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6\"/>
    </mc:Choice>
  </mc:AlternateContent>
  <xr:revisionPtr revIDLastSave="0" documentId="13_ncr:1_{DB4DEA0D-790A-4688-B1C6-5A0E93D6F80A}" xr6:coauthVersionLast="47" xr6:coauthVersionMax="47" xr10:uidLastSave="{00000000-0000-0000-0000-000000000000}"/>
  <workbookProtection workbookAlgorithmName="SHA-512" workbookHashValue="i7c6h4X/hqLxkaFrELwIrgAWLYGa/grS9dDN27fe7rUnglpyRLLa5wsPUtxPTn+nCcDwvo/MBzsbq8u0YKH+Ug==" workbookSaltValue="Nz9BBaXFg3Za1uM9a0hkMQ==" workbookSpinCount="100000" lockStructure="1"/>
  <bookViews>
    <workbookView showSheetTabs="0" xWindow="-108" yWindow="-108" windowWidth="23256" windowHeight="12456" tabRatio="854" activeTab="7" xr2:uid="{00000000-000D-0000-FFFF-FFFF00000000}"/>
  </bookViews>
  <sheets>
    <sheet name="Portada" sheetId="7" r:id="rId1"/>
    <sheet name="Contenido" sheetId="9" r:id="rId2"/>
    <sheet name="Total Aceite" sheetId="8" r:id="rId3"/>
    <sheet name="A. Oliva" sheetId="11" r:id="rId4"/>
    <sheet name="O. Virgen" sheetId="13" r:id="rId5"/>
    <sheet name="O. Virgen Extra" sheetId="12" r:id="rId6"/>
    <sheet name="O. Virgen + Extra" sheetId="10"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Conclusiones!$A$1:$N$9</definedName>
    <definedName name="_xlnm.Print_Area" localSheetId="4">'O. Virgen'!$A$1:$U$52</definedName>
    <definedName name="_xlnm.Print_Area" localSheetId="6">'O. Virgen + Extra'!$A$1:$U$52</definedName>
    <definedName name="_xlnm.Print_Area" localSheetId="5">'O. Virgen Extra'!$A$1:$U$52</definedName>
    <definedName name="_xlnm.Print_Area" localSheetId="0">Portada!$A$1:$K$25</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6" i="2" l="1" a="1"/>
  <c r="K176" i="2" s="1"/>
  <c r="L176" i="2" a="1"/>
  <c r="L176" i="2" s="1"/>
  <c r="M176" i="2" a="1"/>
  <c r="M176" i="2" s="1"/>
  <c r="N176" i="2" a="1"/>
  <c r="N176" i="2" s="1"/>
  <c r="K139" i="2" a="1"/>
  <c r="K139" i="2" s="1"/>
  <c r="L139" i="2" a="1"/>
  <c r="L139" i="2" s="1"/>
  <c r="M139" i="2" a="1"/>
  <c r="M139" i="2" s="1"/>
  <c r="N139" i="2" a="1"/>
  <c r="N139" i="2" s="1"/>
  <c r="K102" i="2" a="1"/>
  <c r="K102" i="2" s="1"/>
  <c r="L102" i="2" a="1"/>
  <c r="L102" i="2" s="1"/>
  <c r="M102" i="2" a="1"/>
  <c r="M102" i="2" s="1"/>
  <c r="N102" i="2" a="1"/>
  <c r="N102" i="2" s="1"/>
  <c r="K65" i="2" a="1"/>
  <c r="K65" i="2" s="1"/>
  <c r="L65" i="2" a="1"/>
  <c r="L65" i="2" s="1"/>
  <c r="M65" i="2" a="1"/>
  <c r="M65" i="2" s="1"/>
  <c r="N65" i="2" a="1"/>
  <c r="N65" i="2" s="1"/>
  <c r="K27" i="2" a="1"/>
  <c r="K27" i="2" s="1"/>
  <c r="L27" i="2" a="1"/>
  <c r="L27" i="2" s="1"/>
  <c r="M27" i="2" a="1"/>
  <c r="M27" i="2" s="1"/>
  <c r="N27" i="2" a="1"/>
  <c r="N27" i="2" s="1"/>
  <c r="O176" i="2"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M67" i="2" l="1" a="1"/>
  <c r="M67" i="2" s="1"/>
  <c r="M66" i="2" a="1"/>
  <c r="M66" i="2" s="1"/>
  <c r="O28" i="2" a="1"/>
  <c r="O28" i="2" s="1"/>
  <c r="L66" i="2" a="1"/>
  <c r="L66" i="2" s="1"/>
  <c r="L67" i="2" a="1"/>
  <c r="L67" i="2" s="1"/>
  <c r="M104" i="2" a="1"/>
  <c r="M104" i="2" s="1"/>
  <c r="M103" i="2" a="1"/>
  <c r="M103" i="2" s="1"/>
  <c r="M140" i="2" a="1"/>
  <c r="M140" i="2" s="1"/>
  <c r="M141" i="2" a="1"/>
  <c r="M141" i="2" s="1"/>
  <c r="N178" i="2" a="1"/>
  <c r="N178" i="2" s="1"/>
  <c r="N177" i="2" a="1"/>
  <c r="N177" i="2" s="1"/>
  <c r="M178" i="2" a="1"/>
  <c r="M178" i="2" s="1"/>
  <c r="M177" i="2" a="1"/>
  <c r="M177" i="2" s="1"/>
  <c r="L178" i="2" a="1"/>
  <c r="L178" i="2" s="1"/>
  <c r="L177" i="2" a="1"/>
  <c r="L177" i="2" s="1"/>
  <c r="K178" i="2" a="1"/>
  <c r="K178" i="2" s="1"/>
  <c r="K177" i="2" a="1"/>
  <c r="K177" i="2" s="1"/>
  <c r="N141" i="2" a="1"/>
  <c r="N141" i="2" s="1"/>
  <c r="N140" i="2" a="1"/>
  <c r="N140" i="2" s="1"/>
  <c r="L140" i="2" a="1"/>
  <c r="L140" i="2" s="1"/>
  <c r="L141" i="2" a="1"/>
  <c r="L141" i="2" s="1"/>
  <c r="K140" i="2" a="1"/>
  <c r="K140" i="2" s="1"/>
  <c r="K141" i="2" a="1"/>
  <c r="K141" i="2" s="1"/>
  <c r="N104" i="2" a="1"/>
  <c r="N104" i="2" s="1"/>
  <c r="N103" i="2" a="1"/>
  <c r="N103" i="2" s="1"/>
  <c r="L104" i="2" a="1"/>
  <c r="L104" i="2" s="1"/>
  <c r="L103" i="2" a="1"/>
  <c r="L103" i="2" s="1"/>
  <c r="K104" i="2" a="1"/>
  <c r="K104" i="2" s="1"/>
  <c r="K103" i="2" a="1"/>
  <c r="K103" i="2" s="1"/>
  <c r="K67" i="2" a="1"/>
  <c r="K67" i="2" s="1"/>
  <c r="K66" i="2" a="1"/>
  <c r="K66" i="2" s="1"/>
  <c r="N67" i="2" a="1"/>
  <c r="N67" i="2" s="1"/>
  <c r="N66" i="2" a="1"/>
  <c r="N66" i="2" s="1"/>
  <c r="M29" i="2" a="1"/>
  <c r="M29" i="2" s="1"/>
  <c r="M28" i="2" a="1"/>
  <c r="M28" i="2" s="1"/>
  <c r="L29" i="2" a="1"/>
  <c r="L29" i="2" s="1"/>
  <c r="L28" i="2" a="1"/>
  <c r="L28" i="2" s="1"/>
  <c r="K29" i="2" a="1"/>
  <c r="K29" i="2" s="1"/>
  <c r="K28" i="2" a="1"/>
  <c r="K28" i="2" s="1"/>
  <c r="N28" i="2" a="1"/>
  <c r="N28" i="2" s="1"/>
  <c r="N29" i="2" a="1"/>
  <c r="N29"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P28" i="2" s="1" a="1"/>
  <c r="P28"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K60" i="2" a="1"/>
  <c r="K60" i="2" s="1"/>
  <c r="J60" i="2" a="1"/>
  <c r="J60" i="2" s="1"/>
  <c r="I60" i="2" a="1"/>
  <c r="I60" i="2" s="1"/>
  <c r="H60" i="2" a="1"/>
  <c r="H60" i="2" s="1"/>
  <c r="H62" i="2" s="1" a="1"/>
  <c r="H62" i="2" s="1"/>
  <c r="H40" i="5" s="1"/>
  <c r="G60" i="2" a="1"/>
  <c r="G60" i="2" s="1"/>
  <c r="G61" i="2" s="1" a="1"/>
  <c r="G61" i="2" s="1"/>
  <c r="F60" i="2" a="1"/>
  <c r="F60" i="2" s="1"/>
  <c r="F61" i="2" s="1" a="1"/>
  <c r="F61" i="2" s="1"/>
  <c r="E60" i="2" a="1"/>
  <c r="E60" i="2" s="1"/>
  <c r="D60" i="2" a="1"/>
  <c r="D60" i="2" s="1"/>
  <c r="D61" i="2" s="1" a="1"/>
  <c r="D61" i="2"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P84" i="5" l="1"/>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J105" i="5" s="1"/>
  <c r="N146" i="2" a="1"/>
  <c r="N146" i="2" s="1"/>
  <c r="N145" i="2" a="1"/>
  <c r="N145" i="2" s="1"/>
  <c r="N83" i="5" s="1"/>
  <c r="L157" i="2" a="1"/>
  <c r="L157" i="2" s="1"/>
  <c r="L158" i="2" a="1"/>
  <c r="L158" i="2" s="1"/>
  <c r="N126" i="2" a="1"/>
  <c r="N126" i="2" s="1"/>
  <c r="N125" i="2" a="1"/>
  <c r="N125" i="2" s="1"/>
  <c r="L108" i="2" a="1"/>
  <c r="L108" i="2" s="1"/>
  <c r="L109" i="2" a="1"/>
  <c r="L109" i="2" s="1"/>
  <c r="K61" i="2" a="1"/>
  <c r="K61" i="2" s="1"/>
  <c r="K62" i="2" a="1"/>
  <c r="K62" i="2"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G39" i="5" s="1"/>
  <c r="F121" i="2" a="1"/>
  <c r="F121" i="2" s="1"/>
  <c r="K150" i="2" a="1"/>
  <c r="K150" i="2"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151" i="2" a="1"/>
  <c r="E151" i="2" s="1"/>
  <c r="F150" i="2" a="1"/>
  <c r="F150" i="2" s="1"/>
  <c r="M163" i="2" a="1"/>
  <c r="M163" i="2" s="1"/>
  <c r="K173" i="2" a="1"/>
  <c r="K173" i="2" s="1"/>
  <c r="M51" i="2" a="1"/>
  <c r="M51" i="2" s="1"/>
  <c r="M52" i="2" a="1"/>
  <c r="M52" i="2" s="1"/>
  <c r="F13" i="2" a="1"/>
  <c r="F13" i="2" s="1"/>
  <c r="I61" i="2" a="1"/>
  <c r="I61" i="2" s="1"/>
  <c r="I62" i="2" a="1"/>
  <c r="I62" i="2" s="1"/>
  <c r="I40" i="5" s="1"/>
  <c r="K57" i="2" a="1"/>
  <c r="K57" i="2" s="1"/>
  <c r="K56" i="2" a="1"/>
  <c r="K56" i="2" s="1"/>
  <c r="P150" i="2" a="1"/>
  <c r="P150" i="2" s="1"/>
  <c r="L19" i="2" a="1"/>
  <c r="L19" i="2" s="1"/>
  <c r="L18" i="2" a="1"/>
  <c r="L18" i="2" s="1"/>
  <c r="L183" i="2" a="1"/>
  <c r="L183" i="2" s="1"/>
  <c r="L182" i="2" a="1"/>
  <c r="L182" i="2"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61" i="2" a="1"/>
  <c r="N61" i="2" s="1"/>
  <c r="K77" i="2" a="1"/>
  <c r="K77" i="2" s="1"/>
  <c r="K76" i="2" a="1"/>
  <c r="K76" i="2" s="1"/>
  <c r="I182" i="2" a="1"/>
  <c r="I182" i="2" s="1"/>
  <c r="I183" i="2" a="1"/>
  <c r="I183" i="2" s="1"/>
  <c r="M13" i="2" a="1"/>
  <c r="M13" i="2" s="1"/>
  <c r="M14" i="2" a="1"/>
  <c r="M14" i="2" s="1"/>
  <c r="E23" i="2" a="1"/>
  <c r="E23" i="2" s="1"/>
  <c r="E24" i="2" a="1"/>
  <c r="E24" i="2" s="1"/>
  <c r="L76" i="2" a="1"/>
  <c r="L76" i="2" s="1"/>
  <c r="L77" i="2" a="1"/>
  <c r="L77" i="2" s="1"/>
  <c r="L40" i="5"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D39" i="5"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F106" i="5" s="1"/>
  <c r="P19" i="2" a="1"/>
  <c r="P19" i="2" s="1"/>
  <c r="M23" i="2" a="1"/>
  <c r="M23" i="2" s="1"/>
  <c r="P52" i="2" a="1"/>
  <c r="P52" i="2" s="1"/>
  <c r="L61" i="2" a="1"/>
  <c r="L61" i="2"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F39" i="5"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61" i="2" a="1"/>
  <c r="E61" i="2" s="1"/>
  <c r="L47" i="2" a="1"/>
  <c r="L47" i="2" s="1"/>
  <c r="L46" i="2" a="1"/>
  <c r="L46" i="2" s="1"/>
  <c r="H33" i="2" a="1"/>
  <c r="H33" i="2" s="1"/>
  <c r="I19" i="2" a="1"/>
  <c r="I19" i="2" s="1"/>
  <c r="I18" i="2" a="1"/>
  <c r="I18" i="2" s="1"/>
  <c r="D109" i="2" a="1"/>
  <c r="D109" i="2" s="1"/>
  <c r="D108" i="2" a="1"/>
  <c r="D108" i="2" s="1"/>
  <c r="O121" i="2" a="1"/>
  <c r="O121" i="2" s="1"/>
  <c r="O120" i="2" a="1"/>
  <c r="O120" i="2" s="1"/>
  <c r="O173" i="2" a="1"/>
  <c r="O173" i="2"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136" i="2" a="1"/>
  <c r="O136" i="2" s="1"/>
  <c r="O13" i="2" a="1"/>
  <c r="O13" i="2" s="1"/>
  <c r="P24" i="2" a="1"/>
  <c r="P24" i="2" s="1"/>
  <c r="E72" i="2" a="1"/>
  <c r="E72" i="2" s="1"/>
  <c r="E131" i="2" a="1"/>
  <c r="E131" i="2" s="1"/>
  <c r="I151" i="2" a="1"/>
  <c r="I151" i="2" s="1"/>
  <c r="I150" i="2" a="1"/>
  <c r="I150" i="2" s="1"/>
  <c r="M46" i="2" a="1"/>
  <c r="M46" i="2" s="1"/>
  <c r="J113" i="2" a="1"/>
  <c r="J113" i="2" s="1"/>
  <c r="L121" i="2" a="1"/>
  <c r="L121" i="2" s="1"/>
  <c r="L120" i="2" a="1"/>
  <c r="L120" i="2" s="1"/>
  <c r="F131" i="2" a="1"/>
  <c r="F131" i="2" s="1"/>
  <c r="F130" i="2" a="1"/>
  <c r="F130" i="2" s="1"/>
  <c r="D172" i="2" a="1"/>
  <c r="D172" i="2" s="1"/>
  <c r="D173" i="2" a="1"/>
  <c r="D173" i="2"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O105" i="5" l="1"/>
  <c r="F83" i="5"/>
  <c r="E83" i="5"/>
  <c r="P106" i="5"/>
  <c r="L84" i="5"/>
  <c r="H105" i="5"/>
  <c r="K83" i="5"/>
  <c r="K84" i="5"/>
  <c r="I83" i="5"/>
  <c r="M84" i="5"/>
  <c r="O83" i="5"/>
  <c r="J84" i="5"/>
  <c r="H39" i="5"/>
  <c r="I39" i="5"/>
  <c r="N39" i="5"/>
  <c r="E39" i="5"/>
  <c r="F40" i="5"/>
  <c r="K40" i="5"/>
  <c r="K39" i="5"/>
  <c r="N40" i="5"/>
  <c r="E40" i="5"/>
  <c r="L39" i="5"/>
  <c r="D106" i="5"/>
  <c r="O106" i="5"/>
  <c r="L105" i="5"/>
  <c r="K105" i="5"/>
  <c r="P61" i="5"/>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<sst xmlns="http://schemas.openxmlformats.org/spreadsheetml/2006/main" count="697" uniqueCount="88">
  <si>
    <t>Marca</t>
  </si>
  <si>
    <t>Canal</t>
  </si>
  <si>
    <t>Seleccionar:</t>
  </si>
  <si>
    <t xml:space="preserve">
</t>
  </si>
  <si>
    <t>Conclusiones</t>
  </si>
  <si>
    <t>Measures = Weighted PURCHS Vert %</t>
  </si>
  <si>
    <t>CANA2 = Total CANA2</t>
  </si>
  <si>
    <t>PRODS = LECHE ENVASADA\Total PRODS</t>
  </si>
  <si>
    <t>S360MAPA - PROMO - 21/10/2025 13:56:24</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</si>
  <si>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</si>
  <si>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</si>
  <si>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</si>
  <si>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</si>
  <si>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</si>
  <si>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</si>
  <si>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</si>
  <si>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</si>
  <si>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</si>
  <si>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</si>
  <si>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</si>
  <si>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</si>
  <si>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</si>
  <si>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</si>
  <si>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</si>
  <si>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</si>
  <si>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</si>
  <si>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</si>
  <si>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</si>
  <si>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</si>
  <si>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</si>
  <si>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</si>
  <si>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SUPERMERCADOS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</si>
  <si>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</si>
  <si>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</si>
  <si>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</si>
  <si>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</si>
  <si>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</si>
  <si>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</si>
  <si>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</si>
  <si>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</si>
  <si>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</si>
  <si>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</si>
  <si>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</si>
  <si>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 xml:space="preserve"> SUPERMERCADOS</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</si>
  <si>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</si>
  <si>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</si>
  <si>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</si>
  <si>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</si>
  <si>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</si>
  <si>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</si>
  <si>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</si>
  <si>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</si>
  <si>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</si>
  <si>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</si>
  <si>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</si>
  <si>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</si>
  <si>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</si>
  <si>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</si>
  <si>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</si>
  <si>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</si>
  <si>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</si>
  <si>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</si>
  <si>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</si>
  <si>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</si>
  <si>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</si>
  <si>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</si>
  <si>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</si>
  <si>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</si>
  <si>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</si>
  <si>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</si>
  <si>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</si>
  <si>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</si>
  <si>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</si>
  <si>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</si>
  <si>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</si>
  <si>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</si>
  <si>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</si>
  <si>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</si>
  <si>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</si>
  <si>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</si>
  <si>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</si>
  <si>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</si>
  <si>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</si>
  <si>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</si>
  <si>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</si>
  <si>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</si>
  <si>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</si>
  <si>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r>
      <rPr>
        <b/>
        <sz val="11"/>
        <color rgb="FF000000"/>
        <rFont val="Calibri"/>
        <family val="2"/>
      </rPr>
      <t xml:space="preserve">Reducción de presión promocional para el mercado de aceites durante marzo 2026. </t>
    </r>
    <r>
      <rPr>
        <sz val="11"/>
        <color rgb="FF000000"/>
        <rFont val="Calibri"/>
        <family val="2"/>
      </rPr>
      <t xml:space="preserve">
En marzo de 2026 la actividad promocional de la categoría de aceites se reduce en 1,8 puntos porcentuales (9,0 % frente al 10,8 % de marzo de 2025), dinámica motivada por la menor presencia promocional de aceite de oliva virgen. 
Este resultado está condicionado también por el comportamiento de las marcas de distribución, que asignan un 0,8 % de los litros a estrategias promocionales, lo que supone un descenso de 4,9 puntos porcentuales con respecto al mismo mes del año anterior. Mientras qué las marcas de fabricante aumentan el peso promocional, destinan un 31,5 % del volumen total, supone 7,1 puntos porcentuales más que en marzo de 2025.
Si analizamos el movimiento promocional por plataformas de distribución, se observa que el hipermercado concentra un mayor peso promocional en marzo de 2026, al pasar del 25,3 % al 31,4 % actual. Por tanto el movimiento reduccionista del mercado, se explica por el resto de plataformas de la categoría. 
Estos comportamientos no son homogéneos por tipo de aceite. Mientras que el aceite de oliva y virgen extra, incrementan el volumen destinado a promoción, el aceite de oliva virgen lo reduce, siendo el canal que mantiene la menor presión promocional. 
En el caso del aceite de oliva virgen extra, el volumen promocionado pasa del 13,3 % al 16,1 %. Este aumento responde nuevamente a la mayor implicación de las marcas de fabricante, que elevan su proporción del 24,5 % al 37,5 %, y al refuerzo del hipermercado, que incrementa las actividades promocionales para este tipo de aceite del 30,9 % al 46,9 %. 
Si analizamos el aceite de oliva observamos que la proporción de litros en promoción aumenta en 1,1 puntos porcentuales frente a marzo 2025 destinando un 15,3 %. Tanto las marcas propias de la distribución como las de fabricantes, avanzan en positivo y destinan más litros a promoción, si bien existe una diferencia de magnitud, donde las primeras mueven un 3,5 % de volumen y las marcas de fabricante un 36,5 %. El hipermercado, refleja también un movimiento alcista, aumentando el peso de aceite en promoción. 
Por su parte el aceite de oliva virgen reduce su promoción un punto porcentual, consignando un 5,0 % del volumen a promoción. Es este caso y frente al movimiento de mercado, tanto las marcas de fabricante como el hipermercado, reducen la presión promocional.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</si>
</sst>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1"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
      <b/>
      <sz val="11"/>
      <name val="Verdana"/>
      <family val="2"/>
    </font>
    <font>
      <b/>
      <sz val="11"/>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29" fillId="0" borderId="0" xfId="0" applyFont="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graficos'!$D$11:$P$11</c:f>
              <c:numCache>
                <c:formatCode>0.0%</c:formatCode>
                <c:ptCount val="13"/>
                <c:pt idx="0">
                  <c:v>0.94269999999999998</c:v>
                </c:pt>
                <c:pt idx="1">
                  <c:v>0.95</c:v>
                </c:pt>
                <c:pt idx="2">
                  <c:v>0.9617</c:v>
                </c:pt>
                <c:pt idx="3">
                  <c:v>0.93290000000000006</c:v>
                </c:pt>
                <c:pt idx="4">
                  <c:v>0.99250000000000005</c:v>
                </c:pt>
                <c:pt idx="5">
                  <c:v>0.99690000000000001</c:v>
                </c:pt>
                <c:pt idx="6">
                  <c:v>0.98180000000000012</c:v>
                </c:pt>
                <c:pt idx="7">
                  <c:v>0.99620000000000009</c:v>
                </c:pt>
                <c:pt idx="8">
                  <c:v>0.99950000000000006</c:v>
                </c:pt>
                <c:pt idx="9">
                  <c:v>0.99970000000000003</c:v>
                </c:pt>
                <c:pt idx="10">
                  <c:v>0.99609999999999999</c:v>
                </c:pt>
                <c:pt idx="11">
                  <c:v>0.98970000000000002</c:v>
                </c:pt>
                <c:pt idx="12">
                  <c:v>0.99170000000000003</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graficos'!$D$12:$P$12</c:f>
              <c:numCache>
                <c:formatCode>0.0%</c:formatCode>
                <c:ptCount val="13"/>
                <c:pt idx="0">
                  <c:v>5.7300000000000004E-2</c:v>
                </c:pt>
                <c:pt idx="1">
                  <c:v>0.05</c:v>
                </c:pt>
                <c:pt idx="2">
                  <c:v>3.8300000000000001E-2</c:v>
                </c:pt>
                <c:pt idx="3">
                  <c:v>6.7099999999999993E-2</c:v>
                </c:pt>
                <c:pt idx="4">
                  <c:v>7.4999999999999997E-3</c:v>
                </c:pt>
                <c:pt idx="5">
                  <c:v>3.0999999999999999E-3</c:v>
                </c:pt>
                <c:pt idx="6">
                  <c:v>1.8200000000000001E-2</c:v>
                </c:pt>
                <c:pt idx="7">
                  <c:v>3.8E-3</c:v>
                </c:pt>
                <c:pt idx="8">
                  <c:v>5.0000000000000001E-4</c:v>
                </c:pt>
                <c:pt idx="9">
                  <c:v>2.9999999999999997E-4</c:v>
                </c:pt>
                <c:pt idx="10">
                  <c:v>3.9000000000000003E-3</c:v>
                </c:pt>
                <c:pt idx="11">
                  <c:v>1.03E-2</c:v>
                </c:pt>
                <c:pt idx="12">
                  <c:v>8.3000000000000001E-3</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graficos'!$D$78:$P$78</c:f>
              <c:numCache>
                <c:formatCode>0.0%</c:formatCode>
                <c:ptCount val="13"/>
                <c:pt idx="0">
                  <c:v>0.75540000000000007</c:v>
                </c:pt>
                <c:pt idx="1">
                  <c:v>0.69720000000000004</c:v>
                </c:pt>
                <c:pt idx="2">
                  <c:v>0.54349999999999998</c:v>
                </c:pt>
                <c:pt idx="3">
                  <c:v>0.54320000000000002</c:v>
                </c:pt>
                <c:pt idx="4">
                  <c:v>0.75029999999999997</c:v>
                </c:pt>
                <c:pt idx="5">
                  <c:v>0.72049999999999992</c:v>
                </c:pt>
                <c:pt idx="6">
                  <c:v>0.70709999999999995</c:v>
                </c:pt>
                <c:pt idx="7">
                  <c:v>0.67849999999999999</c:v>
                </c:pt>
                <c:pt idx="8">
                  <c:v>0.59460000000000002</c:v>
                </c:pt>
                <c:pt idx="9">
                  <c:v>0.76430000000000009</c:v>
                </c:pt>
                <c:pt idx="10">
                  <c:v>0.62</c:v>
                </c:pt>
                <c:pt idx="11">
                  <c:v>0.4365</c:v>
                </c:pt>
                <c:pt idx="12">
                  <c:v>0.62539999999999996</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graficos'!$D$79:$P$79</c:f>
              <c:numCache>
                <c:formatCode>0.0%</c:formatCode>
                <c:ptCount val="13"/>
                <c:pt idx="0">
                  <c:v>0.24460000000000001</c:v>
                </c:pt>
                <c:pt idx="1">
                  <c:v>0.30280000000000001</c:v>
                </c:pt>
                <c:pt idx="2">
                  <c:v>0.45649999999999996</c:v>
                </c:pt>
                <c:pt idx="3">
                  <c:v>0.45679999999999998</c:v>
                </c:pt>
                <c:pt idx="4">
                  <c:v>0.24969999999999998</c:v>
                </c:pt>
                <c:pt idx="5">
                  <c:v>0.27949999999999997</c:v>
                </c:pt>
                <c:pt idx="6">
                  <c:v>0.29289999999999999</c:v>
                </c:pt>
                <c:pt idx="7">
                  <c:v>0.32150000000000001</c:v>
                </c:pt>
                <c:pt idx="8">
                  <c:v>0.40539999999999998</c:v>
                </c:pt>
                <c:pt idx="9">
                  <c:v>0.23569999999999999</c:v>
                </c:pt>
                <c:pt idx="10">
                  <c:v>0.38</c:v>
                </c:pt>
                <c:pt idx="11">
                  <c:v>0.5635</c:v>
                </c:pt>
                <c:pt idx="12">
                  <c:v>0.37459999999999999</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graficos'!$D$73:$P$73</c:f>
              <c:numCache>
                <c:formatCode>0.0%</c:formatCode>
                <c:ptCount val="13"/>
                <c:pt idx="0">
                  <c:v>0.86730000000000007</c:v>
                </c:pt>
                <c:pt idx="1">
                  <c:v>0.86430000000000007</c:v>
                </c:pt>
                <c:pt idx="2">
                  <c:v>0.79159999999999997</c:v>
                </c:pt>
                <c:pt idx="3">
                  <c:v>0.7923</c:v>
                </c:pt>
                <c:pt idx="4">
                  <c:v>0.87470000000000003</c:v>
                </c:pt>
                <c:pt idx="5">
                  <c:v>0.88060000000000005</c:v>
                </c:pt>
                <c:pt idx="6">
                  <c:v>0.84629999999999994</c:v>
                </c:pt>
                <c:pt idx="7">
                  <c:v>0.89579999999999993</c:v>
                </c:pt>
                <c:pt idx="8">
                  <c:v>0.82010000000000005</c:v>
                </c:pt>
                <c:pt idx="9">
                  <c:v>0.90300000000000002</c:v>
                </c:pt>
                <c:pt idx="10">
                  <c:v>0.88040000000000007</c:v>
                </c:pt>
                <c:pt idx="11">
                  <c:v>0.7208</c:v>
                </c:pt>
                <c:pt idx="12">
                  <c:v>0.83889999999999998</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graficos'!$D$74:$P$74</c:f>
              <c:numCache>
                <c:formatCode>0.0%</c:formatCode>
                <c:ptCount val="13"/>
                <c:pt idx="0">
                  <c:v>0.13269999999999998</c:v>
                </c:pt>
                <c:pt idx="1">
                  <c:v>0.13570000000000002</c:v>
                </c:pt>
                <c:pt idx="2">
                  <c:v>0.2084</c:v>
                </c:pt>
                <c:pt idx="3">
                  <c:v>0.2077</c:v>
                </c:pt>
                <c:pt idx="4">
                  <c:v>0.12529999999999999</c:v>
                </c:pt>
                <c:pt idx="5">
                  <c:v>0.11939999999999999</c:v>
                </c:pt>
                <c:pt idx="6">
                  <c:v>0.1537</c:v>
                </c:pt>
                <c:pt idx="7">
                  <c:v>0.1042</c:v>
                </c:pt>
                <c:pt idx="8">
                  <c:v>0.17989999999999998</c:v>
                </c:pt>
                <c:pt idx="9">
                  <c:v>9.6999999999999989E-2</c:v>
                </c:pt>
                <c:pt idx="10">
                  <c:v>0.11960000000000001</c:v>
                </c:pt>
                <c:pt idx="11">
                  <c:v>0.2792</c:v>
                </c:pt>
                <c:pt idx="12">
                  <c:v>0.16109999999999999</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graficos'!$D$83:$P$83</c:f>
              <c:numCache>
                <c:formatCode>0.0%</c:formatCode>
                <c:ptCount val="13"/>
                <c:pt idx="0">
                  <c:v>0.69120000000000004</c:v>
                </c:pt>
                <c:pt idx="1">
                  <c:v>0.67890000000000006</c:v>
                </c:pt>
                <c:pt idx="2">
                  <c:v>0.55700000000000005</c:v>
                </c:pt>
                <c:pt idx="3">
                  <c:v>0.46820000000000001</c:v>
                </c:pt>
                <c:pt idx="4">
                  <c:v>0.63129999999999997</c:v>
                </c:pt>
                <c:pt idx="5">
                  <c:v>0.62939999999999996</c:v>
                </c:pt>
                <c:pt idx="6">
                  <c:v>0.61630000000000007</c:v>
                </c:pt>
                <c:pt idx="7">
                  <c:v>0.70450000000000002</c:v>
                </c:pt>
                <c:pt idx="8">
                  <c:v>0.53479999999999994</c:v>
                </c:pt>
                <c:pt idx="9">
                  <c:v>0.74809999999999999</c:v>
                </c:pt>
                <c:pt idx="10">
                  <c:v>0.59670000000000001</c:v>
                </c:pt>
                <c:pt idx="11">
                  <c:v>0.3725</c:v>
                </c:pt>
                <c:pt idx="12">
                  <c:v>0.53110000000000002</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graficos'!$D$84:$P$84</c:f>
              <c:numCache>
                <c:formatCode>0.0%</c:formatCode>
                <c:ptCount val="13"/>
                <c:pt idx="0">
                  <c:v>0.30879999999999996</c:v>
                </c:pt>
                <c:pt idx="1">
                  <c:v>0.3211</c:v>
                </c:pt>
                <c:pt idx="2">
                  <c:v>0.44299999999999995</c:v>
                </c:pt>
                <c:pt idx="3">
                  <c:v>0.53180000000000005</c:v>
                </c:pt>
                <c:pt idx="4">
                  <c:v>0.36869999999999997</c:v>
                </c:pt>
                <c:pt idx="5">
                  <c:v>0.37060000000000004</c:v>
                </c:pt>
                <c:pt idx="6">
                  <c:v>0.38369999999999999</c:v>
                </c:pt>
                <c:pt idx="7">
                  <c:v>0.29549999999999998</c:v>
                </c:pt>
                <c:pt idx="8">
                  <c:v>0.46520000000000006</c:v>
                </c:pt>
                <c:pt idx="9">
                  <c:v>0.25190000000000001</c:v>
                </c:pt>
                <c:pt idx="10">
                  <c:v>0.40329999999999999</c:v>
                </c:pt>
                <c:pt idx="11">
                  <c:v>0.62749999999999995</c:v>
                </c:pt>
                <c:pt idx="12">
                  <c:v>0.46889999999999998</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graficos'!$D$34:$P$34</c:f>
              <c:numCache>
                <c:formatCode>0.0%</c:formatCode>
                <c:ptCount val="13"/>
                <c:pt idx="0">
                  <c:v>0.74950000000000006</c:v>
                </c:pt>
                <c:pt idx="1">
                  <c:v>0.70609999999999995</c:v>
                </c:pt>
                <c:pt idx="2">
                  <c:v>0.5726</c:v>
                </c:pt>
                <c:pt idx="3">
                  <c:v>0.57030000000000003</c:v>
                </c:pt>
                <c:pt idx="4">
                  <c:v>0.74819999999999998</c:v>
                </c:pt>
                <c:pt idx="5">
                  <c:v>0.69159999999999999</c:v>
                </c:pt>
                <c:pt idx="6">
                  <c:v>0.68819999999999992</c:v>
                </c:pt>
                <c:pt idx="7">
                  <c:v>0.70430000000000004</c:v>
                </c:pt>
                <c:pt idx="8">
                  <c:v>0.62219999999999998</c:v>
                </c:pt>
                <c:pt idx="9">
                  <c:v>0.78040000000000009</c:v>
                </c:pt>
                <c:pt idx="10">
                  <c:v>0.59060000000000001</c:v>
                </c:pt>
                <c:pt idx="11">
                  <c:v>0.48039999999999999</c:v>
                </c:pt>
                <c:pt idx="12">
                  <c:v>0.64879999999999993</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graficos'!$D$35:$P$35</c:f>
              <c:numCache>
                <c:formatCode>0.0%</c:formatCode>
                <c:ptCount val="13"/>
                <c:pt idx="0">
                  <c:v>0.2505</c:v>
                </c:pt>
                <c:pt idx="1">
                  <c:v>0.29389999999999999</c:v>
                </c:pt>
                <c:pt idx="2">
                  <c:v>0.4274</c:v>
                </c:pt>
                <c:pt idx="3">
                  <c:v>0.42969999999999997</c:v>
                </c:pt>
                <c:pt idx="4">
                  <c:v>0.25180000000000002</c:v>
                </c:pt>
                <c:pt idx="5">
                  <c:v>0.30840000000000001</c:v>
                </c:pt>
                <c:pt idx="6">
                  <c:v>0.31180000000000002</c:v>
                </c:pt>
                <c:pt idx="7">
                  <c:v>0.29570000000000002</c:v>
                </c:pt>
                <c:pt idx="8">
                  <c:v>0.37780000000000002</c:v>
                </c:pt>
                <c:pt idx="9">
                  <c:v>0.21960000000000002</c:v>
                </c:pt>
                <c:pt idx="10">
                  <c:v>0.40939999999999999</c:v>
                </c:pt>
                <c:pt idx="11">
                  <c:v>0.51960000000000006</c:v>
                </c:pt>
                <c:pt idx="12">
                  <c:v>0.35119999999999996</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graficos'!$D$29:$P$29</c:f>
              <c:numCache>
                <c:formatCode>0.0%</c:formatCode>
                <c:ptCount val="13"/>
                <c:pt idx="0">
                  <c:v>0.88390000000000002</c:v>
                </c:pt>
                <c:pt idx="1">
                  <c:v>0.88700000000000001</c:v>
                </c:pt>
                <c:pt idx="2">
                  <c:v>0.81940000000000002</c:v>
                </c:pt>
                <c:pt idx="3">
                  <c:v>0.81900000000000006</c:v>
                </c:pt>
                <c:pt idx="4">
                  <c:v>0.88760000000000006</c:v>
                </c:pt>
                <c:pt idx="5">
                  <c:v>0.87849999999999995</c:v>
                </c:pt>
                <c:pt idx="6">
                  <c:v>0.85510000000000008</c:v>
                </c:pt>
                <c:pt idx="7">
                  <c:v>0.90780000000000005</c:v>
                </c:pt>
                <c:pt idx="8">
                  <c:v>0.84989999999999999</c:v>
                </c:pt>
                <c:pt idx="9">
                  <c:v>0.92040000000000011</c:v>
                </c:pt>
                <c:pt idx="10">
                  <c:v>0.88340000000000007</c:v>
                </c:pt>
                <c:pt idx="11">
                  <c:v>0.76400000000000001</c:v>
                </c:pt>
                <c:pt idx="12">
                  <c:v>0.87029999999999996</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graficos'!$D$30:$P$30</c:f>
              <c:numCache>
                <c:formatCode>0.0%</c:formatCode>
                <c:ptCount val="13"/>
                <c:pt idx="0">
                  <c:v>0.11609999999999999</c:v>
                </c:pt>
                <c:pt idx="1">
                  <c:v>0.113</c:v>
                </c:pt>
                <c:pt idx="2">
                  <c:v>0.18059999999999998</c:v>
                </c:pt>
                <c:pt idx="3">
                  <c:v>0.18100000000000002</c:v>
                </c:pt>
                <c:pt idx="4">
                  <c:v>0.1124</c:v>
                </c:pt>
                <c:pt idx="5">
                  <c:v>0.1215</c:v>
                </c:pt>
                <c:pt idx="6">
                  <c:v>0.1449</c:v>
                </c:pt>
                <c:pt idx="7">
                  <c:v>9.2200000000000004E-2</c:v>
                </c:pt>
                <c:pt idx="8">
                  <c:v>0.15010000000000001</c:v>
                </c:pt>
                <c:pt idx="9">
                  <c:v>7.9600000000000004E-2</c:v>
                </c:pt>
                <c:pt idx="10">
                  <c:v>0.1166</c:v>
                </c:pt>
                <c:pt idx="11">
                  <c:v>0.23600000000000002</c:v>
                </c:pt>
                <c:pt idx="12">
                  <c:v>0.12970000000000001</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graficos'!$D$39:$P$39</c:f>
              <c:numCache>
                <c:formatCode>0.0%</c:formatCode>
                <c:ptCount val="13"/>
                <c:pt idx="0">
                  <c:v>0.69450000000000001</c:v>
                </c:pt>
                <c:pt idx="1">
                  <c:v>0.69319999999999993</c:v>
                </c:pt>
                <c:pt idx="2">
                  <c:v>0.55610000000000004</c:v>
                </c:pt>
                <c:pt idx="3">
                  <c:v>0.46360000000000001</c:v>
                </c:pt>
                <c:pt idx="4">
                  <c:v>0.6341</c:v>
                </c:pt>
                <c:pt idx="5">
                  <c:v>0.59630000000000005</c:v>
                </c:pt>
                <c:pt idx="6">
                  <c:v>0.60899999999999999</c:v>
                </c:pt>
                <c:pt idx="7">
                  <c:v>0.69430000000000003</c:v>
                </c:pt>
                <c:pt idx="8">
                  <c:v>0.56330000000000002</c:v>
                </c:pt>
                <c:pt idx="9">
                  <c:v>0.77599999999999991</c:v>
                </c:pt>
                <c:pt idx="10">
                  <c:v>0.58760000000000001</c:v>
                </c:pt>
                <c:pt idx="11">
                  <c:v>0.39289999999999997</c:v>
                </c:pt>
                <c:pt idx="12">
                  <c:v>0.56879999999999997</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graficos'!$D$40:$P$40</c:f>
              <c:numCache>
                <c:formatCode>0.0%</c:formatCode>
                <c:ptCount val="13"/>
                <c:pt idx="0">
                  <c:v>0.30549999999999999</c:v>
                </c:pt>
                <c:pt idx="1">
                  <c:v>0.30680000000000002</c:v>
                </c:pt>
                <c:pt idx="2">
                  <c:v>0.44390000000000002</c:v>
                </c:pt>
                <c:pt idx="3">
                  <c:v>0.53639999999999999</c:v>
                </c:pt>
                <c:pt idx="4">
                  <c:v>0.36590000000000006</c:v>
                </c:pt>
                <c:pt idx="5">
                  <c:v>0.40369999999999995</c:v>
                </c:pt>
                <c:pt idx="6">
                  <c:v>0.39100000000000001</c:v>
                </c:pt>
                <c:pt idx="7">
                  <c:v>0.30570000000000003</c:v>
                </c:pt>
                <c:pt idx="8">
                  <c:v>0.43670000000000003</c:v>
                </c:pt>
                <c:pt idx="9">
                  <c:v>0.22399999999999998</c:v>
                </c:pt>
                <c:pt idx="10">
                  <c:v>0.41240000000000004</c:v>
                </c:pt>
                <c:pt idx="11">
                  <c:v>0.60709999999999997</c:v>
                </c:pt>
                <c:pt idx="12">
                  <c:v>0.43119999999999997</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graficos'!$D$6:$P$6</c:f>
              <c:numCache>
                <c:formatCode>0.0%</c:formatCode>
                <c:ptCount val="13"/>
                <c:pt idx="0">
                  <c:v>0.89170000000000005</c:v>
                </c:pt>
                <c:pt idx="1">
                  <c:v>0.89321067893210682</c:v>
                </c:pt>
                <c:pt idx="2">
                  <c:v>0.87650000000000006</c:v>
                </c:pt>
                <c:pt idx="3">
                  <c:v>0.86</c:v>
                </c:pt>
                <c:pt idx="4">
                  <c:v>0.91370000000000007</c:v>
                </c:pt>
                <c:pt idx="5">
                  <c:v>0.91099999999999992</c:v>
                </c:pt>
                <c:pt idx="6">
                  <c:v>0.89370000000000005</c:v>
                </c:pt>
                <c:pt idx="7">
                  <c:v>0.92779999999999996</c:v>
                </c:pt>
                <c:pt idx="8">
                  <c:v>0.90639999999999998</c:v>
                </c:pt>
                <c:pt idx="9">
                  <c:v>0.93790000000000007</c:v>
                </c:pt>
                <c:pt idx="10">
                  <c:v>0.92260000000000009</c:v>
                </c:pt>
                <c:pt idx="11">
                  <c:v>0.88049999999999995</c:v>
                </c:pt>
                <c:pt idx="12">
                  <c:v>0.90959999999999996</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graficos'!$D$7:$P$7</c:f>
              <c:numCache>
                <c:formatCode>0.0%</c:formatCode>
                <c:ptCount val="13"/>
                <c:pt idx="0">
                  <c:v>0.10830000000000001</c:v>
                </c:pt>
                <c:pt idx="1">
                  <c:v>0.10678932106789321</c:v>
                </c:pt>
                <c:pt idx="2">
                  <c:v>0.1235</c:v>
                </c:pt>
                <c:pt idx="3">
                  <c:v>0.14000000000000001</c:v>
                </c:pt>
                <c:pt idx="4">
                  <c:v>8.6300000000000002E-2</c:v>
                </c:pt>
                <c:pt idx="5">
                  <c:v>8.900000000000001E-2</c:v>
                </c:pt>
                <c:pt idx="6">
                  <c:v>0.10630000000000001</c:v>
                </c:pt>
                <c:pt idx="7">
                  <c:v>7.22E-2</c:v>
                </c:pt>
                <c:pt idx="8">
                  <c:v>9.3599999999999989E-2</c:v>
                </c:pt>
                <c:pt idx="9">
                  <c:v>6.2100000000000002E-2</c:v>
                </c:pt>
                <c:pt idx="10">
                  <c:v>7.7399999999999997E-2</c:v>
                </c:pt>
                <c:pt idx="11">
                  <c:v>0.1195</c:v>
                </c:pt>
                <c:pt idx="12">
                  <c:v>9.0399999999999994E-2</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graficos'!$D$16:$P$16</c:f>
              <c:numCache>
                <c:formatCode>0.0%</c:formatCode>
                <c:ptCount val="13"/>
                <c:pt idx="0">
                  <c:v>0.74719999999999998</c:v>
                </c:pt>
                <c:pt idx="1">
                  <c:v>0.74790000000000001</c:v>
                </c:pt>
                <c:pt idx="2">
                  <c:v>0.70650000000000002</c:v>
                </c:pt>
                <c:pt idx="3">
                  <c:v>0.61080000000000001</c:v>
                </c:pt>
                <c:pt idx="4">
                  <c:v>0.7145999999999999</c:v>
                </c:pt>
                <c:pt idx="5">
                  <c:v>0.6895</c:v>
                </c:pt>
                <c:pt idx="6">
                  <c:v>0.68579999999999997</c:v>
                </c:pt>
                <c:pt idx="7">
                  <c:v>0.73909999999999998</c:v>
                </c:pt>
                <c:pt idx="8">
                  <c:v>0.67420000000000002</c:v>
                </c:pt>
                <c:pt idx="9">
                  <c:v>0.78420000000000001</c:v>
                </c:pt>
                <c:pt idx="10">
                  <c:v>0.71510000000000007</c:v>
                </c:pt>
                <c:pt idx="11">
                  <c:v>0.60580000000000001</c:v>
                </c:pt>
                <c:pt idx="12">
                  <c:v>0.68640000000000001</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graficos'!$D$17:$P$17</c:f>
              <c:numCache>
                <c:formatCode>0.0%</c:formatCode>
                <c:ptCount val="13"/>
                <c:pt idx="0">
                  <c:v>0.25280000000000002</c:v>
                </c:pt>
                <c:pt idx="1">
                  <c:v>0.25209999999999999</c:v>
                </c:pt>
                <c:pt idx="2">
                  <c:v>0.29350000000000004</c:v>
                </c:pt>
                <c:pt idx="3">
                  <c:v>0.38919999999999999</c:v>
                </c:pt>
                <c:pt idx="4">
                  <c:v>0.28539999999999999</c:v>
                </c:pt>
                <c:pt idx="5">
                  <c:v>0.3105</c:v>
                </c:pt>
                <c:pt idx="6">
                  <c:v>0.31420000000000003</c:v>
                </c:pt>
                <c:pt idx="7">
                  <c:v>0.26090000000000002</c:v>
                </c:pt>
                <c:pt idx="8">
                  <c:v>0.32579999999999998</c:v>
                </c:pt>
                <c:pt idx="9">
                  <c:v>0.21579999999999999</c:v>
                </c:pt>
                <c:pt idx="10">
                  <c:v>0.28489999999999999</c:v>
                </c:pt>
                <c:pt idx="11">
                  <c:v>0.39419999999999999</c:v>
                </c:pt>
                <c:pt idx="12">
                  <c:v>0.31359999999999999</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graficos'!$D$56:$P$56</c:f>
              <c:numCache>
                <c:formatCode>0.0%</c:formatCode>
                <c:ptCount val="13"/>
                <c:pt idx="0">
                  <c:v>0.67280000000000006</c:v>
                </c:pt>
                <c:pt idx="1">
                  <c:v>0.57630000000000003</c:v>
                </c:pt>
                <c:pt idx="2">
                  <c:v>0.64569999999999994</c:v>
                </c:pt>
                <c:pt idx="3">
                  <c:v>0.64379999999999993</c:v>
                </c:pt>
                <c:pt idx="4">
                  <c:v>0.67700000000000005</c:v>
                </c:pt>
                <c:pt idx="5">
                  <c:v>0.6048</c:v>
                </c:pt>
                <c:pt idx="6">
                  <c:v>0.65689999999999993</c:v>
                </c:pt>
                <c:pt idx="7">
                  <c:v>0.66180000000000005</c:v>
                </c:pt>
                <c:pt idx="8">
                  <c:v>0.59</c:v>
                </c:pt>
                <c:pt idx="9">
                  <c:v>0.63790000000000002</c:v>
                </c:pt>
                <c:pt idx="10">
                  <c:v>0.64489999999999992</c:v>
                </c:pt>
                <c:pt idx="11">
                  <c:v>0.64590000000000003</c:v>
                </c:pt>
                <c:pt idx="12">
                  <c:v>0.63519999999999999</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graficos'!$D$57:$P$57</c:f>
              <c:numCache>
                <c:formatCode>0.0%</c:formatCode>
                <c:ptCount val="13"/>
                <c:pt idx="0">
                  <c:v>0.32719999999999999</c:v>
                </c:pt>
                <c:pt idx="1">
                  <c:v>0.42369999999999997</c:v>
                </c:pt>
                <c:pt idx="2">
                  <c:v>0.3543</c:v>
                </c:pt>
                <c:pt idx="3">
                  <c:v>0.35619999999999996</c:v>
                </c:pt>
                <c:pt idx="4">
                  <c:v>0.32299999999999995</c:v>
                </c:pt>
                <c:pt idx="5">
                  <c:v>0.39520000000000005</c:v>
                </c:pt>
                <c:pt idx="6">
                  <c:v>0.34310000000000002</c:v>
                </c:pt>
                <c:pt idx="7">
                  <c:v>0.3382</c:v>
                </c:pt>
                <c:pt idx="8">
                  <c:v>0.41</c:v>
                </c:pt>
                <c:pt idx="9">
                  <c:v>0.36210000000000003</c:v>
                </c:pt>
                <c:pt idx="10">
                  <c:v>0.35509999999999997</c:v>
                </c:pt>
                <c:pt idx="11">
                  <c:v>0.35409999999999997</c:v>
                </c:pt>
                <c:pt idx="12">
                  <c:v>0.36479999999999996</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graficos'!$D$51:$P$51</c:f>
              <c:numCache>
                <c:formatCode>0.0%</c:formatCode>
                <c:ptCount val="13"/>
                <c:pt idx="0">
                  <c:v>0.85819999999999996</c:v>
                </c:pt>
                <c:pt idx="1">
                  <c:v>0.84689999999999999</c:v>
                </c:pt>
                <c:pt idx="2">
                  <c:v>0.84970000000000001</c:v>
                </c:pt>
                <c:pt idx="3">
                  <c:v>0.85530000000000006</c:v>
                </c:pt>
                <c:pt idx="4">
                  <c:v>0.87709999999999999</c:v>
                </c:pt>
                <c:pt idx="5">
                  <c:v>0.85370000000000001</c:v>
                </c:pt>
                <c:pt idx="6">
                  <c:v>0.85549999999999993</c:v>
                </c:pt>
                <c:pt idx="7">
                  <c:v>0.88900000000000001</c:v>
                </c:pt>
                <c:pt idx="8">
                  <c:v>0.871</c:v>
                </c:pt>
                <c:pt idx="9">
                  <c:v>0.90310000000000001</c:v>
                </c:pt>
                <c:pt idx="10">
                  <c:v>0.88190000000000002</c:v>
                </c:pt>
                <c:pt idx="11">
                  <c:v>0.86150000000000004</c:v>
                </c:pt>
                <c:pt idx="12">
                  <c:v>0.84689999999999999</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graficos'!$D$52:$P$52</c:f>
              <c:numCache>
                <c:formatCode>0.0%</c:formatCode>
                <c:ptCount val="13"/>
                <c:pt idx="0">
                  <c:v>0.14180000000000001</c:v>
                </c:pt>
                <c:pt idx="1">
                  <c:v>0.15310000000000001</c:v>
                </c:pt>
                <c:pt idx="2">
                  <c:v>0.15029999999999999</c:v>
                </c:pt>
                <c:pt idx="3">
                  <c:v>0.1447</c:v>
                </c:pt>
                <c:pt idx="4">
                  <c:v>0.1229</c:v>
                </c:pt>
                <c:pt idx="5">
                  <c:v>0.14630000000000001</c:v>
                </c:pt>
                <c:pt idx="6">
                  <c:v>0.14449999999999999</c:v>
                </c:pt>
                <c:pt idx="7">
                  <c:v>0.111</c:v>
                </c:pt>
                <c:pt idx="8">
                  <c:v>0.129</c:v>
                </c:pt>
                <c:pt idx="9">
                  <c:v>9.69E-2</c:v>
                </c:pt>
                <c:pt idx="10">
                  <c:v>0.11810000000000001</c:v>
                </c:pt>
                <c:pt idx="11">
                  <c:v>0.13849999999999998</c:v>
                </c:pt>
                <c:pt idx="12">
                  <c:v>0.15310000000000001</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graficos'!$D$61:$P$61</c:f>
              <c:numCache>
                <c:formatCode>0.0%</c:formatCode>
                <c:ptCount val="13"/>
                <c:pt idx="0">
                  <c:v>0.61970000000000003</c:v>
                </c:pt>
                <c:pt idx="1">
                  <c:v>0.60530000000000006</c:v>
                </c:pt>
                <c:pt idx="2">
                  <c:v>0.66459999999999997</c:v>
                </c:pt>
                <c:pt idx="3">
                  <c:v>0.504</c:v>
                </c:pt>
                <c:pt idx="4">
                  <c:v>0.65300000000000002</c:v>
                </c:pt>
                <c:pt idx="5">
                  <c:v>0.61460000000000004</c:v>
                </c:pt>
                <c:pt idx="6">
                  <c:v>0.62290000000000001</c:v>
                </c:pt>
                <c:pt idx="7">
                  <c:v>0.68980000000000008</c:v>
                </c:pt>
                <c:pt idx="8">
                  <c:v>0.57030000000000003</c:v>
                </c:pt>
                <c:pt idx="9">
                  <c:v>0.67519999999999991</c:v>
                </c:pt>
                <c:pt idx="10">
                  <c:v>0.63039999999999996</c:v>
                </c:pt>
                <c:pt idx="11">
                  <c:v>0.60030000000000006</c:v>
                </c:pt>
                <c:pt idx="12">
                  <c:v>0.56920000000000004</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graficos'!$D$62:$P$62</c:f>
              <c:numCache>
                <c:formatCode>0.0%</c:formatCode>
                <c:ptCount val="13"/>
                <c:pt idx="0">
                  <c:v>0.38030000000000003</c:v>
                </c:pt>
                <c:pt idx="1">
                  <c:v>0.3947</c:v>
                </c:pt>
                <c:pt idx="2">
                  <c:v>0.33539999999999998</c:v>
                </c:pt>
                <c:pt idx="3">
                  <c:v>0.496</c:v>
                </c:pt>
                <c:pt idx="4">
                  <c:v>0.34700000000000003</c:v>
                </c:pt>
                <c:pt idx="5">
                  <c:v>0.38539999999999996</c:v>
                </c:pt>
                <c:pt idx="6">
                  <c:v>0.37709999999999999</c:v>
                </c:pt>
                <c:pt idx="7">
                  <c:v>0.31019999999999998</c:v>
                </c:pt>
                <c:pt idx="8">
                  <c:v>0.42969999999999997</c:v>
                </c:pt>
                <c:pt idx="9">
                  <c:v>0.32479999999999998</c:v>
                </c:pt>
                <c:pt idx="10">
                  <c:v>0.36959999999999998</c:v>
                </c:pt>
                <c:pt idx="11">
                  <c:v>0.3997</c:v>
                </c:pt>
                <c:pt idx="12">
                  <c:v>0.43079999999999996</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graficos'!$D$100:$P$100</c:f>
              <c:numCache>
                <c:formatCode>0.0%</c:formatCode>
                <c:ptCount val="13"/>
                <c:pt idx="0">
                  <c:v>1</c:v>
                </c:pt>
                <c:pt idx="1">
                  <c:v>1</c:v>
                </c:pt>
                <c:pt idx="2">
                  <c:v>1</c:v>
                </c:pt>
                <c:pt idx="3">
                  <c:v>0.97970000000000002</c:v>
                </c:pt>
                <c:pt idx="4">
                  <c:v>0.98719999999999997</c:v>
                </c:pt>
                <c:pt idx="5">
                  <c:v>1</c:v>
                </c:pt>
                <c:pt idx="6">
                  <c:v>1</c:v>
                </c:pt>
                <c:pt idx="7">
                  <c:v>1</c:v>
                </c:pt>
                <c:pt idx="8">
                  <c:v>1</c:v>
                </c:pt>
                <c:pt idx="9">
                  <c:v>1</c:v>
                </c:pt>
                <c:pt idx="10">
                  <c:v>1</c:v>
                </c:pt>
                <c:pt idx="11">
                  <c:v>0.98709999999999998</c:v>
                </c:pt>
                <c:pt idx="12">
                  <c:v>1</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graficos'!$D$101:$P$101</c:f>
              <c:numCache>
                <c:formatCode>0.0%</c:formatCode>
                <c:ptCount val="13"/>
                <c:pt idx="0">
                  <c:v>0</c:v>
                </c:pt>
                <c:pt idx="1">
                  <c:v>0</c:v>
                </c:pt>
                <c:pt idx="2">
                  <c:v>0</c:v>
                </c:pt>
                <c:pt idx="3">
                  <c:v>2.0299999999999999E-2</c:v>
                </c:pt>
                <c:pt idx="4">
                  <c:v>1.2800000000000001E-2</c:v>
                </c:pt>
                <c:pt idx="5">
                  <c:v>0</c:v>
                </c:pt>
                <c:pt idx="6">
                  <c:v>0</c:v>
                </c:pt>
                <c:pt idx="7">
                  <c:v>0</c:v>
                </c:pt>
                <c:pt idx="8">
                  <c:v>0</c:v>
                </c:pt>
                <c:pt idx="9">
                  <c:v>0</c:v>
                </c:pt>
                <c:pt idx="10">
                  <c:v>0</c:v>
                </c:pt>
                <c:pt idx="11">
                  <c:v>1.29E-2</c:v>
                </c:pt>
                <c:pt idx="12">
                  <c:v>0</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graficos'!$D$95:$P$95</c:f>
              <c:numCache>
                <c:formatCode>0.0%</c:formatCode>
                <c:ptCount val="13"/>
                <c:pt idx="0">
                  <c:v>0.94</c:v>
                </c:pt>
                <c:pt idx="1">
                  <c:v>0.9516</c:v>
                </c:pt>
                <c:pt idx="2">
                  <c:v>0.9265000000000001</c:v>
                </c:pt>
                <c:pt idx="3">
                  <c:v>0.89780000000000004</c:v>
                </c:pt>
                <c:pt idx="4">
                  <c:v>0.93010000000000004</c:v>
                </c:pt>
                <c:pt idx="5">
                  <c:v>0.87129999999999996</c:v>
                </c:pt>
                <c:pt idx="6">
                  <c:v>0.88069999999999993</c:v>
                </c:pt>
                <c:pt idx="7">
                  <c:v>0.94159999999999999</c:v>
                </c:pt>
                <c:pt idx="8">
                  <c:v>0.93159999999999998</c:v>
                </c:pt>
                <c:pt idx="9">
                  <c:v>0.97010000000000007</c:v>
                </c:pt>
                <c:pt idx="10">
                  <c:v>0.89</c:v>
                </c:pt>
                <c:pt idx="11">
                  <c:v>0.88439999999999996</c:v>
                </c:pt>
                <c:pt idx="12">
                  <c:v>0.94969999999999999</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graficos'!$D$96:$P$96</c:f>
              <c:numCache>
                <c:formatCode>0.0%</c:formatCode>
                <c:ptCount val="13"/>
                <c:pt idx="0">
                  <c:v>0.06</c:v>
                </c:pt>
                <c:pt idx="1">
                  <c:v>4.8399999999999999E-2</c:v>
                </c:pt>
                <c:pt idx="2">
                  <c:v>7.3499999999999996E-2</c:v>
                </c:pt>
                <c:pt idx="3">
                  <c:v>0.10220000000000001</c:v>
                </c:pt>
                <c:pt idx="4">
                  <c:v>6.9900000000000004E-2</c:v>
                </c:pt>
                <c:pt idx="5">
                  <c:v>0.12869999999999998</c:v>
                </c:pt>
                <c:pt idx="6">
                  <c:v>0.1193</c:v>
                </c:pt>
                <c:pt idx="7">
                  <c:v>5.8400000000000001E-2</c:v>
                </c:pt>
                <c:pt idx="8">
                  <c:v>6.8400000000000002E-2</c:v>
                </c:pt>
                <c:pt idx="9">
                  <c:v>2.9900000000000003E-2</c:v>
                </c:pt>
                <c:pt idx="10">
                  <c:v>0.11</c:v>
                </c:pt>
                <c:pt idx="11">
                  <c:v>0.11560000000000001</c:v>
                </c:pt>
                <c:pt idx="12">
                  <c:v>5.0300000000000004E-2</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graficos'!$D$105:$P$105</c:f>
              <c:numCache>
                <c:formatCode>0.0%</c:formatCode>
                <c:ptCount val="13"/>
                <c:pt idx="0">
                  <c:v>0.72439999999999993</c:v>
                </c:pt>
                <c:pt idx="1">
                  <c:v>0.76529999999999998</c:v>
                </c:pt>
                <c:pt idx="2">
                  <c:v>0.54880000000000007</c:v>
                </c:pt>
                <c:pt idx="3">
                  <c:v>0.43009999999999998</c:v>
                </c:pt>
                <c:pt idx="4">
                  <c:v>0.65500000000000003</c:v>
                </c:pt>
                <c:pt idx="5">
                  <c:v>0.45090000000000002</c:v>
                </c:pt>
                <c:pt idx="6">
                  <c:v>0.57389999999999997</c:v>
                </c:pt>
                <c:pt idx="7">
                  <c:v>0.63939999999999997</c:v>
                </c:pt>
                <c:pt idx="8">
                  <c:v>0.72140000000000004</c:v>
                </c:pt>
                <c:pt idx="9">
                  <c:v>0.89529999999999998</c:v>
                </c:pt>
                <c:pt idx="10">
                  <c:v>0.55409999999999993</c:v>
                </c:pt>
                <c:pt idx="11">
                  <c:v>0.53049999999999997</c:v>
                </c:pt>
                <c:pt idx="12">
                  <c:v>0.74939999999999996</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45717</c:v>
                </c:pt>
                <c:pt idx="1">
                  <c:v>45748</c:v>
                </c:pt>
                <c:pt idx="2">
                  <c:v>45778</c:v>
                </c:pt>
                <c:pt idx="3">
                  <c:v>45809</c:v>
                </c:pt>
                <c:pt idx="4">
                  <c:v>45839</c:v>
                </c:pt>
                <c:pt idx="5">
                  <c:v>45870</c:v>
                </c:pt>
                <c:pt idx="6">
                  <c:v>45901</c:v>
                </c:pt>
                <c:pt idx="7">
                  <c:v>45931</c:v>
                </c:pt>
                <c:pt idx="8">
                  <c:v>45962</c:v>
                </c:pt>
                <c:pt idx="9">
                  <c:v>45992</c:v>
                </c:pt>
                <c:pt idx="10">
                  <c:v>46023</c:v>
                </c:pt>
                <c:pt idx="11">
                  <c:v>46054</c:v>
                </c:pt>
                <c:pt idx="12">
                  <c:v>46082</c:v>
                </c:pt>
              </c:numCache>
            </c:numRef>
          </c:cat>
          <c:val>
            <c:numRef>
              <c:f>'Back Data graficos'!$D$106:$P$106</c:f>
              <c:numCache>
                <c:formatCode>0.0%</c:formatCode>
                <c:ptCount val="13"/>
                <c:pt idx="0">
                  <c:v>0.27560000000000001</c:v>
                </c:pt>
                <c:pt idx="1">
                  <c:v>0.23469999999999999</c:v>
                </c:pt>
                <c:pt idx="2">
                  <c:v>0.45119999999999999</c:v>
                </c:pt>
                <c:pt idx="3">
                  <c:v>0.56990000000000007</c:v>
                </c:pt>
                <c:pt idx="4">
                  <c:v>0.34499999999999997</c:v>
                </c:pt>
                <c:pt idx="5">
                  <c:v>0.54909999999999992</c:v>
                </c:pt>
                <c:pt idx="6">
                  <c:v>0.42609999999999998</c:v>
                </c:pt>
                <c:pt idx="7">
                  <c:v>0.36060000000000003</c:v>
                </c:pt>
                <c:pt idx="8">
                  <c:v>0.27860000000000001</c:v>
                </c:pt>
                <c:pt idx="9">
                  <c:v>0.1047</c:v>
                </c:pt>
                <c:pt idx="10">
                  <c:v>0.44590000000000002</c:v>
                </c:pt>
                <c:pt idx="11">
                  <c:v>0.46950000000000003</c:v>
                </c:pt>
                <c:pt idx="12">
                  <c:v>0.25059999999999999</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2" val="0"/>
</file>

<file path=xl/ctrlProps/ctrlProp10.xml><?xml version="1.0" encoding="utf-8"?>
<formControlPr xmlns="http://schemas.microsoft.com/office/spreadsheetml/2009/9/main" objectType="Drop" dropStyle="combo" dx="16" fmlaLink="$N$29" fmlaRange="'Back Data graficos'!$S$38:$S$41" noThreeD="1" sel="1" val="0"/>
</file>

<file path=xl/ctrlProps/ctrlProp2.xml><?xml version="1.0" encoding="utf-8"?>
<formControlPr xmlns="http://schemas.microsoft.com/office/spreadsheetml/2009/9/main" objectType="Drop" dropStyle="combo" dx="16" fmlaLink="$N$29" fmlaRange="'Back Data graficos'!$S$15:$S$18" noThreeD="1" sel="1"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60:$S$63" noThreeD="1" sel="1" val="0"/>
</file>

<file path=xl/ctrlProps/ctrlProp5.xml><?xml version="1.0" encoding="utf-8"?>
<formControlPr xmlns="http://schemas.microsoft.com/office/spreadsheetml/2009/9/main" objectType="Drop" dropStyle="combo" dx="16" fmlaLink="$D$29" fmlaRange="'Back Data graficos'!$S$11:$S$12" noThreeD="1" sel="2" val="0"/>
</file>

<file path=xl/ctrlProps/ctrlProp6.xml><?xml version="1.0" encoding="utf-8"?>
<formControlPr xmlns="http://schemas.microsoft.com/office/spreadsheetml/2009/9/main" objectType="Drop" dropStyle="combo" dx="16" fmlaLink="$N$29" fmlaRange="'Back Data graficos'!$S$104:$S$107" noThreeD="1" sel="1" val="0"/>
</file>

<file path=xl/ctrlProps/ctrlProp7.xml><?xml version="1.0" encoding="utf-8"?>
<formControlPr xmlns="http://schemas.microsoft.com/office/spreadsheetml/2009/9/main" objectType="Drop" dropStyle="combo" dx="16" fmlaLink="$D$29" fmlaRange="'Back Data graficos'!$S$11:$S$12" noThreeD="1" sel="1" val="0"/>
</file>

<file path=xl/ctrlProps/ctrlProp8.xml><?xml version="1.0" encoding="utf-8"?>
<formControlPr xmlns="http://schemas.microsoft.com/office/spreadsheetml/2009/9/main" objectType="Drop" dropStyle="combo" dx="16" fmlaLink="$N$29" fmlaRange="'Back Data graficos'!$S$82:$S$85" noThreeD="1" sel="1" val="0"/>
</file>

<file path=xl/ctrlProps/ctrlProp9.xml><?xml version="1.0" encoding="utf-8"?>
<formControlPr xmlns="http://schemas.microsoft.com/office/spreadsheetml/2009/9/main" objectType="Drop" dropStyle="combo" dx="16" fmlaLink="$D$29" fmlaRange="'Back Data graficos'!$S$11:$S$1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10</xdr:col>
      <xdr:colOff>693428</xdr:colOff>
      <xdr:row>24</xdr:row>
      <xdr:rowOff>123266</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1"/>
          <a:ext cx="8649604" cy="4426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744935</xdr:colOff>
      <xdr:row>20</xdr:row>
      <xdr:rowOff>95250</xdr:rowOff>
    </xdr:from>
    <xdr:to>
      <xdr:col>10</xdr:col>
      <xdr:colOff>490444</xdr:colOff>
      <xdr:row>23</xdr:row>
      <xdr:rowOff>63499</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314259" y="3681132"/>
          <a:ext cx="2132361" cy="506132"/>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1</xdr:colOff>
      <xdr:row>11</xdr:row>
      <xdr:rowOff>95250</xdr:rowOff>
    </xdr:from>
    <xdr:to>
      <xdr:col>11</xdr:col>
      <xdr:colOff>1</xdr:colOff>
      <xdr:row>16</xdr:row>
      <xdr:rowOff>141520</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1" y="2067485"/>
          <a:ext cx="8751794" cy="942741"/>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marzo 2026</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7</xdr:col>
      <xdr:colOff>324971</xdr:colOff>
      <xdr:row>0</xdr:row>
      <xdr:rowOff>115234</xdr:rowOff>
    </xdr:from>
    <xdr:to>
      <xdr:col>10</xdr:col>
      <xdr:colOff>442149</xdr:colOff>
      <xdr:row>3</xdr:row>
      <xdr:rowOff>152276</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5894295" y="115234"/>
          <a:ext cx="2504030" cy="574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566917"/>
          <a:ext cx="6779118" cy="540606"/>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045649"/>
          <a:ext cx="6779118" cy="540605"/>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263481"/>
          <a:ext cx="6779118" cy="540605"/>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2960043"/>
          <a:ext cx="6779118" cy="531081"/>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652524"/>
          <a:ext cx="6779118" cy="540605"/>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349086"/>
          <a:ext cx="6779118" cy="540606"/>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742214"/>
          <a:ext cx="6779118" cy="540606"/>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504826</xdr:colOff>
      <xdr:row>1</xdr:row>
      <xdr:rowOff>66675</xdr:rowOff>
    </xdr:from>
    <xdr:to>
      <xdr:col>10</xdr:col>
      <xdr:colOff>426358</xdr:colOff>
      <xdr:row>4</xdr:row>
      <xdr:rowOff>51124</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427969" y="248104"/>
          <a:ext cx="5954032"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pageSetUpPr fitToPage="1"/>
  </sheetPr>
  <dimension ref="A1"/>
  <sheetViews>
    <sheetView showGridLines="0" showRowColHeaders="0" zoomScale="85" zoomScaleNormal="85" zoomScaleSheetLayoutView="85" workbookViewId="0"/>
  </sheetViews>
  <sheetFormatPr baseColWidth="10" defaultColWidth="11.44140625" defaultRowHeight="14.4" x14ac:dyDescent="0.3"/>
  <sheetData/>
  <sheetProtection algorithmName="SHA-512" hashValue="zcSD8j/zeAqDtPRyswMxmM99TdMeJ9QNFbyWIIiRJ/9f700Itpmutapo2wYG1lukjbjhdmTUdS2mTDNVXZydYQ==" saltValue="ffPv5qduP5nI2UZrxzjUdQ==" spinCount="100000" sheet="1" objects="1" scenarios="1"/>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5" activePane="bottomRight" state="frozen"/>
      <selection pane="topRight" activeCell="AD405" sqref="AD405"/>
      <selection pane="bottomLeft" activeCell="AD405" sqref="AD405"/>
      <selection pane="bottomRight" activeCell="S26" sqref="S26"/>
    </sheetView>
  </sheetViews>
  <sheetFormatPr baseColWidth="10" defaultColWidth="11.44140625" defaultRowHeight="15.6" x14ac:dyDescent="0.3"/>
  <cols>
    <col min="1" max="1" width="25.21875" style="2" customWidth="1"/>
    <col min="2" max="2" width="24.44140625" style="5" customWidth="1"/>
    <col min="3" max="3" width="23.44140625" style="2" bestFit="1" customWidth="1"/>
    <col min="4" max="4" width="19.77734375" style="2" customWidth="1"/>
    <col min="5" max="15" width="19.77734375" style="2" hidden="1" customWidth="1"/>
    <col min="16" max="16" width="19.77734375" style="2" customWidth="1"/>
    <col min="17" max="16384" width="11.44140625" style="2"/>
  </cols>
  <sheetData>
    <row r="3" spans="1:18" ht="36.75" customHeight="1" x14ac:dyDescent="0.3"/>
    <row r="4" spans="1:18" ht="36.75" customHeight="1" x14ac:dyDescent="0.3"/>
    <row r="5" spans="1:18" ht="36.75" customHeight="1" thickBot="1" x14ac:dyDescent="0.35">
      <c r="A5" s="4"/>
      <c r="B5" s="4"/>
      <c r="D5" s="58" cm="1">
        <f t="array" ref="D5">INDEX('Back data'!$A$4:$AW$4,MAX(IF('Back data'!$A$4:$AW$4&lt;&gt;"",COLUMN('Back data'!$A$4:$AW$4)))-D6)</f>
        <v>45717</v>
      </c>
      <c r="E5" s="58" cm="1">
        <f t="array" ref="E5">INDEX('Back data'!$A$4:$AW$4,MAX(IF('Back data'!$A$4:$AW$4&lt;&gt;"",COLUMN('Back data'!$A$4:$AW$4)))-E6)</f>
        <v>45748</v>
      </c>
      <c r="F5" s="58" cm="1">
        <f t="array" ref="F5">INDEX('Back data'!$A$4:$AW$4,MAX(IF('Back data'!$A$4:$AW$4&lt;&gt;"",COLUMN('Back data'!$A$4:$AW$4)))-F6)</f>
        <v>45778</v>
      </c>
      <c r="G5" s="58" cm="1">
        <f t="array" ref="G5">INDEX('Back data'!$A$4:$AW$4,MAX(IF('Back data'!$A$4:$AW$4&lt;&gt;"",COLUMN('Back data'!$A$4:$AW$4)))-G6)</f>
        <v>45809</v>
      </c>
      <c r="H5" s="58" cm="1">
        <f t="array" ref="H5">INDEX('Back data'!$A$4:$AW$4,MAX(IF('Back data'!$A$4:$AW$4&lt;&gt;"",COLUMN('Back data'!$A$4:$AW$4)))-H6)</f>
        <v>45839</v>
      </c>
      <c r="I5" s="58" cm="1">
        <f t="array" ref="I5">INDEX('Back data'!$A$4:$AW$4,MAX(IF('Back data'!$A$4:$AW$4&lt;&gt;"",COLUMN('Back data'!$A$4:$AW$4)))-I6)</f>
        <v>45870</v>
      </c>
      <c r="J5" s="58" cm="1">
        <f t="array" ref="J5">INDEX('Back data'!$A$4:$AW$4,MAX(IF('Back data'!$A$4:$AW$4&lt;&gt;"",COLUMN('Back data'!$A$4:$AW$4)))-J6)</f>
        <v>45901</v>
      </c>
      <c r="K5" s="58" cm="1">
        <f t="array" ref="K5">INDEX('Back data'!$A$4:$AW$4,MAX(IF('Back data'!$A$4:$AW$4&lt;&gt;"",COLUMN('Back data'!$A$4:$AW$4)))-K6)</f>
        <v>45931</v>
      </c>
      <c r="L5" s="58" cm="1">
        <f t="array" ref="L5">INDEX('Back data'!$A$4:$AW$4,MAX(IF('Back data'!$A$4:$AW$4&lt;&gt;"",COLUMN('Back data'!$A$4:$AW$4)))-L6)</f>
        <v>45962</v>
      </c>
      <c r="M5" s="58" cm="1">
        <f t="array" ref="M5">INDEX('Back data'!$A$4:$AW$4,MAX(IF('Back data'!$A$4:$AW$4&lt;&gt;"",COLUMN('Back data'!$A$4:$AW$4)))-M6)</f>
        <v>45992</v>
      </c>
      <c r="N5" s="58" cm="1">
        <f t="array" ref="N5">INDEX('Back data'!$A$4:$AW$4,MAX(IF('Back data'!$A$4:$AW$4&lt;&gt;"",COLUMN('Back data'!$A$4:$AW$4)))-N6)</f>
        <v>46023</v>
      </c>
      <c r="O5" s="58" cm="1">
        <f t="array" ref="O5">INDEX('Back data'!$A$4:$AW$4,MAX(IF('Back data'!$A$4:$AW$4&lt;&gt;"",COLUMN('Back data'!$A$4:$AW$4)))-O6)</f>
        <v>46054</v>
      </c>
      <c r="P5" s="58" cm="1">
        <f t="array" ref="P5">INDEX('Back data'!$A$4:$AW$4,MAX(IF('Back data'!$A$4:$AW$4&lt;&gt;"",COLUMN('Back data'!$A$4:$AW$4)))-P6)</f>
        <v>46082</v>
      </c>
    </row>
    <row r="6" spans="1:18" x14ac:dyDescent="0.3">
      <c r="D6" s="2">
        <v>12</v>
      </c>
      <c r="E6" s="2">
        <v>11</v>
      </c>
      <c r="F6" s="2">
        <v>10</v>
      </c>
      <c r="G6" s="2">
        <v>9</v>
      </c>
      <c r="H6" s="2">
        <v>8</v>
      </c>
      <c r="I6" s="2">
        <v>7</v>
      </c>
      <c r="J6" s="2">
        <v>6</v>
      </c>
      <c r="K6" s="2">
        <v>5</v>
      </c>
      <c r="L6" s="2">
        <v>4</v>
      </c>
      <c r="M6" s="2">
        <v>3</v>
      </c>
      <c r="N6" s="2">
        <v>2</v>
      </c>
      <c r="O6" s="2">
        <v>1</v>
      </c>
      <c r="P6" s="2">
        <v>0</v>
      </c>
    </row>
    <row r="7" spans="1:18" x14ac:dyDescent="0.3">
      <c r="A7" s="6"/>
      <c r="B7" s="7"/>
      <c r="C7" s="8" t="s">
        <v>37</v>
      </c>
      <c r="D7" s="9" cm="1">
        <f t="array" ref="D7">INDEX('Back data'!$A57:$BI57,,MAX(IF('Back data'!$A57:$BI57&lt;&gt;"",COLUMN('Back data'!$A57:$BI57)))-D$6)+INDEX('Back data'!$A58:$BI58,,MAX(IF('Back data'!$A58:$BI$58&lt;&gt;"",COLUMN('Back data'!$A58:$BI58)))-D$6)</f>
        <v>100</v>
      </c>
      <c r="E7" s="9" cm="1">
        <f t="array" ref="E7">INDEX('Back data'!$A57:$BI57,,MAX(IF('Back data'!$A57:$BI57&lt;&gt;"",COLUMN('Back data'!$A57:$BI57)))-E$6)+INDEX('Back data'!$A58:$BI58,,MAX(IF('Back data'!$A58:$BI$58&lt;&gt;"",COLUMN('Back data'!$A58:$BI58)))-E$6)</f>
        <v>100.00999999999999</v>
      </c>
      <c r="F7" s="9" cm="1">
        <f t="array" ref="F7">INDEX('Back data'!$A57:$BI57,,MAX(IF('Back data'!$A57:$BI57&lt;&gt;"",COLUMN('Back data'!$A57:$BI57)))-F$6)+INDEX('Back data'!$A58:$BI58,,MAX(IF('Back data'!$A58:$BI$58&lt;&gt;"",COLUMN('Back data'!$A58:$BI58)))-F$6)</f>
        <v>100</v>
      </c>
      <c r="G7" s="9" cm="1">
        <f t="array" ref="G7">INDEX('Back data'!$A57:$BI57,,MAX(IF('Back data'!$A57:$BI57&lt;&gt;"",COLUMN('Back data'!$A57:$BI57)))-G$6)+INDEX('Back data'!$A58:$BI58,,MAX(IF('Back data'!$A58:$BI$58&lt;&gt;"",COLUMN('Back data'!$A58:$BI58)))-G$6)</f>
        <v>100</v>
      </c>
      <c r="H7" s="9" cm="1">
        <f t="array" ref="H7">INDEX('Back data'!$A57:$BI57,,MAX(IF('Back data'!$A57:$BI57&lt;&gt;"",COLUMN('Back data'!$A57:$BI57)))-H$6)+INDEX('Back data'!$A58:$BI58,,MAX(IF('Back data'!$A58:$BI$58&lt;&gt;"",COLUMN('Back data'!$A58:$BI58)))-H$6)</f>
        <v>100</v>
      </c>
      <c r="I7" s="9" cm="1">
        <f t="array" ref="I7">INDEX('Back data'!$A57:$BI57,,MAX(IF('Back data'!$A57:$BI57&lt;&gt;"",COLUMN('Back data'!$A57:$BI57)))-I$6)+INDEX('Back data'!$A58:$BI58,,MAX(IF('Back data'!$A58:$BI$58&lt;&gt;"",COLUMN('Back data'!$A58:$BI58)))-I$6)</f>
        <v>100</v>
      </c>
      <c r="J7" s="9" cm="1">
        <f t="array" ref="J7">INDEX('Back data'!$A57:$BI57,,MAX(IF('Back data'!$A57:$BI57&lt;&gt;"",COLUMN('Back data'!$A57:$BI57)))-J$6)+INDEX('Back data'!$A58:$BI58,,MAX(IF('Back data'!$A58:$BI$58&lt;&gt;"",COLUMN('Back data'!$A58:$BI58)))-J$6)</f>
        <v>100</v>
      </c>
      <c r="K7" s="9" cm="1">
        <f t="array" ref="K7">INDEX('Back data'!$A57:$BI57,,MAX(IF('Back data'!$A57:$BI57&lt;&gt;"",COLUMN('Back data'!$A57:$BI57)))-K$6)+INDEX('Back data'!$A58:$BI58,,MAX(IF('Back data'!$A58:$BI$58&lt;&gt;"",COLUMN('Back data'!$A58:$BI58)))-K$6)</f>
        <v>100</v>
      </c>
      <c r="L7" s="9" cm="1">
        <f t="array" ref="L7">INDEX('Back data'!$A57:$BI57,,MAX(IF('Back data'!$A57:$BI57&lt;&gt;"",COLUMN('Back data'!$A57:$BI57)))-L$6)+INDEX('Back data'!$A58:$BI58,,MAX(IF('Back data'!$A58:$BI$58&lt;&gt;"",COLUMN('Back data'!$A58:$BI58)))-L$6)</f>
        <v>100</v>
      </c>
      <c r="M7" s="9" cm="1">
        <f t="array" ref="M7">INDEX('Back data'!$A57:$BI57,,MAX(IF('Back data'!$A57:$BI57&lt;&gt;"",COLUMN('Back data'!$A57:$BI57)))-M$6)+INDEX('Back data'!$A58:$BI58,,MAX(IF('Back data'!$A58:$BI$58&lt;&gt;"",COLUMN('Back data'!$A58:$BI58)))-M$6)</f>
        <v>100</v>
      </c>
      <c r="N7" s="9" cm="1">
        <f t="array" ref="N7">INDEX('Back data'!$A57:$BI57,,MAX(IF('Back data'!$A57:$BI57&lt;&gt;"",COLUMN('Back data'!$A57:$BI57)))-N$6)+INDEX('Back data'!$A58:$BI58,,MAX(IF('Back data'!$A58:$BI$58&lt;&gt;"",COLUMN('Back data'!$A58:$BI58)))-N$6)</f>
        <v>100</v>
      </c>
      <c r="O7" s="9" cm="1">
        <f t="array" ref="O7">INDEX('Back data'!$A57:$BI57,,MAX(IF('Back data'!$A57:$BI57&lt;&gt;"",COLUMN('Back data'!$A57:$BI57)))-O$6)+INDEX('Back data'!$A58:$BI58,,MAX(IF('Back data'!$A58:$BI$58&lt;&gt;"",COLUMN('Back data'!$A58:$BI58)))-O$6)</f>
        <v>100</v>
      </c>
      <c r="P7" s="61" cm="1">
        <f t="array" ref="P7">INDEX('Back data'!$A57:$BI57,,MAX(IF('Back data'!$A57:$BI57&lt;&gt;"",COLUMN('Back data'!$A57:$BI57)))-P$6)+INDEX('Back data'!$A58:$BI58,,MAX(IF('Back data'!$A58:$BI$58&lt;&gt;"",COLUMN('Back data'!$A58:$BI58)))-P$6)</f>
        <v>100</v>
      </c>
    </row>
    <row r="8" spans="1:18" x14ac:dyDescent="0.3">
      <c r="A8" s="24" t="s">
        <v>38</v>
      </c>
      <c r="B8" s="25" t="s">
        <v>38</v>
      </c>
      <c r="C8" s="10" t="s">
        <v>39</v>
      </c>
      <c r="D8" s="11" cm="1">
        <f t="array" ref="D8">INDEX('Back data'!$A$57:$BI$57,,MAX(IF('Back data'!$A$57:$BI$57&lt;&gt;"",COLUMN('Back data'!$A$57:$BI$57)))-D$6)/D7</f>
        <v>0.89170000000000005</v>
      </c>
      <c r="E8" s="11" cm="1">
        <f t="array" ref="E8">INDEX('Back data'!$A$57:$BI$57,,MAX(IF('Back data'!$A$57:$BI$57&lt;&gt;"",COLUMN('Back data'!$A$57:$BI$57)))-E$6)/E7</f>
        <v>0.89321067893210682</v>
      </c>
      <c r="F8" s="11" cm="1">
        <f t="array" ref="F8">INDEX('Back data'!$A$57:$BI$57,,MAX(IF('Back data'!$A$57:$BI$57&lt;&gt;"",COLUMN('Back data'!$A$57:$BI$57)))-F$6)/F7</f>
        <v>0.87650000000000006</v>
      </c>
      <c r="G8" s="11" cm="1">
        <f t="array" ref="G8">INDEX('Back data'!$A$57:$BI$57,,MAX(IF('Back data'!$A$57:$BI$57&lt;&gt;"",COLUMN('Back data'!$A$57:$BI$57)))-G$6)/G7</f>
        <v>0.86</v>
      </c>
      <c r="H8" s="11" cm="1">
        <f t="array" ref="H8">INDEX('Back data'!$A$57:$BI$57,,MAX(IF('Back data'!$A$57:$BI$57&lt;&gt;"",COLUMN('Back data'!$A$57:$BI$57)))-H$6)/H7</f>
        <v>0.91370000000000007</v>
      </c>
      <c r="I8" s="11" cm="1">
        <f t="array" ref="I8">INDEX('Back data'!$A$57:$BI$57,,MAX(IF('Back data'!$A$57:$BI$57&lt;&gt;"",COLUMN('Back data'!$A$57:$BI$57)))-I$6)/I7</f>
        <v>0.91099999999999992</v>
      </c>
      <c r="J8" s="11" cm="1">
        <f t="array" ref="J8">INDEX('Back data'!$A$57:$BI$57,,MAX(IF('Back data'!$A$57:$BI$57&lt;&gt;"",COLUMN('Back data'!$A$57:$BI$57)))-J$6)/J7</f>
        <v>0.89370000000000005</v>
      </c>
      <c r="K8" s="11" cm="1">
        <f t="array" ref="K8">INDEX('Back data'!$A$57:$BI$57,,MAX(IF('Back data'!$A$57:$BI$57&lt;&gt;"",COLUMN('Back data'!$A$57:$BI$57)))-K$6)/K7</f>
        <v>0.92779999999999996</v>
      </c>
      <c r="L8" s="11" cm="1">
        <f t="array" ref="L8">INDEX('Back data'!$A$57:$BI$57,,MAX(IF('Back data'!$A$57:$BI$57&lt;&gt;"",COLUMN('Back data'!$A$57:$BI$57)))-L$6)/L7</f>
        <v>0.90639999999999998</v>
      </c>
      <c r="M8" s="11" cm="1">
        <f t="array" ref="M8">INDEX('Back data'!$A$57:$BI$57,,MAX(IF('Back data'!$A$57:$BI$57&lt;&gt;"",COLUMN('Back data'!$A$57:$BI$57)))-M$6)/M7</f>
        <v>0.93790000000000007</v>
      </c>
      <c r="N8" s="11" cm="1">
        <f t="array" ref="N8">INDEX('Back data'!$A$57:$BI$57,,MAX(IF('Back data'!$A$57:$BI$57&lt;&gt;"",COLUMN('Back data'!$A$57:$BI$57)))-N$6)/N7</f>
        <v>0.92260000000000009</v>
      </c>
      <c r="O8" s="11" cm="1">
        <f t="array" ref="O8">INDEX('Back data'!$A$57:$BI$57,,MAX(IF('Back data'!$A$57:$BI$57&lt;&gt;"",COLUMN('Back data'!$A$57:$BI$57)))-O$6)/O7</f>
        <v>0.88049999999999995</v>
      </c>
      <c r="P8" s="11" cm="1">
        <f t="array" ref="P8">INDEX('Back data'!$A$57:$BI$57,,MAX(IF('Back data'!$A$57:$BI$57&lt;&gt;"",COLUMN('Back data'!$A$57:$BI$57)))-P$6)/P7</f>
        <v>0.90959999999999996</v>
      </c>
    </row>
    <row r="9" spans="1:18" x14ac:dyDescent="0.3">
      <c r="A9" s="24" t="s">
        <v>38</v>
      </c>
      <c r="B9" s="25" t="s">
        <v>38</v>
      </c>
      <c r="C9" s="10" t="s">
        <v>40</v>
      </c>
      <c r="D9" s="11" cm="1">
        <f t="array" ref="D9">INDEX('Back data'!$A$58:$BI$58,,MAX(IF('Back data'!$A$58:$BI$58&lt;&gt;"",COLUMN('Back data'!$A$58:$BI$58)))-D$6)/D7</f>
        <v>0.10830000000000001</v>
      </c>
      <c r="E9" s="11" cm="1">
        <f t="array" ref="E9">INDEX('Back data'!$A$58:$BI$58,,MAX(IF('Back data'!$A$58:$BI$58&lt;&gt;"",COLUMN('Back data'!$A$58:$BI$58)))-E$6)/E7</f>
        <v>0.10678932106789321</v>
      </c>
      <c r="F9" s="11" cm="1">
        <f t="array" ref="F9">INDEX('Back data'!$A$58:$BI$58,,MAX(IF('Back data'!$A$58:$BI$58&lt;&gt;"",COLUMN('Back data'!$A$58:$BI$58)))-F$6)/F7</f>
        <v>0.1235</v>
      </c>
      <c r="G9" s="11" cm="1">
        <f t="array" ref="G9">INDEX('Back data'!$A$58:$BI$58,,MAX(IF('Back data'!$A$58:$BI$58&lt;&gt;"",COLUMN('Back data'!$A$58:$BI$58)))-G$6)/G7</f>
        <v>0.14000000000000001</v>
      </c>
      <c r="H9" s="11" cm="1">
        <f t="array" ref="H9">INDEX('Back data'!$A$58:$BI$58,,MAX(IF('Back data'!$A$58:$BI$58&lt;&gt;"",COLUMN('Back data'!$A$58:$BI$58)))-H$6)/H7</f>
        <v>8.6300000000000002E-2</v>
      </c>
      <c r="I9" s="11" cm="1">
        <f t="array" ref="I9">INDEX('Back data'!$A$58:$BI$58,,MAX(IF('Back data'!$A$58:$BI$58&lt;&gt;"",COLUMN('Back data'!$A$58:$BI$58)))-I$6)/I7</f>
        <v>8.900000000000001E-2</v>
      </c>
      <c r="J9" s="11" cm="1">
        <f t="array" ref="J9">INDEX('Back data'!$A$58:$BI$58,,MAX(IF('Back data'!$A$58:$BI$58&lt;&gt;"",COLUMN('Back data'!$A$58:$BI$58)))-J$6)/J7</f>
        <v>0.10630000000000001</v>
      </c>
      <c r="K9" s="11" cm="1">
        <f t="array" ref="K9">INDEX('Back data'!$A$58:$BI$58,,MAX(IF('Back data'!$A$58:$BI$58&lt;&gt;"",COLUMN('Back data'!$A$58:$BI$58)))-K$6)/K7</f>
        <v>7.22E-2</v>
      </c>
      <c r="L9" s="11" cm="1">
        <f t="array" ref="L9">INDEX('Back data'!$A$58:$BI$58,,MAX(IF('Back data'!$A$58:$BI$58&lt;&gt;"",COLUMN('Back data'!$A$58:$BI$58)))-L$6)/L7</f>
        <v>9.3599999999999989E-2</v>
      </c>
      <c r="M9" s="11" cm="1">
        <f t="array" ref="M9">INDEX('Back data'!$A$58:$BI$58,,MAX(IF('Back data'!$A$58:$BI$58&lt;&gt;"",COLUMN('Back data'!$A$58:$BI$58)))-M$6)/M7</f>
        <v>6.2100000000000002E-2</v>
      </c>
      <c r="N9" s="11" cm="1">
        <f t="array" ref="N9">INDEX('Back data'!$A$58:$BI$58,,MAX(IF('Back data'!$A$58:$BI$58&lt;&gt;"",COLUMN('Back data'!$A$58:$BI$58)))-N$6)/N7</f>
        <v>7.7399999999999997E-2</v>
      </c>
      <c r="O9" s="11" cm="1">
        <f t="array" ref="O9">INDEX('Back data'!$A$58:$BI$58,,MAX(IF('Back data'!$A$58:$BI$58&lt;&gt;"",COLUMN('Back data'!$A$58:$BI$58)))-O$6)/O7</f>
        <v>0.1195</v>
      </c>
      <c r="P9" s="11" cm="1">
        <f t="array" ref="P9">INDEX('Back data'!$A$58:$BI$58,,MAX(IF('Back data'!$A$58:$BI$58&lt;&gt;"",COLUMN('Back data'!$A$58:$BI$58)))-P$6)/P7</f>
        <v>9.0399999999999994E-2</v>
      </c>
      <c r="Q9" s="56"/>
      <c r="R9" s="56"/>
    </row>
    <row r="10" spans="1:18" x14ac:dyDescent="0.3">
      <c r="B10" s="26"/>
    </row>
    <row r="11" spans="1:18" x14ac:dyDescent="0.3">
      <c r="B11" s="26"/>
    </row>
    <row r="12" spans="1:18" x14ac:dyDescent="0.3">
      <c r="B12" s="26"/>
      <c r="C12" s="8" t="s">
        <v>37</v>
      </c>
      <c r="D12" s="9" cm="1">
        <f t="array" ref="D12">INDEX('Back data'!$A$62:$BI$62,,MAX(IF('Back data'!$A$62:$BI$62&lt;&gt;"",COLUMN('Back data'!$A$62:$BI$62)))-D$6)+INDEX('Back data'!$A$63:$BI$63,,MAX(IF('Back data'!$A$63:$BI$63&lt;&gt;"",COLUMN('Back data'!$A$63:$BI$63)))-D$6)</f>
        <v>100</v>
      </c>
      <c r="E12" s="9" cm="1">
        <f t="array" ref="E12">INDEX('Back data'!$A$62:$BI$62,,MAX(IF('Back data'!$A$62:$BI$62&lt;&gt;"",COLUMN('Back data'!$A$62:$BI$62)))-E$6)+INDEX('Back data'!$A$63:$BI$63,,MAX(IF('Back data'!$A$63:$BI$63&lt;&gt;"",COLUMN('Back data'!$A$63:$BI$63)))-E$6)</f>
        <v>100</v>
      </c>
      <c r="F12" s="9" cm="1">
        <f t="array" ref="F12">INDEX('Back data'!$A$62:$BI$62,,MAX(IF('Back data'!$A$62:$BI$62&lt;&gt;"",COLUMN('Back data'!$A$62:$BI$62)))-F$6)+INDEX('Back data'!$A$63:$BI$63,,MAX(IF('Back data'!$A$63:$BI$63&lt;&gt;"",COLUMN('Back data'!$A$63:$BI$63)))-F$6)</f>
        <v>100</v>
      </c>
      <c r="G12" s="9" cm="1">
        <f t="array" ref="G12">INDEX('Back data'!$A$62:$BI$62,,MAX(IF('Back data'!$A$62:$BI$62&lt;&gt;"",COLUMN('Back data'!$A$62:$BI$62)))-G$6)+INDEX('Back data'!$A$63:$BI$63,,MAX(IF('Back data'!$A$63:$BI$63&lt;&gt;"",COLUMN('Back data'!$A$63:$BI$63)))-G$6)</f>
        <v>100</v>
      </c>
      <c r="H12" s="9" cm="1">
        <f t="array" ref="H12">INDEX('Back data'!$A$62:$BI$62,,MAX(IF('Back data'!$A$62:$BI$62&lt;&gt;"",COLUMN('Back data'!$A$62:$BI$62)))-H$6)+INDEX('Back data'!$A$63:$BI$63,,MAX(IF('Back data'!$A$63:$BI$63&lt;&gt;"",COLUMN('Back data'!$A$63:$BI$63)))-H$6)</f>
        <v>100</v>
      </c>
      <c r="I12" s="9" cm="1">
        <f t="array" ref="I12">INDEX('Back data'!$A$62:$BI$62,,MAX(IF('Back data'!$A$62:$BI$62&lt;&gt;"",COLUMN('Back data'!$A$62:$BI$62)))-I$6)+INDEX('Back data'!$A$63:$BI$63,,MAX(IF('Back data'!$A$63:$BI$63&lt;&gt;"",COLUMN('Back data'!$A$63:$BI$63)))-I$6)</f>
        <v>100</v>
      </c>
      <c r="J12" s="9" cm="1">
        <f t="array" ref="J12">INDEX('Back data'!$A$62:$BI$62,,MAX(IF('Back data'!$A$62:$BI$62&lt;&gt;"",COLUMN('Back data'!$A$62:$BI$62)))-J$6)+INDEX('Back data'!$A$63:$BI$63,,MAX(IF('Back data'!$A$63:$BI$63&lt;&gt;"",COLUMN('Back data'!$A$63:$BI$63)))-J$6)</f>
        <v>100</v>
      </c>
      <c r="K12" s="9" cm="1">
        <f t="array" ref="K12">INDEX('Back data'!$A$62:$BI$62,,MAX(IF('Back data'!$A$62:$BI$62&lt;&gt;"",COLUMN('Back data'!$A$62:$BI$62)))-K$6)+INDEX('Back data'!$A$63:$BI$63,,MAX(IF('Back data'!$A$63:$BI$63&lt;&gt;"",COLUMN('Back data'!$A$63:$BI$63)))-K$6)</f>
        <v>100</v>
      </c>
      <c r="L12" s="9" cm="1">
        <f t="array" ref="L12">INDEX('Back data'!$A$62:$BI$62,,MAX(IF('Back data'!$A$62:$BI$62&lt;&gt;"",COLUMN('Back data'!$A$62:$BI$62)))-L$6)+INDEX('Back data'!$A$63:$BI$63,,MAX(IF('Back data'!$A$63:$BI$63&lt;&gt;"",COLUMN('Back data'!$A$63:$BI$63)))-L$6)</f>
        <v>100</v>
      </c>
      <c r="M12" s="9" cm="1">
        <f t="array" ref="M12">INDEX('Back data'!$A$62:$BI$62,,MAX(IF('Back data'!$A$62:$BI$62&lt;&gt;"",COLUMN('Back data'!$A$62:$BI$62)))-M$6)+INDEX('Back data'!$A$63:$BI$63,,MAX(IF('Back data'!$A$63:$BI$63&lt;&gt;"",COLUMN('Back data'!$A$63:$BI$63)))-M$6)</f>
        <v>100</v>
      </c>
      <c r="N12" s="9" cm="1">
        <f t="array" ref="N12">INDEX('Back data'!$A$62:$BI$62,,MAX(IF('Back data'!$A$62:$BI$62&lt;&gt;"",COLUMN('Back data'!$A$62:$BI$62)))-N$6)+INDEX('Back data'!$A$63:$BI$63,,MAX(IF('Back data'!$A$63:$BI$63&lt;&gt;"",COLUMN('Back data'!$A$63:$BI$63)))-N$6)</f>
        <v>100</v>
      </c>
      <c r="O12" s="9" cm="1">
        <f t="array" ref="O12">INDEX('Back data'!$A$62:$BI$62,,MAX(IF('Back data'!$A$62:$BI$62&lt;&gt;"",COLUMN('Back data'!$A$62:$BI$62)))-O$6)+INDEX('Back data'!$A$63:$BI$63,,MAX(IF('Back data'!$A$63:$BI$63&lt;&gt;"",COLUMN('Back data'!$A$63:$BI$63)))-O$6)</f>
        <v>100</v>
      </c>
      <c r="P12" s="9" cm="1">
        <f t="array" ref="P12">INDEX('Back data'!$A$62:$BI$62,,MAX(IF('Back data'!$A$62:$BI$62&lt;&gt;"",COLUMN('Back data'!$A$62:$BI$62)))-P$6)+INDEX('Back data'!$A$63:$BI$63,,MAX(IF('Back data'!$A$63:$BI$63&lt;&gt;"",COLUMN('Back data'!$A$63:$BI$63)))-P$6)</f>
        <v>100</v>
      </c>
    </row>
    <row r="13" spans="1:18" x14ac:dyDescent="0.3">
      <c r="A13" s="24" t="s">
        <v>38</v>
      </c>
      <c r="B13" s="27" t="s">
        <v>41</v>
      </c>
      <c r="C13" s="10" t="s">
        <v>39</v>
      </c>
      <c r="D13" s="11" cm="1">
        <f t="array" ref="D13">INDEX('Back data'!$A$62:$BI$62,,MAX(IF('Back data'!$A$62:$BI$62&lt;&gt;"",COLUMN('Back data'!$A$62:$BI$62)))-D$6)/D$12</f>
        <v>0.75629999999999997</v>
      </c>
      <c r="E13" s="11" cm="1">
        <f t="array" ref="E13">INDEX('Back data'!$A$62:$BI$62,,MAX(IF('Back data'!$A$62:$BI$62&lt;&gt;"",COLUMN('Back data'!$A$62:$BI$62)))-E$6)/E$12</f>
        <v>0.70189999999999997</v>
      </c>
      <c r="F13" s="11" cm="1">
        <f t="array" ref="F13">INDEX('Back data'!$A$62:$BI$62,,MAX(IF('Back data'!$A$62:$BI$62&lt;&gt;"",COLUMN('Back data'!$A$62:$BI$62)))-F$6)/F$12</f>
        <v>0.66610000000000003</v>
      </c>
      <c r="G13" s="11" cm="1">
        <f t="array" ref="G13">INDEX('Back data'!$A$62:$BI$62,,MAX(IF('Back data'!$A$62:$BI$62&lt;&gt;"",COLUMN('Back data'!$A$62:$BI$62)))-G$6)/G$12</f>
        <v>0.66170000000000007</v>
      </c>
      <c r="H13" s="11" cm="1">
        <f t="array" ref="H13">INDEX('Back data'!$A$62:$BI$62,,MAX(IF('Back data'!$A$62:$BI$62&lt;&gt;"",COLUMN('Back data'!$A$62:$BI$62)))-H$6)/H$12</f>
        <v>0.74180000000000001</v>
      </c>
      <c r="I13" s="11" cm="1">
        <f t="array" ref="I13">INDEX('Back data'!$A$62:$BI$62,,MAX(IF('Back data'!$A$62:$BI$62&lt;&gt;"",COLUMN('Back data'!$A$62:$BI$62)))-I$6)/I$12</f>
        <v>0.69469999999999998</v>
      </c>
      <c r="J13" s="11" cm="1">
        <f t="array" ref="J13">INDEX('Back data'!$A$62:$BI$62,,MAX(IF('Back data'!$A$62:$BI$62&lt;&gt;"",COLUMN('Back data'!$A$62:$BI$62)))-J$6)/J$12</f>
        <v>0.7</v>
      </c>
      <c r="K13" s="11" cm="1">
        <f t="array" ref="K13">INDEX('Back data'!$A$62:$BI$62,,MAX(IF('Back data'!$A$62:$BI$62&lt;&gt;"",COLUMN('Back data'!$A$62:$BI$62)))-K$6)/K$12</f>
        <v>0.73089999999999999</v>
      </c>
      <c r="L13" s="11" cm="1">
        <f t="array" ref="L13">INDEX('Back data'!$A$62:$BI$62,,MAX(IF('Back data'!$A$62:$BI$62&lt;&gt;"",COLUMN('Back data'!$A$62:$BI$62)))-L$6)/L$12</f>
        <v>0.65910000000000002</v>
      </c>
      <c r="M13" s="11" cm="1">
        <f t="array" ref="M13">INDEX('Back data'!$A$62:$BI$62,,MAX(IF('Back data'!$A$62:$BI$62&lt;&gt;"",COLUMN('Back data'!$A$62:$BI$62)))-M$6)/M$12</f>
        <v>0.75349999999999995</v>
      </c>
      <c r="N13" s="11" cm="1">
        <f t="array" ref="N13">INDEX('Back data'!$A$62:$BI$62,,MAX(IF('Back data'!$A$62:$BI$62&lt;&gt;"",COLUMN('Back data'!$A$62:$BI$62)))-N$6)/N$12</f>
        <v>0.66969999999999996</v>
      </c>
      <c r="O13" s="11" cm="1">
        <f t="array" ref="O13">INDEX('Back data'!$A$62:$BI$62,,MAX(IF('Back data'!$A$62:$BI$62&lt;&gt;"",COLUMN('Back data'!$A$62:$BI$62)))-O$6)/O$12</f>
        <v>0.62539999999999996</v>
      </c>
      <c r="P13" s="11" cm="1">
        <f t="array" ref="P13">INDEX('Back data'!$A$62:$BI$62,,MAX(IF('Back data'!$A$62:$BI$62&lt;&gt;"",COLUMN('Back data'!$A$62:$BI$62)))-P$6)/P$12</f>
        <v>0.68510000000000004</v>
      </c>
    </row>
    <row r="14" spans="1:18" x14ac:dyDescent="0.3">
      <c r="A14" s="24" t="s">
        <v>38</v>
      </c>
      <c r="B14" s="27" t="s">
        <v>41</v>
      </c>
      <c r="C14" s="10" t="s">
        <v>40</v>
      </c>
      <c r="D14" s="11" cm="1">
        <f t="array" ref="D14">+INDEX('Back data'!$A$63:$BI$63,,MAX(IF('Back data'!$A$63:$BI$63&lt;&gt;"",COLUMN('Back data'!$A$63:$BI$63)))-D$6)/D12</f>
        <v>0.2437</v>
      </c>
      <c r="E14" s="11" cm="1">
        <f t="array" ref="E14">+INDEX('Back data'!$A$63:$BI$63,,MAX(IF('Back data'!$A$63:$BI$63&lt;&gt;"",COLUMN('Back data'!$A$63:$BI$63)))-E$6)/E12</f>
        <v>0.29809999999999998</v>
      </c>
      <c r="F14" s="11" cm="1">
        <f t="array" ref="F14">+INDEX('Back data'!$A$63:$BI$63,,MAX(IF('Back data'!$A$63:$BI$63&lt;&gt;"",COLUMN('Back data'!$A$63:$BI$63)))-F$6)/F12</f>
        <v>0.33390000000000003</v>
      </c>
      <c r="G14" s="11" cm="1">
        <f t="array" ref="G14">+INDEX('Back data'!$A$63:$BI$63,,MAX(IF('Back data'!$A$63:$BI$63&lt;&gt;"",COLUMN('Back data'!$A$63:$BI$63)))-G$6)/G12</f>
        <v>0.33829999999999999</v>
      </c>
      <c r="H14" s="11" cm="1">
        <f t="array" ref="H14">+INDEX('Back data'!$A$63:$BI$63,,MAX(IF('Back data'!$A$63:$BI$63&lt;&gt;"",COLUMN('Back data'!$A$63:$BI$63)))-H$6)/H12</f>
        <v>0.25819999999999999</v>
      </c>
      <c r="I14" s="11" cm="1">
        <f t="array" ref="I14">+INDEX('Back data'!$A$63:$BI$63,,MAX(IF('Back data'!$A$63:$BI$63&lt;&gt;"",COLUMN('Back data'!$A$63:$BI$63)))-I$6)/I12</f>
        <v>0.30530000000000002</v>
      </c>
      <c r="J14" s="11" cm="1">
        <f t="array" ref="J14">+INDEX('Back data'!$A$63:$BI$63,,MAX(IF('Back data'!$A$63:$BI$63&lt;&gt;"",COLUMN('Back data'!$A$63:$BI$63)))-J$6)/J12</f>
        <v>0.3</v>
      </c>
      <c r="K14" s="11" cm="1">
        <f t="array" ref="K14">+INDEX('Back data'!$A$63:$BI$63,,MAX(IF('Back data'!$A$63:$BI$63&lt;&gt;"",COLUMN('Back data'!$A$63:$BI$63)))-K$6)/K12</f>
        <v>0.26910000000000001</v>
      </c>
      <c r="L14" s="11" cm="1">
        <f t="array" ref="L14">+INDEX('Back data'!$A$63:$BI$63,,MAX(IF('Back data'!$A$63:$BI$63&lt;&gt;"",COLUMN('Back data'!$A$63:$BI$63)))-L$6)/L12</f>
        <v>0.34090000000000004</v>
      </c>
      <c r="M14" s="11" cm="1">
        <f t="array" ref="M14">+INDEX('Back data'!$A$63:$BI$63,,MAX(IF('Back data'!$A$63:$BI$63&lt;&gt;"",COLUMN('Back data'!$A$63:$BI$63)))-M$6)/M12</f>
        <v>0.2465</v>
      </c>
      <c r="N14" s="11" cm="1">
        <f t="array" ref="N14">+INDEX('Back data'!$A$63:$BI$63,,MAX(IF('Back data'!$A$63:$BI$63&lt;&gt;"",COLUMN('Back data'!$A$63:$BI$63)))-N$6)/N12</f>
        <v>0.33030000000000004</v>
      </c>
      <c r="O14" s="11" cm="1">
        <f t="array" ref="O14">+INDEX('Back data'!$A$63:$BI$63,,MAX(IF('Back data'!$A$63:$BI$63&lt;&gt;"",COLUMN('Back data'!$A$63:$BI$63)))-O$6)/O12</f>
        <v>0.37459999999999999</v>
      </c>
      <c r="P14" s="11" cm="1">
        <f t="array" ref="P14">+INDEX('Back data'!$A$63:$BI$63,,MAX(IF('Back data'!$A$63:$BI$63&lt;&gt;"",COLUMN('Back data'!$A$63:$BI$63)))-P$6)/P12</f>
        <v>0.31489999999999996</v>
      </c>
      <c r="R14" s="56"/>
    </row>
    <row r="16" spans="1:18" x14ac:dyDescent="0.3">
      <c r="C16" s="12"/>
    </row>
    <row r="17" spans="1:18" x14ac:dyDescent="0.3">
      <c r="C17" s="8" t="s">
        <v>37</v>
      </c>
      <c r="D17" s="9" cm="1">
        <f t="array" ref="D17">INDEX('Back data'!$A$67:$BI$67,,MAX(IF('Back data'!$A$67:$BI$67&lt;&gt;"",COLUMN('Back data'!$A$67:$BI$67)))-D$6)+INDEX('Back data'!$A$68:$BI$68,,MAX(IF('Back data'!$A$68:$BI$68&lt;&gt;"",COLUMN('Back data'!$A$68:$BI$68)))-D$6)</f>
        <v>100</v>
      </c>
      <c r="E17" s="9" cm="1">
        <f t="array" ref="E17">INDEX('Back data'!$A$67:$BI$67,,MAX(IF('Back data'!$A$67:$BI$67&lt;&gt;"",COLUMN('Back data'!$A$67:$BI$67)))-E$6)+INDEX('Back data'!$A$68:$BI$68,,MAX(IF('Back data'!$A$68:$BI$68&lt;&gt;"",COLUMN('Back data'!$A$68:$BI$68)))-E$6)</f>
        <v>100</v>
      </c>
      <c r="F17" s="9" cm="1">
        <f t="array" ref="F17">INDEX('Back data'!$A$67:$BI$67,,MAX(IF('Back data'!$A$67:$BI$67&lt;&gt;"",COLUMN('Back data'!$A$67:$BI$67)))-F$6)+INDEX('Back data'!$A$68:$BI$68,,MAX(IF('Back data'!$A$68:$BI$68&lt;&gt;"",COLUMN('Back data'!$A$68:$BI$68)))-F$6)</f>
        <v>100</v>
      </c>
      <c r="G17" s="9" cm="1">
        <f t="array" ref="G17">INDEX('Back data'!$A$67:$BI$67,,MAX(IF('Back data'!$A$67:$BI$67&lt;&gt;"",COLUMN('Back data'!$A$67:$BI$67)))-G$6)+INDEX('Back data'!$A$68:$BI$68,,MAX(IF('Back data'!$A$68:$BI$68&lt;&gt;"",COLUMN('Back data'!$A$68:$BI$68)))-G$6)</f>
        <v>100</v>
      </c>
      <c r="H17" s="9" cm="1">
        <f t="array" ref="H17">INDEX('Back data'!$A$67:$BI$67,,MAX(IF('Back data'!$A$67:$BI$67&lt;&gt;"",COLUMN('Back data'!$A$67:$BI$67)))-H$6)+INDEX('Back data'!$A$68:$BI$68,,MAX(IF('Back data'!$A$68:$BI$68&lt;&gt;"",COLUMN('Back data'!$A$68:$BI$68)))-H$6)</f>
        <v>100</v>
      </c>
      <c r="I17" s="9" cm="1">
        <f t="array" ref="I17">INDEX('Back data'!$A$67:$BI$67,,MAX(IF('Back data'!$A$67:$BI$67&lt;&gt;"",COLUMN('Back data'!$A$67:$BI$67)))-I$6)+INDEX('Back data'!$A$68:$BI$68,,MAX(IF('Back data'!$A$68:$BI$68&lt;&gt;"",COLUMN('Back data'!$A$68:$BI$68)))-I$6)</f>
        <v>100</v>
      </c>
      <c r="J17" s="9" cm="1">
        <f t="array" ref="J17">INDEX('Back data'!$A$67:$BI$67,,MAX(IF('Back data'!$A$67:$BI$67&lt;&gt;"",COLUMN('Back data'!$A$67:$BI$67)))-J$6)+INDEX('Back data'!$A$68:$BI$68,,MAX(IF('Back data'!$A$68:$BI$68&lt;&gt;"",COLUMN('Back data'!$A$68:$BI$68)))-J$6)</f>
        <v>100</v>
      </c>
      <c r="K17" s="9" cm="1">
        <f t="array" ref="K17">INDEX('Back data'!$A$67:$BI$67,,MAX(IF('Back data'!$A$67:$BI$67&lt;&gt;"",COLUMN('Back data'!$A$67:$BI$67)))-K$6)+INDEX('Back data'!$A$68:$BI$68,,MAX(IF('Back data'!$A$68:$BI$68&lt;&gt;"",COLUMN('Back data'!$A$68:$BI$68)))-K$6)</f>
        <v>100</v>
      </c>
      <c r="L17" s="9" cm="1">
        <f t="array" ref="L17">INDEX('Back data'!$A$67:$BI$67,,MAX(IF('Back data'!$A$67:$BI$67&lt;&gt;"",COLUMN('Back data'!$A$67:$BI$67)))-L$6)+INDEX('Back data'!$A$68:$BI$68,,MAX(IF('Back data'!$A$68:$BI$68&lt;&gt;"",COLUMN('Back data'!$A$68:$BI$68)))-L$6)</f>
        <v>100</v>
      </c>
      <c r="M17" s="9" cm="1">
        <f t="array" ref="M17">INDEX('Back data'!$A$67:$BI$67,,MAX(IF('Back data'!$A$67:$BI$67&lt;&gt;"",COLUMN('Back data'!$A$67:$BI$67)))-M$6)+INDEX('Back data'!$A$68:$BI$68,,MAX(IF('Back data'!$A$68:$BI$68&lt;&gt;"",COLUMN('Back data'!$A$68:$BI$68)))-M$6)</f>
        <v>100</v>
      </c>
      <c r="N17" s="9" cm="1">
        <f t="array" ref="N17">INDEX('Back data'!$A$67:$BI$67,,MAX(IF('Back data'!$A$67:$BI$67&lt;&gt;"",COLUMN('Back data'!$A$67:$BI$67)))-N$6)+INDEX('Back data'!$A$68:$BI$68,,MAX(IF('Back data'!$A$68:$BI$68&lt;&gt;"",COLUMN('Back data'!$A$68:$BI$68)))-N$6)</f>
        <v>100</v>
      </c>
      <c r="O17" s="9" cm="1">
        <f t="array" ref="O17">INDEX('Back data'!$A$67:$BI$67,,MAX(IF('Back data'!$A$67:$BI$67&lt;&gt;"",COLUMN('Back data'!$A$67:$BI$67)))-O$6)+INDEX('Back data'!$A$68:$BI$68,,MAX(IF('Back data'!$A$68:$BI$68&lt;&gt;"",COLUMN('Back data'!$A$68:$BI$68)))-O$6)</f>
        <v>100</v>
      </c>
      <c r="P17" s="9" cm="1">
        <f t="array" ref="P17">INDEX('Back data'!$A$67:$BI$67,,MAX(IF('Back data'!$A$67:$BI$67&lt;&gt;"",COLUMN('Back data'!$A$67:$BI$67)))-P$6)+INDEX('Back data'!$A$68:$BI$68,,MAX(IF('Back data'!$A$68:$BI$68&lt;&gt;"",COLUMN('Back data'!$A$68:$BI$68)))-P$6)</f>
        <v>100</v>
      </c>
    </row>
    <row r="18" spans="1:18" x14ac:dyDescent="0.3">
      <c r="A18" s="24" t="s">
        <v>38</v>
      </c>
      <c r="B18" s="27" t="s">
        <v>42</v>
      </c>
      <c r="C18" s="10" t="s">
        <v>39</v>
      </c>
      <c r="D18" s="11" cm="1">
        <f t="array" ref="D18">INDEX('Back data'!$A$67:$BI$67,,MAX(IF('Back data'!$A$67:$BI$67&lt;&gt;"",COLUMN('Back data'!$A$67:$BI$67)))-D$6)/D17</f>
        <v>0.94269999999999998</v>
      </c>
      <c r="E18" s="11" cm="1">
        <f t="array" ref="E18">INDEX('Back data'!$A$67:$BI$67,,MAX(IF('Back data'!$A$67:$BI$67&lt;&gt;"",COLUMN('Back data'!$A$67:$BI$67)))-E$6)/E17</f>
        <v>0.95</v>
      </c>
      <c r="F18" s="11" cm="1">
        <f t="array" ref="F18">INDEX('Back data'!$A$67:$BI$67,,MAX(IF('Back data'!$A$67:$BI$67&lt;&gt;"",COLUMN('Back data'!$A$67:$BI$67)))-F$6)/F17</f>
        <v>0.9617</v>
      </c>
      <c r="G18" s="11" cm="1">
        <f t="array" ref="G18">INDEX('Back data'!$A$67:$BI$67,,MAX(IF('Back data'!$A$67:$BI$67&lt;&gt;"",COLUMN('Back data'!$A$67:$BI$67)))-G$6)/G17</f>
        <v>0.93290000000000006</v>
      </c>
      <c r="H18" s="11" cm="1">
        <f t="array" ref="H18">INDEX('Back data'!$A$67:$BI$67,,MAX(IF('Back data'!$A$67:$BI$67&lt;&gt;"",COLUMN('Back data'!$A$67:$BI$67)))-H$6)/H17</f>
        <v>0.99250000000000005</v>
      </c>
      <c r="I18" s="11" cm="1">
        <f t="array" ref="I18">INDEX('Back data'!$A$67:$BI$67,,MAX(IF('Back data'!$A$67:$BI$67&lt;&gt;"",COLUMN('Back data'!$A$67:$BI$67)))-I$6)/I17</f>
        <v>0.99690000000000001</v>
      </c>
      <c r="J18" s="11" cm="1">
        <f t="array" ref="J18">INDEX('Back data'!$A$67:$BI$67,,MAX(IF('Back data'!$A$67:$BI$67&lt;&gt;"",COLUMN('Back data'!$A$67:$BI$67)))-J$6)/J17</f>
        <v>0.98180000000000012</v>
      </c>
      <c r="K18" s="11" cm="1">
        <f t="array" ref="K18">INDEX('Back data'!$A$67:$BI$67,,MAX(IF('Back data'!$A$67:$BI$67&lt;&gt;"",COLUMN('Back data'!$A$67:$BI$67)))-K$6)/K17</f>
        <v>0.99620000000000009</v>
      </c>
      <c r="L18" s="11" cm="1">
        <f t="array" ref="L18">INDEX('Back data'!$A$67:$BI$67,,MAX(IF('Back data'!$A$67:$BI$67&lt;&gt;"",COLUMN('Back data'!$A$67:$BI$67)))-L$6)/L17</f>
        <v>0.99950000000000006</v>
      </c>
      <c r="M18" s="11" cm="1">
        <f t="array" ref="M18">INDEX('Back data'!$A$67:$BI$67,,MAX(IF('Back data'!$A$67:$BI$67&lt;&gt;"",COLUMN('Back data'!$A$67:$BI$67)))-M$6)/M17</f>
        <v>0.99970000000000003</v>
      </c>
      <c r="N18" s="11" cm="1">
        <f t="array" ref="N18">INDEX('Back data'!$A$67:$BI$67,,MAX(IF('Back data'!$A$67:$BI$67&lt;&gt;"",COLUMN('Back data'!$A$67:$BI$67)))-N$6)/N17</f>
        <v>0.99609999999999999</v>
      </c>
      <c r="O18" s="11" cm="1">
        <f t="array" ref="O18">INDEX('Back data'!$A$67:$BI$67,,MAX(IF('Back data'!$A$67:$BI$67&lt;&gt;"",COLUMN('Back data'!$A$67:$BI$67)))-O$6)/O17</f>
        <v>0.98970000000000002</v>
      </c>
      <c r="P18" s="11" cm="1">
        <f t="array" ref="P18">INDEX('Back data'!$A$67:$BI$67,,MAX(IF('Back data'!$A$67:$BI$67&lt;&gt;"",COLUMN('Back data'!$A$67:$BI$67)))-P$6)/P17</f>
        <v>0.99170000000000003</v>
      </c>
    </row>
    <row r="19" spans="1:18" x14ac:dyDescent="0.3">
      <c r="A19" s="24" t="s">
        <v>38</v>
      </c>
      <c r="B19" s="27" t="s">
        <v>42</v>
      </c>
      <c r="C19" s="10" t="s">
        <v>40</v>
      </c>
      <c r="D19" s="11" cm="1">
        <f t="array" ref="D19">INDEX('Back data'!$A$68:$BI$68,,MAX(IF('Back data'!$A$68:$BI$68&lt;&gt;"",COLUMN('Back data'!$A$68:$BI$68)))-D$6)/D17</f>
        <v>5.7300000000000004E-2</v>
      </c>
      <c r="E19" s="11" cm="1">
        <f t="array" ref="E19">INDEX('Back data'!$A$68:$BI$68,,MAX(IF('Back data'!$A$68:$BI$68&lt;&gt;"",COLUMN('Back data'!$A$68:$BI$68)))-E$6)/E17</f>
        <v>0.05</v>
      </c>
      <c r="F19" s="11" cm="1">
        <f t="array" ref="F19">INDEX('Back data'!$A$68:$BI$68,,MAX(IF('Back data'!$A$68:$BI$68&lt;&gt;"",COLUMN('Back data'!$A$68:$BI$68)))-F$6)/F17</f>
        <v>3.8300000000000001E-2</v>
      </c>
      <c r="G19" s="11" cm="1">
        <f t="array" ref="G19">INDEX('Back data'!$A$68:$BI$68,,MAX(IF('Back data'!$A$68:$BI$68&lt;&gt;"",COLUMN('Back data'!$A$68:$BI$68)))-G$6)/G17</f>
        <v>6.7099999999999993E-2</v>
      </c>
      <c r="H19" s="11" cm="1">
        <f t="array" ref="H19">INDEX('Back data'!$A$68:$BI$68,,MAX(IF('Back data'!$A$68:$BI$68&lt;&gt;"",COLUMN('Back data'!$A$68:$BI$68)))-H$6)/H17</f>
        <v>7.4999999999999997E-3</v>
      </c>
      <c r="I19" s="11" cm="1">
        <f t="array" ref="I19">INDEX('Back data'!$A$68:$BI$68,,MAX(IF('Back data'!$A$68:$BI$68&lt;&gt;"",COLUMN('Back data'!$A$68:$BI$68)))-I$6)/I17</f>
        <v>3.0999999999999999E-3</v>
      </c>
      <c r="J19" s="11" cm="1">
        <f t="array" ref="J19">INDEX('Back data'!$A$68:$BI$68,,MAX(IF('Back data'!$A$68:$BI$68&lt;&gt;"",COLUMN('Back data'!$A$68:$BI$68)))-J$6)/J17</f>
        <v>1.8200000000000001E-2</v>
      </c>
      <c r="K19" s="11" cm="1">
        <f t="array" ref="K19">INDEX('Back data'!$A$68:$BI$68,,MAX(IF('Back data'!$A$68:$BI$68&lt;&gt;"",COLUMN('Back data'!$A$68:$BI$68)))-K$6)/K17</f>
        <v>3.8E-3</v>
      </c>
      <c r="L19" s="11" cm="1">
        <f t="array" ref="L19">INDEX('Back data'!$A$68:$BI$68,,MAX(IF('Back data'!$A$68:$BI$68&lt;&gt;"",COLUMN('Back data'!$A$68:$BI$68)))-L$6)/L17</f>
        <v>5.0000000000000001E-4</v>
      </c>
      <c r="M19" s="11" cm="1">
        <f t="array" ref="M19">INDEX('Back data'!$A$68:$BI$68,,MAX(IF('Back data'!$A$68:$BI$68&lt;&gt;"",COLUMN('Back data'!$A$68:$BI$68)))-M$6)/M17</f>
        <v>2.9999999999999997E-4</v>
      </c>
      <c r="N19" s="11" cm="1">
        <f t="array" ref="N19">INDEX('Back data'!$A$68:$BI$68,,MAX(IF('Back data'!$A$68:$BI$68&lt;&gt;"",COLUMN('Back data'!$A$68:$BI$68)))-N$6)/N17</f>
        <v>3.9000000000000003E-3</v>
      </c>
      <c r="O19" s="11" cm="1">
        <f t="array" ref="O19">INDEX('Back data'!$A$68:$BI$68,,MAX(IF('Back data'!$A$68:$BI$68&lt;&gt;"",COLUMN('Back data'!$A$68:$BI$68)))-O$6)/O17</f>
        <v>1.03E-2</v>
      </c>
      <c r="P19" s="11" cm="1">
        <f t="array" ref="P19">INDEX('Back data'!$A$68:$BI$68,,MAX(IF('Back data'!$A$68:$BI$68&lt;&gt;"",COLUMN('Back data'!$A$68:$BI$68)))-P$6)/P17</f>
        <v>8.3000000000000001E-3</v>
      </c>
      <c r="R19" s="56"/>
    </row>
    <row r="22" spans="1:18" x14ac:dyDescent="0.3">
      <c r="C22" s="8" t="s">
        <v>37</v>
      </c>
      <c r="D22" s="9" cm="1">
        <f t="array" ref="D22">INDEX('Back data'!$A$257:$BI$257,,MAX(IF('Back data'!$A$257:$BI$257&lt;&gt;"",COLUMN('Back data'!$A$257:$BI$257)))-D$6)+INDEX('Back data'!$A$258:$BI$258,,MAX(IF('Back data'!$A$258:$BI$258&lt;&gt;"",COLUMN('Back data'!$A$258:$BI$258)))-D$6)</f>
        <v>100</v>
      </c>
      <c r="E22" s="9" cm="1">
        <f t="array" ref="E22">INDEX('Back data'!$A$257:$BI$257,,MAX(IF('Back data'!$A$257:$BI$257&lt;&gt;"",COLUMN('Back data'!$A$257:$BI$257)))-E$6)+INDEX('Back data'!$A$258:$BI$258,,MAX(IF('Back data'!$A$258:$BI$258&lt;&gt;"",COLUMN('Back data'!$A$258:$BI$258)))-E$6)</f>
        <v>100</v>
      </c>
      <c r="F22" s="9" cm="1">
        <f t="array" ref="F22">INDEX('Back data'!$A$257:$BI$257,,MAX(IF('Back data'!$A$257:$BI$257&lt;&gt;"",COLUMN('Back data'!$A$257:$BI$257)))-F$6)+INDEX('Back data'!$A$258:$BI$258,,MAX(IF('Back data'!$A$258:$BI$258&lt;&gt;"",COLUMN('Back data'!$A$258:$BI$258)))-F$6)</f>
        <v>100</v>
      </c>
      <c r="G22" s="9" cm="1">
        <f t="array" ref="G22">INDEX('Back data'!$A$257:$BI$257,,MAX(IF('Back data'!$A$257:$BI$257&lt;&gt;"",COLUMN('Back data'!$A$257:$BI$257)))-G$6)+INDEX('Back data'!$A$258:$BI$258,,MAX(IF('Back data'!$A$258:$BI$258&lt;&gt;"",COLUMN('Back data'!$A$258:$BI$258)))-G$6)</f>
        <v>100</v>
      </c>
      <c r="H22" s="9" cm="1">
        <f t="array" ref="H22">INDEX('Back data'!$A$257:$BI$257,,MAX(IF('Back data'!$A$257:$BI$257&lt;&gt;"",COLUMN('Back data'!$A$257:$BI$257)))-H$6)+INDEX('Back data'!$A$258:$BI$258,,MAX(IF('Back data'!$A$258:$BI$258&lt;&gt;"",COLUMN('Back data'!$A$258:$BI$258)))-H$6)</f>
        <v>100</v>
      </c>
      <c r="I22" s="9" cm="1">
        <f t="array" ref="I22">INDEX('Back data'!$A$257:$BI$257,,MAX(IF('Back data'!$A$257:$BI$257&lt;&gt;"",COLUMN('Back data'!$A$257:$BI$257)))-I$6)+INDEX('Back data'!$A$258:$BI$258,,MAX(IF('Back data'!$A$258:$BI$258&lt;&gt;"",COLUMN('Back data'!$A$258:$BI$258)))-I$6)</f>
        <v>100</v>
      </c>
      <c r="J22" s="9" cm="1">
        <f t="array" ref="J22">INDEX('Back data'!$A$257:$BI$257,,MAX(IF('Back data'!$A$257:$BI$257&lt;&gt;"",COLUMN('Back data'!$A$257:$BI$257)))-J$6)+INDEX('Back data'!$A$258:$BI$258,,MAX(IF('Back data'!$A$258:$BI$258&lt;&gt;"",COLUMN('Back data'!$A$258:$BI$258)))-J$6)</f>
        <v>100</v>
      </c>
      <c r="K22" s="9" cm="1">
        <f t="array" ref="K22">INDEX('Back data'!$A$257:$BI$257,,MAX(IF('Back data'!$A$257:$BI$257&lt;&gt;"",COLUMN('Back data'!$A$257:$BI$257)))-K$6)+INDEX('Back data'!$A$258:$BI$258,,MAX(IF('Back data'!$A$258:$BI$258&lt;&gt;"",COLUMN('Back data'!$A$258:$BI$258)))-K$6)</f>
        <v>100</v>
      </c>
      <c r="L22" s="9" cm="1">
        <f t="array" ref="L22">INDEX('Back data'!$A$257:$BI$257,,MAX(IF('Back data'!$A$257:$BI$257&lt;&gt;"",COLUMN('Back data'!$A$257:$BI$257)))-L$6)+INDEX('Back data'!$A$258:$BI$258,,MAX(IF('Back data'!$A$258:$BI$258&lt;&gt;"",COLUMN('Back data'!$A$258:$BI$258)))-L$6)</f>
        <v>100</v>
      </c>
      <c r="M22" s="9" cm="1">
        <f t="array" ref="M22">INDEX('Back data'!$A$257:$BI$257,,MAX(IF('Back data'!$A$257:$BI$257&lt;&gt;"",COLUMN('Back data'!$A$257:$BI$257)))-M$6)+INDEX('Back data'!$A$258:$BI$258,,MAX(IF('Back data'!$A$258:$BI$258&lt;&gt;"",COLUMN('Back data'!$A$258:$BI$258)))-M$6)</f>
        <v>100</v>
      </c>
      <c r="N22" s="9" cm="1">
        <f t="array" ref="N22">INDEX('Back data'!$A$257:$BI$257,,MAX(IF('Back data'!$A$257:$BI$257&lt;&gt;"",COLUMN('Back data'!$A$257:$BI$257)))-N$6)+INDEX('Back data'!$A$258:$BI$258,,MAX(IF('Back data'!$A$258:$BI$258&lt;&gt;"",COLUMN('Back data'!$A$258:$BI$258)))-N$6)</f>
        <v>100</v>
      </c>
      <c r="O22" s="9" cm="1">
        <f t="array" ref="O22">INDEX('Back data'!$A$257:$BI$257,,MAX(IF('Back data'!$A$257:$BI$257&lt;&gt;"",COLUMN('Back data'!$A$257:$BI$257)))-O$6)+INDEX('Back data'!$A$258:$BI$258,,MAX(IF('Back data'!$A$258:$BI$258&lt;&gt;"",COLUMN('Back data'!$A$258:$BI$258)))-O$6)</f>
        <v>100</v>
      </c>
      <c r="P22" s="9" cm="1">
        <f t="array" ref="P22">INDEX('Back data'!$A$257:$BI$257,,MAX(IF('Back data'!$A$257:$BI$257&lt;&gt;"",COLUMN('Back data'!$A$257:$BI$257)))-P$6)+INDEX('Back data'!$A$258:$BI$258,,MAX(IF('Back data'!$A$258:$BI$258&lt;&gt;"",COLUMN('Back data'!$A$258:$BI$258)))-P$6)</f>
        <v>100</v>
      </c>
    </row>
    <row r="23" spans="1:18" x14ac:dyDescent="0.3">
      <c r="A23" s="24" t="s">
        <v>38</v>
      </c>
      <c r="B23" s="27" t="s">
        <v>27</v>
      </c>
      <c r="C23" s="10" t="s">
        <v>39</v>
      </c>
      <c r="D23" s="11" cm="1">
        <f t="array" ref="D23">INDEX('Back data'!$A$257:$BI$257,,MAX(IF('Back data'!$A$257:$BI$257&lt;&gt;"",COLUMN('Back data'!$A$257:$BI$257)))-D$6)/D22</f>
        <v>0.74719999999999998</v>
      </c>
      <c r="E23" s="11" cm="1">
        <f t="array" ref="E23">INDEX('Back data'!$A$257:$BI$257,,MAX(IF('Back data'!$A$257:$BI$257&lt;&gt;"",COLUMN('Back data'!$A$257:$BI$257)))-E$6)/E22</f>
        <v>0.74790000000000001</v>
      </c>
      <c r="F23" s="11" cm="1">
        <f t="array" ref="F23">INDEX('Back data'!$A$257:$BI$257,,MAX(IF('Back data'!$A$257:$BI$257&lt;&gt;"",COLUMN('Back data'!$A$257:$BI$257)))-F$6)/F22</f>
        <v>0.70650000000000002</v>
      </c>
      <c r="G23" s="11" cm="1">
        <f t="array" ref="G23">INDEX('Back data'!$A$257:$BI$257,,MAX(IF('Back data'!$A$257:$BI$257&lt;&gt;"",COLUMN('Back data'!$A$257:$BI$257)))-G$6)/G22</f>
        <v>0.61080000000000001</v>
      </c>
      <c r="H23" s="11" cm="1">
        <f t="array" ref="H23">INDEX('Back data'!$A$257:$BI$257,,MAX(IF('Back data'!$A$257:$BI$257&lt;&gt;"",COLUMN('Back data'!$A$257:$BI$257)))-H$6)/H22</f>
        <v>0.7145999999999999</v>
      </c>
      <c r="I23" s="11" cm="1">
        <f t="array" ref="I23">INDEX('Back data'!$A$257:$BI$257,,MAX(IF('Back data'!$A$257:$BI$257&lt;&gt;"",COLUMN('Back data'!$A$257:$BI$257)))-I$6)/I22</f>
        <v>0.6895</v>
      </c>
      <c r="J23" s="11" cm="1">
        <f t="array" ref="J23">INDEX('Back data'!$A$257:$BI$257,,MAX(IF('Back data'!$A$257:$BI$257&lt;&gt;"",COLUMN('Back data'!$A$257:$BI$257)))-J$6)/J22</f>
        <v>0.68579999999999997</v>
      </c>
      <c r="K23" s="11" cm="1">
        <f t="array" ref="K23">INDEX('Back data'!$A$257:$BI$257,,MAX(IF('Back data'!$A$257:$BI$257&lt;&gt;"",COLUMN('Back data'!$A$257:$BI$257)))-K$6)/K22</f>
        <v>0.73909999999999998</v>
      </c>
      <c r="L23" s="11" cm="1">
        <f t="array" ref="L23">INDEX('Back data'!$A$257:$BI$257,,MAX(IF('Back data'!$A$257:$BI$257&lt;&gt;"",COLUMN('Back data'!$A$257:$BI$257)))-L$6)/L22</f>
        <v>0.67420000000000002</v>
      </c>
      <c r="M23" s="11" cm="1">
        <f t="array" ref="M23">INDEX('Back data'!$A$257:$BI$257,,MAX(IF('Back data'!$A$257:$BI$257&lt;&gt;"",COLUMN('Back data'!$A$257:$BI$257)))-M$6)/M22</f>
        <v>0.78420000000000001</v>
      </c>
      <c r="N23" s="11" cm="1">
        <f t="array" ref="N23">INDEX('Back data'!$A$257:$BI$257,,MAX(IF('Back data'!$A$257:$BI$257&lt;&gt;"",COLUMN('Back data'!$A$257:$BI$257)))-N$6)/N22</f>
        <v>0.71510000000000007</v>
      </c>
      <c r="O23" s="11" cm="1">
        <f t="array" ref="O23">INDEX('Back data'!$A$257:$BI$257,,MAX(IF('Back data'!$A$257:$BI$257&lt;&gt;"",COLUMN('Back data'!$A$257:$BI$257)))-O$6)/O22</f>
        <v>0.60580000000000001</v>
      </c>
      <c r="P23" s="11" cm="1">
        <f t="array" ref="P23">INDEX('Back data'!$A$257:$BI$257,,MAX(IF('Back data'!$A$257:$BI$257&lt;&gt;"",COLUMN('Back data'!$A$257:$BI$257)))-P$6)/P22</f>
        <v>0.68640000000000001</v>
      </c>
    </row>
    <row r="24" spans="1:18" x14ac:dyDescent="0.3">
      <c r="A24" s="24" t="s">
        <v>38</v>
      </c>
      <c r="B24" s="27" t="s">
        <v>27</v>
      </c>
      <c r="C24" s="10" t="s">
        <v>40</v>
      </c>
      <c r="D24" s="11" cm="1">
        <f t="array" ref="D24">+INDEX('Back data'!$A$258:$BI$258,,MAX(IF('Back data'!$A$258:$BI$258&lt;&gt;"",COLUMN('Back data'!$A$258:$BI$258)))-D$6)/D22</f>
        <v>0.25280000000000002</v>
      </c>
      <c r="E24" s="11" cm="1">
        <f t="array" ref="E24">+INDEX('Back data'!$A$258:$BI$258,,MAX(IF('Back data'!$A$258:$BI$258&lt;&gt;"",COLUMN('Back data'!$A$258:$BI$258)))-E$6)/E22</f>
        <v>0.25209999999999999</v>
      </c>
      <c r="F24" s="11" cm="1">
        <f t="array" ref="F24">+INDEX('Back data'!$A$258:$BI$258,,MAX(IF('Back data'!$A$258:$BI$258&lt;&gt;"",COLUMN('Back data'!$A$258:$BI$258)))-F$6)/F22</f>
        <v>0.29350000000000004</v>
      </c>
      <c r="G24" s="11" cm="1">
        <f t="array" ref="G24">+INDEX('Back data'!$A$258:$BI$258,,MAX(IF('Back data'!$A$258:$BI$258&lt;&gt;"",COLUMN('Back data'!$A$258:$BI$258)))-G$6)/G22</f>
        <v>0.38919999999999999</v>
      </c>
      <c r="H24" s="11" cm="1">
        <f t="array" ref="H24">+INDEX('Back data'!$A$258:$BI$258,,MAX(IF('Back data'!$A$258:$BI$258&lt;&gt;"",COLUMN('Back data'!$A$258:$BI$258)))-H$6)/H22</f>
        <v>0.28539999999999999</v>
      </c>
      <c r="I24" s="11" cm="1">
        <f t="array" ref="I24">+INDEX('Back data'!$A$258:$BI$258,,MAX(IF('Back data'!$A$258:$BI$258&lt;&gt;"",COLUMN('Back data'!$A$258:$BI$258)))-I$6)/I22</f>
        <v>0.3105</v>
      </c>
      <c r="J24" s="11" cm="1">
        <f t="array" ref="J24">+INDEX('Back data'!$A$258:$BI$258,,MAX(IF('Back data'!$A$258:$BI$258&lt;&gt;"",COLUMN('Back data'!$A$258:$BI$258)))-J$6)/J22</f>
        <v>0.31420000000000003</v>
      </c>
      <c r="K24" s="11" cm="1">
        <f t="array" ref="K24">+INDEX('Back data'!$A$258:$BI$258,,MAX(IF('Back data'!$A$258:$BI$258&lt;&gt;"",COLUMN('Back data'!$A$258:$BI$258)))-K$6)/K22</f>
        <v>0.26090000000000002</v>
      </c>
      <c r="L24" s="11" cm="1">
        <f t="array" ref="L24">+INDEX('Back data'!$A$258:$BI$258,,MAX(IF('Back data'!$A$258:$BI$258&lt;&gt;"",COLUMN('Back data'!$A$258:$BI$258)))-L$6)/L22</f>
        <v>0.32579999999999998</v>
      </c>
      <c r="M24" s="11" cm="1">
        <f t="array" ref="M24">+INDEX('Back data'!$A$258:$BI$258,,MAX(IF('Back data'!$A$258:$BI$258&lt;&gt;"",COLUMN('Back data'!$A$258:$BI$258)))-M$6)/M22</f>
        <v>0.21579999999999999</v>
      </c>
      <c r="N24" s="11" cm="1">
        <f t="array" ref="N24">+INDEX('Back data'!$A$258:$BI$258,,MAX(IF('Back data'!$A$258:$BI$258&lt;&gt;"",COLUMN('Back data'!$A$258:$BI$258)))-N$6)/N22</f>
        <v>0.28489999999999999</v>
      </c>
      <c r="O24" s="11" cm="1">
        <f t="array" ref="O24">+INDEX('Back data'!$A$258:$BI$258,,MAX(IF('Back data'!$A$258:$BI$258&lt;&gt;"",COLUMN('Back data'!$A$258:$BI$258)))-O$6)/O22</f>
        <v>0.39419999999999999</v>
      </c>
      <c r="P24" s="11" cm="1">
        <f t="array" ref="P24">+INDEX('Back data'!$A$258:$BI$258,,MAX(IF('Back data'!$A$258:$BI$258&lt;&gt;"",COLUMN('Back data'!$A$258:$BI$258)))-P$6)/P22</f>
        <v>0.31359999999999999</v>
      </c>
      <c r="R24" s="56"/>
    </row>
    <row r="25" spans="1:18" x14ac:dyDescent="0.3">
      <c r="A25" s="30"/>
      <c r="B25" s="27"/>
      <c r="C25" s="31"/>
      <c r="D25" s="32"/>
      <c r="E25" s="32"/>
      <c r="F25" s="32"/>
      <c r="G25" s="32"/>
      <c r="H25" s="32"/>
      <c r="I25" s="32"/>
      <c r="J25" s="32"/>
      <c r="K25" s="32"/>
      <c r="L25" s="32"/>
      <c r="M25" s="32"/>
      <c r="N25" s="32"/>
      <c r="O25" s="32"/>
      <c r="P25" s="32"/>
      <c r="R25" s="56"/>
    </row>
    <row r="26" spans="1:18" x14ac:dyDescent="0.3">
      <c r="A26" s="30"/>
      <c r="B26" s="27"/>
      <c r="C26" s="31"/>
      <c r="D26" s="32"/>
      <c r="E26" s="32"/>
      <c r="F26" s="32"/>
      <c r="G26" s="32"/>
      <c r="H26" s="32"/>
      <c r="I26" s="32"/>
      <c r="J26" s="32"/>
      <c r="K26" s="32"/>
      <c r="L26" s="32"/>
      <c r="M26" s="32"/>
      <c r="N26" s="32"/>
      <c r="O26" s="32"/>
      <c r="P26" s="32"/>
      <c r="R26" s="56"/>
    </row>
    <row r="27" spans="1:18" x14ac:dyDescent="0.3">
      <c r="A27" s="30"/>
      <c r="B27" s="27"/>
      <c r="C27" s="8" t="s">
        <v>37</v>
      </c>
      <c r="D27" s="9"/>
      <c r="E27" s="9"/>
      <c r="F27" s="9"/>
      <c r="G27" s="9"/>
      <c r="H27" s="9"/>
      <c r="I27" s="9"/>
      <c r="J27" s="9"/>
      <c r="K27" s="9" cm="1">
        <f t="array" ref="K27">INDEX('Back data'!$A$262:$BI$262,,MAX(IF('Back data'!$A$262:$BI$262&lt;&gt;"",COLUMN('Back data'!$A$262:$BI$262)))-K$6)+INDEX('Back data'!$A$263:$BI$263,,MAX(IF('Back data'!$A$263:$BI$263&lt;&gt;"",COLUMN('Back data'!$A$263:$BI$263)))-K$6)</f>
        <v>100</v>
      </c>
      <c r="L27" s="9" cm="1">
        <f t="array" ref="L27">INDEX('Back data'!$A$262:$BI$262,,MAX(IF('Back data'!$A$262:$BI$262&lt;&gt;"",COLUMN('Back data'!$A$262:$BI$262)))-L$6)+INDEX('Back data'!$A$263:$BI$263,,MAX(IF('Back data'!$A$263:$BI$263&lt;&gt;"",COLUMN('Back data'!$A$263:$BI$263)))-L$6)</f>
        <v>100</v>
      </c>
      <c r="M27" s="9" cm="1">
        <f t="array" ref="M27">INDEX('Back data'!$A$262:$BI$262,,MAX(IF('Back data'!$A$262:$BI$262&lt;&gt;"",COLUMN('Back data'!$A$262:$BI$262)))-M$6)+INDEX('Back data'!$A$263:$BI$263,,MAX(IF('Back data'!$A$263:$BI$263&lt;&gt;"",COLUMN('Back data'!$A$263:$BI$263)))-M$6)</f>
        <v>100</v>
      </c>
      <c r="N27" s="9" cm="1">
        <f t="array" ref="N27">INDEX('Back data'!$A$262:$BI$262,,MAX(IF('Back data'!$A$262:$BI$262&lt;&gt;"",COLUMN('Back data'!$A$262:$BI$262)))-N$6)+INDEX('Back data'!$A$263:$BI$263,,MAX(IF('Back data'!$A$263:$BI$263&lt;&gt;"",COLUMN('Back data'!$A$263:$BI$263)))-N$6)</f>
        <v>100</v>
      </c>
      <c r="O27" s="9" cm="1">
        <f t="array" ref="O27">INDEX('Back data'!$A$262:$BI$262,,MAX(IF('Back data'!$A$262:$BI$262&lt;&gt;"",COLUMN('Back data'!$A$262:$BI$262)))-O$6)+INDEX('Back data'!$A$263:$BI$263,,MAX(IF('Back data'!$A$263:$BI$263&lt;&gt;"",COLUMN('Back data'!$A$263:$BI$263)))-O$6)</f>
        <v>100</v>
      </c>
      <c r="P27" s="9" cm="1">
        <f t="array" ref="P27">INDEX('Back data'!$A$262:$BI$262,,MAX(IF('Back data'!$A$262:$BI$262&lt;&gt;"",COLUMN('Back data'!$A$262:$BI$262)))-P$6)+INDEX('Back data'!$A$263:$BI$263,,MAX(IF('Back data'!$A$263:$BI$263&lt;&gt;"",COLUMN('Back data'!$A$263:$BI$263)))-P$6)</f>
        <v>100</v>
      </c>
      <c r="R27" s="56"/>
    </row>
    <row r="28" spans="1:18" x14ac:dyDescent="0.3">
      <c r="A28" s="24" t="s">
        <v>38</v>
      </c>
      <c r="B28" s="27" t="s">
        <v>43</v>
      </c>
      <c r="C28" s="10" t="s">
        <v>39</v>
      </c>
      <c r="D28" s="11"/>
      <c r="E28" s="11"/>
      <c r="F28" s="11"/>
      <c r="G28" s="11"/>
      <c r="H28" s="11"/>
      <c r="I28" s="11"/>
      <c r="J28" s="11"/>
      <c r="K28" s="11" cm="1">
        <f t="array" ref="K28">INDEX('Back data'!$A$262:$BI$262,,MAX(IF('Back data'!$A$262:$BI$262&lt;&gt;"",COLUMN('Back data'!$A$262:$BI$262)))-K$6)/K27</f>
        <v>0.9738</v>
      </c>
      <c r="L28" s="11" cm="1">
        <f t="array" ref="L28">INDEX('Back data'!$A$262:$BI$262,,MAX(IF('Back data'!$A$262:$BI$262&lt;&gt;"",COLUMN('Back data'!$A$262:$BI$262)))-L$6)/L27</f>
        <v>0.96989999999999998</v>
      </c>
      <c r="M28" s="11" cm="1">
        <f t="array" ref="M28">INDEX('Back data'!$A$262:$BI$262,,MAX(IF('Back data'!$A$262:$BI$262&lt;&gt;"",COLUMN('Back data'!$A$262:$BI$262)))-M$6)/M27</f>
        <v>0.97519999999999996</v>
      </c>
      <c r="N28" s="11" cm="1">
        <f t="array" ref="N28">INDEX('Back data'!$A$262:$BI$262,,MAX(IF('Back data'!$A$262:$BI$262&lt;&gt;"",COLUMN('Back data'!$A$262:$BI$262)))-N$6)/N27</f>
        <v>0.97160000000000002</v>
      </c>
      <c r="O28" s="11" cm="1">
        <f t="array" ref="O28">INDEX('Back data'!$A$262:$BI$262,,MAX(IF('Back data'!$A$262:$BI$262&lt;&gt;"",COLUMN('Back data'!$A$262:$BI$262)))-O$6)/O27</f>
        <v>0.95700000000000007</v>
      </c>
      <c r="P28" s="11" cm="1">
        <f t="array" ref="P28">INDEX('Back data'!$A$262:$BI$262,,MAX(IF('Back data'!$A$262:$BI$262&lt;&gt;"",COLUMN('Back data'!$A$262:$BI$262)))-P$6)/P27</f>
        <v>0.96450000000000002</v>
      </c>
      <c r="R28" s="56"/>
    </row>
    <row r="29" spans="1:18" x14ac:dyDescent="0.3">
      <c r="A29" s="24" t="s">
        <v>38</v>
      </c>
      <c r="B29" s="27" t="s">
        <v>43</v>
      </c>
      <c r="C29" s="10" t="s">
        <v>40</v>
      </c>
      <c r="D29" s="11"/>
      <c r="E29" s="11"/>
      <c r="F29" s="11"/>
      <c r="G29" s="11"/>
      <c r="H29" s="11"/>
      <c r="I29" s="11"/>
      <c r="J29" s="11"/>
      <c r="K29" s="11" cm="1">
        <f t="array" ref="K29">+INDEX('Back data'!$A$263:$BI$263,,MAX(IF('Back data'!$A$263:$BI$263&lt;&gt;"",COLUMN('Back data'!$A$263:$BI$263)))-K$6)/K27</f>
        <v>2.6200000000000001E-2</v>
      </c>
      <c r="L29" s="11" cm="1">
        <f t="array" ref="L29">+INDEX('Back data'!$A$263:$BI$263,,MAX(IF('Back data'!$A$263:$BI$263&lt;&gt;"",COLUMN('Back data'!$A$263:$BI$263)))-L$6)/L27</f>
        <v>3.0099999999999998E-2</v>
      </c>
      <c r="M29" s="11" cm="1">
        <f t="array" ref="M29">+INDEX('Back data'!$A$263:$BI$263,,MAX(IF('Back data'!$A$263:$BI$263&lt;&gt;"",COLUMN('Back data'!$A$263:$BI$263)))-M$6)/M27</f>
        <v>2.4799999999999999E-2</v>
      </c>
      <c r="N29" s="11" cm="1">
        <f t="array" ref="N29">+INDEX('Back data'!$A$263:$BI$263,,MAX(IF('Back data'!$A$263:$BI$263&lt;&gt;"",COLUMN('Back data'!$A$263:$BI$263)))-N$6)/N27</f>
        <v>2.8399999999999998E-2</v>
      </c>
      <c r="O29" s="11" cm="1">
        <f t="array" ref="O29">+INDEX('Back data'!$A$263:$BI$263,,MAX(IF('Back data'!$A$263:$BI$263&lt;&gt;"",COLUMN('Back data'!$A$263:$BI$263)))-O$6)/O27</f>
        <v>4.2999999999999997E-2</v>
      </c>
      <c r="P29" s="11" cm="1">
        <f t="array" ref="P29">+INDEX('Back data'!$A$263:$BI$263,,MAX(IF('Back data'!$A$263:$BI$263&lt;&gt;"",COLUMN('Back data'!$A$263:$BI$263)))-P$6)/P27</f>
        <v>3.5499999999999997E-2</v>
      </c>
      <c r="R29" s="56"/>
    </row>
    <row r="32" spans="1:18" x14ac:dyDescent="0.3">
      <c r="C32" s="8" t="s">
        <v>37</v>
      </c>
      <c r="D32" s="9" cm="1">
        <f t="array" ref="D32">INDEX('Back data'!$A$267:$BI$267,,MAX(IF('Back data'!$A$267:$BI$267&lt;&gt;"",COLUMN('Back data'!$A$267:$BI$267)))-D$6)+INDEX('Back data'!$A$268:$BI$268,,MAX(IF('Back data'!$A$268:$BI$268&lt;&gt;"",COLUMN('Back data'!$A$268:$BI$268)))-D$6)</f>
        <v>100</v>
      </c>
      <c r="E32" s="9" cm="1">
        <f t="array" ref="E32">INDEX('Back data'!$A$267:$BI$267,,MAX(IF('Back data'!$A$267:$BI$267&lt;&gt;"",COLUMN('Back data'!$A$267:$BI$267)))-E$6)+INDEX('Back data'!$A$268:$BI$268,,MAX(IF('Back data'!$A$268:$BI$268&lt;&gt;"",COLUMN('Back data'!$A$268:$BI$268)))-E$6)</f>
        <v>100</v>
      </c>
      <c r="F32" s="9" cm="1">
        <f t="array" ref="F32">INDEX('Back data'!$A$267:$BI$267,,MAX(IF('Back data'!$A$267:$BI$267&lt;&gt;"",COLUMN('Back data'!$A$267:$BI$267)))-F$6)+INDEX('Back data'!$A$268:$BI$268,,MAX(IF('Back data'!$A$268:$BI$268&lt;&gt;"",COLUMN('Back data'!$A$268:$BI$268)))-F$6)</f>
        <v>100</v>
      </c>
      <c r="G32" s="9" cm="1">
        <f t="array" ref="G32">INDEX('Back data'!$A$267:$BI$267,,MAX(IF('Back data'!$A$267:$BI$267&lt;&gt;"",COLUMN('Back data'!$A$267:$BI$267)))-G$6)+INDEX('Back data'!$A$268:$BI$268,,MAX(IF('Back data'!$A$268:$BI$268&lt;&gt;"",COLUMN('Back data'!$A$268:$BI$268)))-G$6)</f>
        <v>100</v>
      </c>
      <c r="H32" s="9" cm="1">
        <f t="array" ref="H32">INDEX('Back data'!$A$267:$BI$267,,MAX(IF('Back data'!$A$267:$BI$267&lt;&gt;"",COLUMN('Back data'!$A$267:$BI$267)))-H$6)+INDEX('Back data'!$A$268:$BI$268,,MAX(IF('Back data'!$A$268:$BI$268&lt;&gt;"",COLUMN('Back data'!$A$268:$BI$268)))-H$6)</f>
        <v>100</v>
      </c>
      <c r="I32" s="9" cm="1">
        <f t="array" ref="I32">INDEX('Back data'!$A$267:$BI$267,,MAX(IF('Back data'!$A$267:$BI$267&lt;&gt;"",COLUMN('Back data'!$A$267:$BI$267)))-I$6)+INDEX('Back data'!$A$268:$BI$268,,MAX(IF('Back data'!$A$268:$BI$268&lt;&gt;"",COLUMN('Back data'!$A$268:$BI$268)))-I$6)</f>
        <v>100</v>
      </c>
      <c r="J32" s="9" cm="1">
        <f t="array" ref="J32">INDEX('Back data'!$A$267:$BI$267,,MAX(IF('Back data'!$A$267:$BI$267&lt;&gt;"",COLUMN('Back data'!$A$267:$BI$267)))-J$6)+INDEX('Back data'!$A$268:$BI$268,,MAX(IF('Back data'!$A$268:$BI$268&lt;&gt;"",COLUMN('Back data'!$A$268:$BI$268)))-J$6)</f>
        <v>100</v>
      </c>
      <c r="K32" s="9" cm="1">
        <f t="array" ref="K32">INDEX('Back data'!$A$267:$BI$267,,MAX(IF('Back data'!$A$267:$BI$267&lt;&gt;"",COLUMN('Back data'!$A$267:$BI$267)))-K$6)+INDEX('Back data'!$A$268:$BI$268,,MAX(IF('Back data'!$A$268:$BI$268&lt;&gt;"",COLUMN('Back data'!$A$268:$BI$268)))-K$6)</f>
        <v>100</v>
      </c>
      <c r="L32" s="9" cm="1">
        <f t="array" ref="L32">INDEX('Back data'!$A$267:$BI$267,,MAX(IF('Back data'!$A$267:$BI$267&lt;&gt;"",COLUMN('Back data'!$A$267:$BI$267)))-L$6)+INDEX('Back data'!$A$268:$BI$268,,MAX(IF('Back data'!$A$268:$BI$268&lt;&gt;"",COLUMN('Back data'!$A$268:$BI$268)))-L$6)</f>
        <v>100</v>
      </c>
      <c r="M32" s="9" cm="1">
        <f t="array" ref="M32">INDEX('Back data'!$A$267:$BI$267,,MAX(IF('Back data'!$A$267:$BI$267&lt;&gt;"",COLUMN('Back data'!$A$267:$BI$267)))-M$6)+INDEX('Back data'!$A$268:$BI$268,,MAX(IF('Back data'!$A$268:$BI$268&lt;&gt;"",COLUMN('Back data'!$A$268:$BI$268)))-M$6)</f>
        <v>100</v>
      </c>
      <c r="N32" s="9" cm="1">
        <f t="array" ref="N32">INDEX('Back data'!$A$267:$BI$267,,MAX(IF('Back data'!$A$267:$BI$267&lt;&gt;"",COLUMN('Back data'!$A$267:$BI$267)))-N$6)+INDEX('Back data'!$A$268:$BI$268,,MAX(IF('Back data'!$A$268:$BI$268&lt;&gt;"",COLUMN('Back data'!$A$268:$BI$268)))-N$6)</f>
        <v>100</v>
      </c>
      <c r="O32" s="9" cm="1">
        <f t="array" ref="O32">INDEX('Back data'!$A$267:$BI$267,,MAX(IF('Back data'!$A$267:$BI$267&lt;&gt;"",COLUMN('Back data'!$A$267:$BI$267)))-O$6)+INDEX('Back data'!$A$268:$BI$268,,MAX(IF('Back data'!$A$268:$BI$268&lt;&gt;"",COLUMN('Back data'!$A$268:$BI$268)))-O$6)</f>
        <v>100</v>
      </c>
      <c r="P32" s="9" cm="1">
        <f t="array" ref="P32">INDEX('Back data'!$A$267:$BI$267,,MAX(IF('Back data'!$A$267:$BI$267&lt;&gt;"",COLUMN('Back data'!$A$267:$BI$267)))-P$6)+INDEX('Back data'!$A$268:$BI$268,,MAX(IF('Back data'!$A$268:$BI$268&lt;&gt;"",COLUMN('Back data'!$A$268:$BI$268)))-P$6)</f>
        <v>100</v>
      </c>
    </row>
    <row r="33" spans="1:18" x14ac:dyDescent="0.3">
      <c r="A33" s="24" t="s">
        <v>38</v>
      </c>
      <c r="B33" s="27" t="s">
        <v>32</v>
      </c>
      <c r="C33" s="10" t="s">
        <v>39</v>
      </c>
      <c r="D33" s="11" cm="1">
        <f t="array" ref="D33">INDEX('Back data'!$A$267:$BI$267,,MAX(IF('Back data'!$A$267:$BI$267&lt;&gt;"",COLUMN('Back data'!$A$267:$BI$267)))-D$6)/D32</f>
        <v>0.97430000000000005</v>
      </c>
      <c r="E33" s="11" cm="1">
        <f t="array" ref="E33">INDEX('Back data'!$A$267:$BI$267,,MAX(IF('Back data'!$A$267:$BI$267&lt;&gt;"",COLUMN('Back data'!$A$267:$BI$267)))-E$6)/E32</f>
        <v>0.96689999999999998</v>
      </c>
      <c r="F33" s="11" cm="1">
        <f t="array" ref="F33">INDEX('Back data'!$A$267:$BI$267,,MAX(IF('Back data'!$A$267:$BI$267&lt;&gt;"",COLUMN('Back data'!$A$267:$BI$267)))-F$6)/F32</f>
        <v>0.9618000000000001</v>
      </c>
      <c r="G33" s="11" cm="1">
        <f t="array" ref="G33">INDEX('Back data'!$A$267:$BI$267,,MAX(IF('Back data'!$A$267:$BI$267&lt;&gt;"",COLUMN('Back data'!$A$267:$BI$267)))-G$6)/G32</f>
        <v>0.96109999999999995</v>
      </c>
      <c r="H33" s="11" cm="1">
        <f t="array" ref="H33">INDEX('Back data'!$A$267:$BI$267,,MAX(IF('Back data'!$A$267:$BI$267&lt;&gt;"",COLUMN('Back data'!$A$267:$BI$267)))-H$6)/H32</f>
        <v>0.97680000000000011</v>
      </c>
      <c r="I33" s="11" cm="1">
        <f t="array" ref="I33">INDEX('Back data'!$A$267:$BI$267,,MAX(IF('Back data'!$A$267:$BI$267&lt;&gt;"",COLUMN('Back data'!$A$267:$BI$267)))-I$6)/I32</f>
        <v>0.96909999999999996</v>
      </c>
      <c r="J33" s="11" cm="1">
        <f t="array" ref="J33">INDEX('Back data'!$A$267:$BI$267,,MAX(IF('Back data'!$A$267:$BI$267&lt;&gt;"",COLUMN('Back data'!$A$267:$BI$267)))-J$6)/J32</f>
        <v>0.96860000000000002</v>
      </c>
      <c r="K33" s="11" cm="1">
        <f t="array" ref="K33">INDEX('Back data'!$A$267:$BI$267,,MAX(IF('Back data'!$A$267:$BI$267&lt;&gt;"",COLUMN('Back data'!$A$267:$BI$267)))-K$6)/K32</f>
        <v>0.98219999999999996</v>
      </c>
      <c r="L33" s="11" cm="1">
        <f t="array" ref="L33">INDEX('Back data'!$A$267:$BI$267,,MAX(IF('Back data'!$A$267:$BI$267&lt;&gt;"",COLUMN('Back data'!$A$267:$BI$267)))-L$6)/L32</f>
        <v>0.97470000000000001</v>
      </c>
      <c r="M33" s="11" cm="1">
        <f t="array" ref="M33">INDEX('Back data'!$A$267:$BI$267,,MAX(IF('Back data'!$A$267:$BI$267&lt;&gt;"",COLUMN('Back data'!$A$267:$BI$267)))-M$6)/M32</f>
        <v>0.98549999999999993</v>
      </c>
      <c r="N33" s="11" cm="1">
        <f t="array" ref="N33">INDEX('Back data'!$A$267:$BI$267,,MAX(IF('Back data'!$A$267:$BI$267&lt;&gt;"",COLUMN('Back data'!$A$267:$BI$267)))-N$6)/N32</f>
        <v>0.9708</v>
      </c>
      <c r="O33" s="11" cm="1">
        <f t="array" ref="O33">INDEX('Back data'!$A$267:$BI$267,,MAX(IF('Back data'!$A$267:$BI$267&lt;&gt;"",COLUMN('Back data'!$A$267:$BI$267)))-O$6)/O32</f>
        <v>0.96250000000000002</v>
      </c>
      <c r="P33" s="11" cm="1">
        <f t="array" ref="P33">INDEX('Back data'!$A$267:$BI$267,,MAX(IF('Back data'!$A$267:$BI$267&lt;&gt;"",COLUMN('Back data'!$A$267:$BI$267)))-P$6)/P32</f>
        <v>0.96550000000000002</v>
      </c>
    </row>
    <row r="34" spans="1:18" x14ac:dyDescent="0.3">
      <c r="A34" s="24" t="s">
        <v>38</v>
      </c>
      <c r="B34" s="27" t="s">
        <v>32</v>
      </c>
      <c r="C34" s="10" t="s">
        <v>40</v>
      </c>
      <c r="D34" s="11" cm="1">
        <f t="array" ref="D34">+INDEX('Back data'!$A$268:$BI$268,,MAX(IF('Back data'!$A$268:$BI$268&lt;&gt;"",COLUMN('Back data'!$A$268:$BI$268)))-D$6)/D32</f>
        <v>2.5699999999999997E-2</v>
      </c>
      <c r="E34" s="11" cm="1">
        <f t="array" ref="E34">+INDEX('Back data'!$A$268:$BI$268,,MAX(IF('Back data'!$A$268:$BI$268&lt;&gt;"",COLUMN('Back data'!$A$268:$BI$268)))-E$6)/E32</f>
        <v>3.3099999999999997E-2</v>
      </c>
      <c r="F34" s="11" cm="1">
        <f t="array" ref="F34">+INDEX('Back data'!$A$268:$BI$268,,MAX(IF('Back data'!$A$268:$BI$268&lt;&gt;"",COLUMN('Back data'!$A$268:$BI$268)))-F$6)/F32</f>
        <v>3.8199999999999998E-2</v>
      </c>
      <c r="G34" s="11" cm="1">
        <f t="array" ref="G34">+INDEX('Back data'!$A$268:$BI$268,,MAX(IF('Back data'!$A$268:$BI$268&lt;&gt;"",COLUMN('Back data'!$A$268:$BI$268)))-G$6)/G32</f>
        <v>3.8900000000000004E-2</v>
      </c>
      <c r="H34" s="11" cm="1">
        <f t="array" ref="H34">+INDEX('Back data'!$A$268:$BI$268,,MAX(IF('Back data'!$A$268:$BI$268&lt;&gt;"",COLUMN('Back data'!$A$268:$BI$268)))-H$6)/H32</f>
        <v>2.3199999999999998E-2</v>
      </c>
      <c r="I34" s="11" cm="1">
        <f t="array" ref="I34">+INDEX('Back data'!$A$268:$BI$268,,MAX(IF('Back data'!$A$268:$BI$268&lt;&gt;"",COLUMN('Back data'!$A$268:$BI$268)))-I$6)/I32</f>
        <v>3.0899999999999997E-2</v>
      </c>
      <c r="J34" s="11" cm="1">
        <f t="array" ref="J34">+INDEX('Back data'!$A$268:$BI$268,,MAX(IF('Back data'!$A$268:$BI$268&lt;&gt;"",COLUMN('Back data'!$A$268:$BI$268)))-J$6)/J32</f>
        <v>3.1400000000000004E-2</v>
      </c>
      <c r="K34" s="11" cm="1">
        <f t="array" ref="K34">+INDEX('Back data'!$A$268:$BI$268,,MAX(IF('Back data'!$A$268:$BI$268&lt;&gt;"",COLUMN('Back data'!$A$268:$BI$268)))-K$6)/K32</f>
        <v>1.78E-2</v>
      </c>
      <c r="L34" s="11" cm="1">
        <f t="array" ref="L34">+INDEX('Back data'!$A$268:$BI$268,,MAX(IF('Back data'!$A$268:$BI$268&lt;&gt;"",COLUMN('Back data'!$A$268:$BI$268)))-L$6)/L32</f>
        <v>2.53E-2</v>
      </c>
      <c r="M34" s="11" cm="1">
        <f t="array" ref="M34">+INDEX('Back data'!$A$268:$BI$268,,MAX(IF('Back data'!$A$268:$BI$268&lt;&gt;"",COLUMN('Back data'!$A$268:$BI$268)))-M$6)/M32</f>
        <v>1.4499999999999999E-2</v>
      </c>
      <c r="N34" s="11" cm="1">
        <f t="array" ref="N34">+INDEX('Back data'!$A$268:$BI$268,,MAX(IF('Back data'!$A$268:$BI$268&lt;&gt;"",COLUMN('Back data'!$A$268:$BI$268)))-N$6)/N32</f>
        <v>2.92E-2</v>
      </c>
      <c r="O34" s="11" cm="1">
        <f t="array" ref="O34">+INDEX('Back data'!$A$268:$BI$268,,MAX(IF('Back data'!$A$268:$BI$268&lt;&gt;"",COLUMN('Back data'!$A$268:$BI$268)))-O$6)/O32</f>
        <v>3.7499999999999999E-2</v>
      </c>
      <c r="P34" s="11" cm="1">
        <f t="array" ref="P34">+INDEX('Back data'!$A$268:$BI$268,,MAX(IF('Back data'!$A$268:$BI$268&lt;&gt;"",COLUMN('Back data'!$A$268:$BI$268)))-P$6)/P32</f>
        <v>3.4500000000000003E-2</v>
      </c>
      <c r="R34" s="56"/>
    </row>
    <row r="37" spans="1:18" x14ac:dyDescent="0.3">
      <c r="C37" s="8" t="s">
        <v>37</v>
      </c>
      <c r="D37" s="9" cm="1">
        <f t="array" ref="D37">INDEX('Back data'!$A$272:$BI$272,,MAX(IF('Back data'!$A$272:$BI$272&lt;&gt;"",COLUMN('Back data'!$A$272:$BI$272)))-D$6)+INDEX('Back data'!$A$273:$BI$273,,MAX(IF('Back data'!$A$273:$BI$273&lt;&gt;"",COLUMN('Back data'!$A$273:$BI$273)))-D$6)</f>
        <v>100</v>
      </c>
      <c r="E37" s="9" cm="1">
        <f t="array" ref="E37">INDEX('Back data'!$A$272:$BI$272,,MAX(IF('Back data'!$A$272:$BI$272&lt;&gt;"",COLUMN('Back data'!$A$272:$BI$272)))-E$6)+INDEX('Back data'!$A$273:$BI$273,,MAX(IF('Back data'!$A$273:$BI$273&lt;&gt;"",COLUMN('Back data'!$A$273:$BI$273)))-E$6)</f>
        <v>100</v>
      </c>
      <c r="F37" s="9" cm="1">
        <f t="array" ref="F37">INDEX('Back data'!$A$272:$BI$272,,MAX(IF('Back data'!$A$272:$BI$272&lt;&gt;"",COLUMN('Back data'!$A$272:$BI$272)))-F$6)+INDEX('Back data'!$A$273:$BI$273,,MAX(IF('Back data'!$A$273:$BI$273&lt;&gt;"",COLUMN('Back data'!$A$273:$BI$273)))-F$6)</f>
        <v>100</v>
      </c>
      <c r="G37" s="9" cm="1">
        <f t="array" ref="G37">INDEX('Back data'!$A$272:$BI$272,,MAX(IF('Back data'!$A$272:$BI$272&lt;&gt;"",COLUMN('Back data'!$A$272:$BI$272)))-G$6)+INDEX('Back data'!$A$273:$BI$273,,MAX(IF('Back data'!$A$273:$BI$273&lt;&gt;"",COLUMN('Back data'!$A$273:$BI$273)))-G$6)</f>
        <v>100</v>
      </c>
      <c r="H37" s="9" cm="1">
        <f t="array" ref="H37">INDEX('Back data'!$A$272:$BI$272,,MAX(IF('Back data'!$A$272:$BI$272&lt;&gt;"",COLUMN('Back data'!$A$272:$BI$272)))-H$6)+INDEX('Back data'!$A$273:$BI$273,,MAX(IF('Back data'!$A$273:$BI$273&lt;&gt;"",COLUMN('Back data'!$A$273:$BI$273)))-H$6)</f>
        <v>100</v>
      </c>
      <c r="I37" s="9" cm="1">
        <f t="array" ref="I37">INDEX('Back data'!$A$272:$BI$272,,MAX(IF('Back data'!$A$272:$BI$272&lt;&gt;"",COLUMN('Back data'!$A$272:$BI$272)))-I$6)+INDEX('Back data'!$A$273:$BI$273,,MAX(IF('Back data'!$A$273:$BI$273&lt;&gt;"",COLUMN('Back data'!$A$273:$BI$273)))-I$6)</f>
        <v>100</v>
      </c>
      <c r="J37" s="9" cm="1">
        <f t="array" ref="J37">INDEX('Back data'!$A$272:$BI$272,,MAX(IF('Back data'!$A$272:$BI$272&lt;&gt;"",COLUMN('Back data'!$A$272:$BI$272)))-J$6)+INDEX('Back data'!$A$273:$BI$273,,MAX(IF('Back data'!$A$273:$BI$273&lt;&gt;"",COLUMN('Back data'!$A$273:$BI$273)))-J$6)</f>
        <v>100</v>
      </c>
      <c r="K37" s="9" cm="1">
        <f t="array" ref="K37">INDEX('Back data'!$A$272:$BI$272,,MAX(IF('Back data'!$A$272:$BI$272&lt;&gt;"",COLUMN('Back data'!$A$272:$BI$272)))-K$6)+INDEX('Back data'!$A$273:$BI$273,,MAX(IF('Back data'!$A$273:$BI$273&lt;&gt;"",COLUMN('Back data'!$A$273:$BI$273)))-K$6)</f>
        <v>100</v>
      </c>
      <c r="L37" s="9" cm="1">
        <f t="array" ref="L37">INDEX('Back data'!$A$272:$BI$272,,MAX(IF('Back data'!$A$272:$BI$272&lt;&gt;"",COLUMN('Back data'!$A$272:$BI$272)))-L$6)+INDEX('Back data'!$A$273:$BI$273,,MAX(IF('Back data'!$A$273:$BI$273&lt;&gt;"",COLUMN('Back data'!$A$273:$BI$273)))-L$6)</f>
        <v>100</v>
      </c>
      <c r="M37" s="9" cm="1">
        <f t="array" ref="M37">INDEX('Back data'!$A$272:$BI$272,,MAX(IF('Back data'!$A$272:$BI$272&lt;&gt;"",COLUMN('Back data'!$A$272:$BI$272)))-M$6)+INDEX('Back data'!$A$273:$BI$273,,MAX(IF('Back data'!$A$273:$BI$273&lt;&gt;"",COLUMN('Back data'!$A$273:$BI$273)))-M$6)</f>
        <v>100</v>
      </c>
      <c r="N37" s="9" cm="1">
        <f t="array" ref="N37">INDEX('Back data'!$A$272:$BI$272,,MAX(IF('Back data'!$A$272:$BI$272&lt;&gt;"",COLUMN('Back data'!$A$272:$BI$272)))-N$6)+INDEX('Back data'!$A$273:$BI$273,,MAX(IF('Back data'!$A$273:$BI$273&lt;&gt;"",COLUMN('Back data'!$A$273:$BI$273)))-N$6)</f>
        <v>100</v>
      </c>
      <c r="O37" s="9" cm="1">
        <f t="array" ref="O37">INDEX('Back data'!$A$272:$BI$272,,MAX(IF('Back data'!$A$272:$BI$272&lt;&gt;"",COLUMN('Back data'!$A$272:$BI$272)))-O$6)+INDEX('Back data'!$A$273:$BI$273,,MAX(IF('Back data'!$A$273:$BI$273&lt;&gt;"",COLUMN('Back data'!$A$273:$BI$273)))-O$6)</f>
        <v>100</v>
      </c>
      <c r="P37" s="9" cm="1">
        <f t="array" ref="P37">INDEX('Back data'!$A$272:$BI$272,,MAX(IF('Back data'!$A$272:$BI$272&lt;&gt;"",COLUMN('Back data'!$A$272:$BI$272)))-P$6)+INDEX('Back data'!$A$273:$BI$273,,MAX(IF('Back data'!$A$273:$BI$273&lt;&gt;"",COLUMN('Back data'!$A$273:$BI$273)))-P$6)</f>
        <v>100</v>
      </c>
    </row>
    <row r="38" spans="1:18" x14ac:dyDescent="0.3">
      <c r="A38" s="24" t="s">
        <v>38</v>
      </c>
      <c r="B38" s="27" t="s">
        <v>36</v>
      </c>
      <c r="C38" s="10" t="s">
        <v>39</v>
      </c>
      <c r="D38" s="11" cm="1">
        <f t="array" ref="D38">INDEX('Back data'!$A$272:$BI$272,,MAX(IF('Back data'!$A$272:$BI$272&lt;&gt;"",COLUMN('Back data'!$A$272:$BI$272)))-D$6)/D37</f>
        <v>0.79110000000000003</v>
      </c>
      <c r="E38" s="11" cm="1">
        <f t="array" ref="E38">INDEX('Back data'!$A$272:$BI$272,,MAX(IF('Back data'!$A$272:$BI$272&lt;&gt;"",COLUMN('Back data'!$A$272:$BI$272)))-E$6)/E37</f>
        <v>0.79480000000000006</v>
      </c>
      <c r="F38" s="11" cm="1">
        <f t="array" ref="F38">INDEX('Back data'!$A$272:$BI$272,,MAX(IF('Back data'!$A$272:$BI$272&lt;&gt;"",COLUMN('Back data'!$A$272:$BI$272)))-F$6)/F37</f>
        <v>0.7923</v>
      </c>
      <c r="G38" s="11" cm="1">
        <f t="array" ref="G38">INDEX('Back data'!$A$272:$BI$272,,MAX(IF('Back data'!$A$272:$BI$272&lt;&gt;"",COLUMN('Back data'!$A$272:$BI$272)))-G$6)/G37</f>
        <v>0.80790000000000006</v>
      </c>
      <c r="H38" s="11" cm="1">
        <f t="array" ref="H38">INDEX('Back data'!$A$272:$BI$272,,MAX(IF('Back data'!$A$272:$BI$272&lt;&gt;"",COLUMN('Back data'!$A$272:$BI$272)))-H$6)/H37</f>
        <v>0.92049999999999998</v>
      </c>
      <c r="I38" s="11" cm="1">
        <f t="array" ref="I38">INDEX('Back data'!$A$272:$BI$272,,MAX(IF('Back data'!$A$272:$BI$272&lt;&gt;"",COLUMN('Back data'!$A$272:$BI$272)))-I$6)/I37</f>
        <v>0.94830000000000003</v>
      </c>
      <c r="J38" s="11" cm="1">
        <f t="array" ref="J38">INDEX('Back data'!$A$272:$BI$272,,MAX(IF('Back data'!$A$272:$BI$272&lt;&gt;"",COLUMN('Back data'!$A$272:$BI$272)))-J$6)/J37</f>
        <v>0.86819999999999997</v>
      </c>
      <c r="K38" s="11" cm="1">
        <f t="array" ref="K38">INDEX('Back data'!$A$272:$BI$272,,MAX(IF('Back data'!$A$272:$BI$272&lt;&gt;"",COLUMN('Back data'!$A$272:$BI$272)))-K$6)/K37</f>
        <v>0.9456</v>
      </c>
      <c r="L38" s="11" cm="1">
        <f t="array" ref="L38">INDEX('Back data'!$A$272:$BI$272,,MAX(IF('Back data'!$A$272:$BI$272&lt;&gt;"",COLUMN('Back data'!$A$272:$BI$272)))-L$6)/L37</f>
        <v>0.95379999999999998</v>
      </c>
      <c r="M38" s="11" cm="1">
        <f t="array" ref="M38">INDEX('Back data'!$A$272:$BI$272,,MAX(IF('Back data'!$A$272:$BI$272&lt;&gt;"",COLUMN('Back data'!$A$272:$BI$272)))-M$6)/M37</f>
        <v>0.93920000000000003</v>
      </c>
      <c r="N38" s="11" cm="1">
        <f t="array" ref="N38">INDEX('Back data'!$A$272:$BI$272,,MAX(IF('Back data'!$A$272:$BI$272&lt;&gt;"",COLUMN('Back data'!$A$272:$BI$272)))-N$6)/N37</f>
        <v>0.97409999999999997</v>
      </c>
      <c r="O38" s="11" cm="1">
        <f t="array" ref="O38">INDEX('Back data'!$A$272:$BI$272,,MAX(IF('Back data'!$A$272:$BI$272&lt;&gt;"",COLUMN('Back data'!$A$272:$BI$272)))-O$6)/O37</f>
        <v>0.9373999999999999</v>
      </c>
      <c r="P38" s="11" cm="1">
        <f t="array" ref="P38">INDEX('Back data'!$A$272:$BI$272,,MAX(IF('Back data'!$A$272:$BI$272&lt;&gt;"",COLUMN('Back data'!$A$272:$BI$272)))-P$6)/P37</f>
        <v>0.96109999999999995</v>
      </c>
    </row>
    <row r="39" spans="1:18" x14ac:dyDescent="0.3">
      <c r="A39" s="24" t="s">
        <v>38</v>
      </c>
      <c r="B39" s="27" t="s">
        <v>36</v>
      </c>
      <c r="C39" s="10" t="s">
        <v>40</v>
      </c>
      <c r="D39" s="11" cm="1">
        <f t="array" ref="D39">+INDEX('Back data'!$A$273:$BI$273,,MAX(IF('Back data'!$A$273:$BI$273&lt;&gt;"",COLUMN('Back data'!$A$273:$BI$273)))-D$6)/D37</f>
        <v>0.2089</v>
      </c>
      <c r="E39" s="11" cm="1">
        <f t="array" ref="E39">+INDEX('Back data'!$A$273:$BI$273,,MAX(IF('Back data'!$A$273:$BI$273&lt;&gt;"",COLUMN('Back data'!$A$273:$BI$273)))-E$6)/E37</f>
        <v>0.20519999999999999</v>
      </c>
      <c r="F39" s="11" cm="1">
        <f t="array" ref="F39">+INDEX('Back data'!$A$273:$BI$273,,MAX(IF('Back data'!$A$273:$BI$273&lt;&gt;"",COLUMN('Back data'!$A$273:$BI$273)))-F$6)/F37</f>
        <v>0.2077</v>
      </c>
      <c r="G39" s="11" cm="1">
        <f t="array" ref="G39">+INDEX('Back data'!$A$273:$BI$273,,MAX(IF('Back data'!$A$273:$BI$273&lt;&gt;"",COLUMN('Back data'!$A$273:$BI$273)))-G$6)/G37</f>
        <v>0.19210000000000002</v>
      </c>
      <c r="H39" s="11" cm="1">
        <f t="array" ref="H39">+INDEX('Back data'!$A$273:$BI$273,,MAX(IF('Back data'!$A$273:$BI$273&lt;&gt;"",COLUMN('Back data'!$A$273:$BI$273)))-H$6)/H37</f>
        <v>7.9500000000000001E-2</v>
      </c>
      <c r="I39" s="11" cm="1">
        <f t="array" ref="I39">+INDEX('Back data'!$A$273:$BI$273,,MAX(IF('Back data'!$A$273:$BI$273&lt;&gt;"",COLUMN('Back data'!$A$273:$BI$273)))-I$6)/I37</f>
        <v>5.1699999999999996E-2</v>
      </c>
      <c r="J39" s="11" cm="1">
        <f t="array" ref="J39">+INDEX('Back data'!$A$273:$BI$273,,MAX(IF('Back data'!$A$273:$BI$273&lt;&gt;"",COLUMN('Back data'!$A$273:$BI$273)))-J$6)/J37</f>
        <v>0.1318</v>
      </c>
      <c r="K39" s="11" cm="1">
        <f t="array" ref="K39">+INDEX('Back data'!$A$273:$BI$273,,MAX(IF('Back data'!$A$273:$BI$273&lt;&gt;"",COLUMN('Back data'!$A$273:$BI$273)))-K$6)/K37</f>
        <v>5.4400000000000004E-2</v>
      </c>
      <c r="L39" s="11" cm="1">
        <f t="array" ref="L39">+INDEX('Back data'!$A$273:$BI$273,,MAX(IF('Back data'!$A$273:$BI$273&lt;&gt;"",COLUMN('Back data'!$A$273:$BI$273)))-L$6)/L37</f>
        <v>4.6199999999999998E-2</v>
      </c>
      <c r="M39" s="11" cm="1">
        <f t="array" ref="M39">+INDEX('Back data'!$A$273:$BI$273,,MAX(IF('Back data'!$A$273:$BI$273&lt;&gt;"",COLUMN('Back data'!$A$273:$BI$273)))-M$6)/M37</f>
        <v>6.08E-2</v>
      </c>
      <c r="N39" s="11" cm="1">
        <f t="array" ref="N39">+INDEX('Back data'!$A$273:$BI$273,,MAX(IF('Back data'!$A$273:$BI$273&lt;&gt;"",COLUMN('Back data'!$A$273:$BI$273)))-N$6)/N37</f>
        <v>2.5899999999999999E-2</v>
      </c>
      <c r="O39" s="11" cm="1">
        <f t="array" ref="O39">+INDEX('Back data'!$A$273:$BI$273,,MAX(IF('Back data'!$A$273:$BI$273&lt;&gt;"",COLUMN('Back data'!$A$273:$BI$273)))-O$6)/O37</f>
        <v>6.2600000000000003E-2</v>
      </c>
      <c r="P39" s="11" cm="1">
        <f t="array" ref="P39">+INDEX('Back data'!$A$273:$BI$273,,MAX(IF('Back data'!$A$273:$BI$273&lt;&gt;"",COLUMN('Back data'!$A$273:$BI$273)))-P$6)/P37</f>
        <v>3.8900000000000004E-2</v>
      </c>
      <c r="R39" s="56"/>
    </row>
    <row r="45" spans="1:18" x14ac:dyDescent="0.3">
      <c r="A45" s="6"/>
      <c r="B45" s="7"/>
      <c r="C45" s="8" t="s">
        <v>37</v>
      </c>
      <c r="D45" s="9" cm="1">
        <f t="array" ref="D45">INDEX('Back data'!$A$82:$BI$82,,MAX(IF('Back data'!$A$82:$BI$82&lt;&gt;"",COLUMN('Back data'!$A$82:$BI$82)))-D$6)+INDEX('Back data'!$A$83:$BI$83,,MAX(IF('Back data'!$A$83:$BI$83&lt;&gt;"",COLUMN('Back data'!$A$83:$BI$83)))-D$6)</f>
        <v>100</v>
      </c>
      <c r="E45" s="9" cm="1">
        <f t="array" ref="E45">INDEX('Back data'!$A$82:$BI$82,,MAX(IF('Back data'!$A$82:$BI$82&lt;&gt;"",COLUMN('Back data'!$A$82:$BI$82)))-E$6)+INDEX('Back data'!$A$83:$BI$83,,MAX(IF('Back data'!$A$83:$BI$83&lt;&gt;"",COLUMN('Back data'!$A$83:$BI$83)))-E$6)</f>
        <v>100</v>
      </c>
      <c r="F45" s="9" cm="1">
        <f t="array" ref="F45">INDEX('Back data'!$A$82:$BI$82,,MAX(IF('Back data'!$A$82:$BI$82&lt;&gt;"",COLUMN('Back data'!$A$82:$BI$82)))-F$6)+INDEX('Back data'!$A$83:$BI$83,,MAX(IF('Back data'!$A$83:$BI$83&lt;&gt;"",COLUMN('Back data'!$A$83:$BI$83)))-F$6)</f>
        <v>100</v>
      </c>
      <c r="G45" s="9" cm="1">
        <f t="array" ref="G45">INDEX('Back data'!$A$82:$BI$82,,MAX(IF('Back data'!$A$82:$BI$82&lt;&gt;"",COLUMN('Back data'!$A$82:$BI$82)))-G$6)+INDEX('Back data'!$A$83:$BI$83,,MAX(IF('Back data'!$A$83:$BI$83&lt;&gt;"",COLUMN('Back data'!$A$83:$BI$83)))-G$6)</f>
        <v>100</v>
      </c>
      <c r="H45" s="9" cm="1">
        <f t="array" ref="H45">INDEX('Back data'!$A$82:$BI$82,,MAX(IF('Back data'!$A$82:$BI$82&lt;&gt;"",COLUMN('Back data'!$A$82:$BI$82)))-H$6)+INDEX('Back data'!$A$83:$BI$83,,MAX(IF('Back data'!$A$83:$BI$83&lt;&gt;"",COLUMN('Back data'!$A$83:$BI$83)))-H$6)</f>
        <v>100</v>
      </c>
      <c r="I45" s="9" cm="1">
        <f t="array" ref="I45">INDEX('Back data'!$A$82:$BI$82,,MAX(IF('Back data'!$A$82:$BI$82&lt;&gt;"",COLUMN('Back data'!$A$82:$BI$82)))-I$6)+INDEX('Back data'!$A$83:$BI$83,,MAX(IF('Back data'!$A$83:$BI$83&lt;&gt;"",COLUMN('Back data'!$A$83:$BI$83)))-I$6)</f>
        <v>100</v>
      </c>
      <c r="J45" s="9" cm="1">
        <f t="array" ref="J45">INDEX('Back data'!$A$82:$BI$82,,MAX(IF('Back data'!$A$82:$BI$82&lt;&gt;"",COLUMN('Back data'!$A$82:$BI$82)))-J$6)+INDEX('Back data'!$A$83:$BI$83,,MAX(IF('Back data'!$A$83:$BI$83&lt;&gt;"",COLUMN('Back data'!$A$83:$BI$83)))-J$6)</f>
        <v>100</v>
      </c>
      <c r="K45" s="9" cm="1">
        <f t="array" ref="K45">INDEX('Back data'!$A$82:$BI$82,,MAX(IF('Back data'!$A$82:$BI$82&lt;&gt;"",COLUMN('Back data'!$A$82:$BI$82)))-K$6)+INDEX('Back data'!$A$83:$BI$83,,MAX(IF('Back data'!$A$83:$BI$83&lt;&gt;"",COLUMN('Back data'!$A$83:$BI$83)))-K$6)</f>
        <v>100</v>
      </c>
      <c r="L45" s="9" cm="1">
        <f t="array" ref="L45">INDEX('Back data'!$A$82:$BI$82,,MAX(IF('Back data'!$A$82:$BI$82&lt;&gt;"",COLUMN('Back data'!$A$82:$BI$82)))-L$6)+INDEX('Back data'!$A$83:$BI$83,,MAX(IF('Back data'!$A$83:$BI$83&lt;&gt;"",COLUMN('Back data'!$A$83:$BI$83)))-L$6)</f>
        <v>100</v>
      </c>
      <c r="M45" s="9" cm="1">
        <f t="array" ref="M45">INDEX('Back data'!$A$82:$BI$82,,MAX(IF('Back data'!$A$82:$BI$82&lt;&gt;"",COLUMN('Back data'!$A$82:$BI$82)))-M$6)+INDEX('Back data'!$A$83:$BI$83,,MAX(IF('Back data'!$A$83:$BI$83&lt;&gt;"",COLUMN('Back data'!$A$83:$BI$83)))-M$6)</f>
        <v>100</v>
      </c>
      <c r="N45" s="9" cm="1">
        <f t="array" ref="N45">INDEX('Back data'!$A$82:$BI$82,,MAX(IF('Back data'!$A$82:$BI$82&lt;&gt;"",COLUMN('Back data'!$A$82:$BI$82)))-N$6)+INDEX('Back data'!$A$83:$BI$83,,MAX(IF('Back data'!$A$83:$BI$83&lt;&gt;"",COLUMN('Back data'!$A$83:$BI$83)))-N$6)</f>
        <v>100</v>
      </c>
      <c r="O45" s="9" cm="1">
        <f t="array" ref="O45">INDEX('Back data'!$A$82:$BI$82,,MAX(IF('Back data'!$A$82:$BI$82&lt;&gt;"",COLUMN('Back data'!$A$82:$BI$82)))-O$6)+INDEX('Back data'!$A$83:$BI$83,,MAX(IF('Back data'!$A$83:$BI$83&lt;&gt;"",COLUMN('Back data'!$A$83:$BI$83)))-O$6)</f>
        <v>100</v>
      </c>
      <c r="P45" s="9" cm="1">
        <f t="array" ref="P45">INDEX('Back data'!$A$82:$BI$82,,MAX(IF('Back data'!$A$82:$BI$82&lt;&gt;"",COLUMN('Back data'!$A$82:$BI$82)))-P$6)+INDEX('Back data'!$A$83:$BI$83,,MAX(IF('Back data'!$A$83:$BI$83&lt;&gt;"",COLUMN('Back data'!$A$83:$BI$83)))-P$6)</f>
        <v>100</v>
      </c>
    </row>
    <row r="46" spans="1:18" x14ac:dyDescent="0.3">
      <c r="A46" s="33" t="s">
        <v>44</v>
      </c>
      <c r="B46" s="25" t="s">
        <v>45</v>
      </c>
      <c r="C46" s="10" t="s">
        <v>39</v>
      </c>
      <c r="D46" s="11" cm="1">
        <f t="array" ref="D46">INDEX('Back data'!$A$82:$BI$82,,MAX(IF('Back data'!$A$82:$BI$82&lt;&gt;"",COLUMN('Back data'!$A$82:$BI$82)))-D$6)/D45</f>
        <v>0.88390000000000002</v>
      </c>
      <c r="E46" s="11" cm="1">
        <f t="array" ref="E46">INDEX('Back data'!$A$82:$BI$82,,MAX(IF('Back data'!$A$82:$BI$82&lt;&gt;"",COLUMN('Back data'!$A$82:$BI$82)))-E$6)/E45</f>
        <v>0.88700000000000001</v>
      </c>
      <c r="F46" s="11" cm="1">
        <f t="array" ref="F46">INDEX('Back data'!$A$82:$BI$82,,MAX(IF('Back data'!$A$82:$BI$82&lt;&gt;"",COLUMN('Back data'!$A$82:$BI$82)))-F$6)/F45</f>
        <v>0.81940000000000002</v>
      </c>
      <c r="G46" s="11" cm="1">
        <f t="array" ref="G46">INDEX('Back data'!$A$82:$BI$82,,MAX(IF('Back data'!$A$82:$BI$82&lt;&gt;"",COLUMN('Back data'!$A$82:$BI$82)))-G$6)/G45</f>
        <v>0.81900000000000006</v>
      </c>
      <c r="H46" s="11" cm="1">
        <f t="array" ref="H46">INDEX('Back data'!$A$82:$BI$82,,MAX(IF('Back data'!$A$82:$BI$82&lt;&gt;"",COLUMN('Back data'!$A$82:$BI$82)))-H$6)/H45</f>
        <v>0.88760000000000006</v>
      </c>
      <c r="I46" s="11" cm="1">
        <f t="array" ref="I46">INDEX('Back data'!$A$82:$BI$82,,MAX(IF('Back data'!$A$82:$BI$82&lt;&gt;"",COLUMN('Back data'!$A$82:$BI$82)))-I$6)/I45</f>
        <v>0.87849999999999995</v>
      </c>
      <c r="J46" s="11" cm="1">
        <f t="array" ref="J46">INDEX('Back data'!$A$82:$BI$82,,MAX(IF('Back data'!$A$82:$BI$82&lt;&gt;"",COLUMN('Back data'!$A$82:$BI$82)))-J$6)/J45</f>
        <v>0.85510000000000008</v>
      </c>
      <c r="K46" s="11" cm="1">
        <f t="array" ref="K46">INDEX('Back data'!$A$82:$BI$82,,MAX(IF('Back data'!$A$82:$BI$82&lt;&gt;"",COLUMN('Back data'!$A$82:$BI$82)))-K$6)/K45</f>
        <v>0.90780000000000005</v>
      </c>
      <c r="L46" s="11" cm="1">
        <f t="array" ref="L46">INDEX('Back data'!$A$82:$BI$82,,MAX(IF('Back data'!$A$82:$BI$82&lt;&gt;"",COLUMN('Back data'!$A$82:$BI$82)))-L$6)/L45</f>
        <v>0.84989999999999999</v>
      </c>
      <c r="M46" s="11" cm="1">
        <f t="array" ref="M46">INDEX('Back data'!$A$82:$BI$82,,MAX(IF('Back data'!$A$82:$BI$82&lt;&gt;"",COLUMN('Back data'!$A$82:$BI$82)))-M$6)/M45</f>
        <v>0.92040000000000011</v>
      </c>
      <c r="N46" s="11" cm="1">
        <f t="array" ref="N46">INDEX('Back data'!$A$82:$BI$82,,MAX(IF('Back data'!$A$82:$BI$82&lt;&gt;"",COLUMN('Back data'!$A$82:$BI$82)))-N$6)/N45</f>
        <v>0.88340000000000007</v>
      </c>
      <c r="O46" s="11" cm="1">
        <f t="array" ref="O46">INDEX('Back data'!$A$82:$BI$82,,MAX(IF('Back data'!$A$82:$BI$82&lt;&gt;"",COLUMN('Back data'!$A$82:$BI$82)))-O$6)/O45</f>
        <v>0.76400000000000001</v>
      </c>
      <c r="P46" s="11" cm="1">
        <f t="array" ref="P46">INDEX('Back data'!$A$82:$BI$82,,MAX(IF('Back data'!$A$82:$BI$82&lt;&gt;"",COLUMN('Back data'!$A$82:$BI$82)))-P$6)/P45</f>
        <v>0.87029999999999996</v>
      </c>
    </row>
    <row r="47" spans="1:18" x14ac:dyDescent="0.3">
      <c r="A47" s="33" t="s">
        <v>44</v>
      </c>
      <c r="B47" s="25" t="s">
        <v>46</v>
      </c>
      <c r="C47" s="10" t="s">
        <v>40</v>
      </c>
      <c r="D47" s="11" cm="1">
        <f t="array" ref="D47">INDEX('Back data'!$A$83:$BI$83,,MAX(IF('Back data'!$A$83:$BI$83&lt;&gt;"",COLUMN('Back data'!$A$83:$BI$83)))-D$6)/D45</f>
        <v>0.11609999999999999</v>
      </c>
      <c r="E47" s="11" cm="1">
        <f t="array" ref="E47">INDEX('Back data'!$A$83:$BI$83,,MAX(IF('Back data'!$A$83:$BI$83&lt;&gt;"",COLUMN('Back data'!$A$83:$BI$83)))-E$6)/E45</f>
        <v>0.113</v>
      </c>
      <c r="F47" s="11" cm="1">
        <f t="array" ref="F47">INDEX('Back data'!$A$83:$BI$83,,MAX(IF('Back data'!$A$83:$BI$83&lt;&gt;"",COLUMN('Back data'!$A$83:$BI$83)))-F$6)/F45</f>
        <v>0.18059999999999998</v>
      </c>
      <c r="G47" s="11" cm="1">
        <f t="array" ref="G47">INDEX('Back data'!$A$83:$BI$83,,MAX(IF('Back data'!$A$83:$BI$83&lt;&gt;"",COLUMN('Back data'!$A$83:$BI$83)))-G$6)/G45</f>
        <v>0.18100000000000002</v>
      </c>
      <c r="H47" s="11" cm="1">
        <f t="array" ref="H47">INDEX('Back data'!$A$83:$BI$83,,MAX(IF('Back data'!$A$83:$BI$83&lt;&gt;"",COLUMN('Back data'!$A$83:$BI$83)))-H$6)/H45</f>
        <v>0.1124</v>
      </c>
      <c r="I47" s="11" cm="1">
        <f t="array" ref="I47">INDEX('Back data'!$A$83:$BI$83,,MAX(IF('Back data'!$A$83:$BI$83&lt;&gt;"",COLUMN('Back data'!$A$83:$BI$83)))-I$6)/I45</f>
        <v>0.1215</v>
      </c>
      <c r="J47" s="11" cm="1">
        <f t="array" ref="J47">INDEX('Back data'!$A$83:$BI$83,,MAX(IF('Back data'!$A$83:$BI$83&lt;&gt;"",COLUMN('Back data'!$A$83:$BI$83)))-J$6)/J45</f>
        <v>0.1449</v>
      </c>
      <c r="K47" s="11" cm="1">
        <f t="array" ref="K47">INDEX('Back data'!$A$83:$BI$83,,MAX(IF('Back data'!$A$83:$BI$83&lt;&gt;"",COLUMN('Back data'!$A$83:$BI$83)))-K$6)/K45</f>
        <v>9.2200000000000004E-2</v>
      </c>
      <c r="L47" s="11" cm="1">
        <f t="array" ref="L47">INDEX('Back data'!$A$83:$BI$83,,MAX(IF('Back data'!$A$83:$BI$83&lt;&gt;"",COLUMN('Back data'!$A$83:$BI$83)))-L$6)/L45</f>
        <v>0.15010000000000001</v>
      </c>
      <c r="M47" s="11" cm="1">
        <f t="array" ref="M47">INDEX('Back data'!$A$83:$BI$83,,MAX(IF('Back data'!$A$83:$BI$83&lt;&gt;"",COLUMN('Back data'!$A$83:$BI$83)))-M$6)/M45</f>
        <v>7.9600000000000004E-2</v>
      </c>
      <c r="N47" s="11" cm="1">
        <f t="array" ref="N47">INDEX('Back data'!$A$83:$BI$83,,MAX(IF('Back data'!$A$83:$BI$83&lt;&gt;"",COLUMN('Back data'!$A$83:$BI$83)))-N$6)/N45</f>
        <v>0.1166</v>
      </c>
      <c r="O47" s="11" cm="1">
        <f t="array" ref="O47">INDEX('Back data'!$A$83:$BI$83,,MAX(IF('Back data'!$A$83:$BI$83&lt;&gt;"",COLUMN('Back data'!$A$83:$BI$83)))-O$6)/O45</f>
        <v>0.23600000000000002</v>
      </c>
      <c r="P47" s="11" cm="1">
        <f t="array" ref="P47">INDEX('Back data'!$A$83:$BI$83,,MAX(IF('Back data'!$A$83:$BI$83&lt;&gt;"",COLUMN('Back data'!$A$83:$BI$83)))-P$6)/P45</f>
        <v>0.12970000000000001</v>
      </c>
      <c r="R47" s="56"/>
    </row>
    <row r="48" spans="1:18" x14ac:dyDescent="0.3">
      <c r="B48" s="26"/>
    </row>
    <row r="49" spans="1:18" x14ac:dyDescent="0.3">
      <c r="B49" s="26"/>
    </row>
    <row r="50" spans="1:18" x14ac:dyDescent="0.3">
      <c r="B50" s="26"/>
      <c r="C50" s="8" t="s">
        <v>37</v>
      </c>
      <c r="D50" s="9" cm="1">
        <f t="array" ref="D50">INDEX('Back data'!$A$87:$BI$87,,MAX(IF('Back data'!$A$87:$BI$87&lt;&gt;"",COLUMN('Back data'!$A$87:$BI$87)))-D$6)+INDEX('Back data'!$A$88:$BI$88,,MAX(IF('Back data'!$A$88:$BI$88&lt;&gt;"",COLUMN('Back data'!$A$88:$BI$88)))-D$6)</f>
        <v>100</v>
      </c>
      <c r="E50" s="9" cm="1">
        <f t="array" ref="E50">INDEX('Back data'!$A$87:$BI$87,,MAX(IF('Back data'!$A$87:$BI$87&lt;&gt;"",COLUMN('Back data'!$A$87:$BI$87)))-E$6)+INDEX('Back data'!$A$88:$BI$88,,MAX(IF('Back data'!$A$88:$BI$88&lt;&gt;"",COLUMN('Back data'!$A$88:$BI$88)))-E$6)</f>
        <v>100</v>
      </c>
      <c r="F50" s="9" cm="1">
        <f t="array" ref="F50">INDEX('Back data'!$A$87:$BI$87,,MAX(IF('Back data'!$A$87:$BI$87&lt;&gt;"",COLUMN('Back data'!$A$87:$BI$87)))-F$6)+INDEX('Back data'!$A$88:$BI$88,,MAX(IF('Back data'!$A$88:$BI$88&lt;&gt;"",COLUMN('Back data'!$A$88:$BI$88)))-F$6)</f>
        <v>100</v>
      </c>
      <c r="G50" s="9" cm="1">
        <f t="array" ref="G50">INDEX('Back data'!$A$87:$BI$87,,MAX(IF('Back data'!$A$87:$BI$87&lt;&gt;"",COLUMN('Back data'!$A$87:$BI$87)))-G$6)+INDEX('Back data'!$A$88:$BI$88,,MAX(IF('Back data'!$A$88:$BI$88&lt;&gt;"",COLUMN('Back data'!$A$88:$BI$88)))-G$6)</f>
        <v>100</v>
      </c>
      <c r="H50" s="9" cm="1">
        <f t="array" ref="H50">INDEX('Back data'!$A$87:$BI$87,,MAX(IF('Back data'!$A$87:$BI$87&lt;&gt;"",COLUMN('Back data'!$A$87:$BI$87)))-H$6)+INDEX('Back data'!$A$88:$BI$88,,MAX(IF('Back data'!$A$88:$BI$88&lt;&gt;"",COLUMN('Back data'!$A$88:$BI$88)))-H$6)</f>
        <v>100</v>
      </c>
      <c r="I50" s="9" cm="1">
        <f t="array" ref="I50">INDEX('Back data'!$A$87:$BI$87,,MAX(IF('Back data'!$A$87:$BI$87&lt;&gt;"",COLUMN('Back data'!$A$87:$BI$87)))-I$6)+INDEX('Back data'!$A$88:$BI$88,,MAX(IF('Back data'!$A$88:$BI$88&lt;&gt;"",COLUMN('Back data'!$A$88:$BI$88)))-I$6)</f>
        <v>100</v>
      </c>
      <c r="J50" s="9" cm="1">
        <f t="array" ref="J50">INDEX('Back data'!$A$87:$BI$87,,MAX(IF('Back data'!$A$87:$BI$87&lt;&gt;"",COLUMN('Back data'!$A$87:$BI$87)))-J$6)+INDEX('Back data'!$A$88:$BI$88,,MAX(IF('Back data'!$A$88:$BI$88&lt;&gt;"",COLUMN('Back data'!$A$88:$BI$88)))-J$6)</f>
        <v>100</v>
      </c>
      <c r="K50" s="9" cm="1">
        <f t="array" ref="K50">INDEX('Back data'!$A$87:$BI$87,,MAX(IF('Back data'!$A$87:$BI$87&lt;&gt;"",COLUMN('Back data'!$A$87:$BI$87)))-K$6)+INDEX('Back data'!$A$88:$BI$88,,MAX(IF('Back data'!$A$88:$BI$88&lt;&gt;"",COLUMN('Back data'!$A$88:$BI$88)))-K$6)</f>
        <v>100</v>
      </c>
      <c r="L50" s="9" cm="1">
        <f t="array" ref="L50">INDEX('Back data'!$A$87:$BI$87,,MAX(IF('Back data'!$A$87:$BI$87&lt;&gt;"",COLUMN('Back data'!$A$87:$BI$87)))-L$6)+INDEX('Back data'!$A$88:$BI$88,,MAX(IF('Back data'!$A$88:$BI$88&lt;&gt;"",COLUMN('Back data'!$A$88:$BI$88)))-L$6)</f>
        <v>100</v>
      </c>
      <c r="M50" s="9" cm="1">
        <f t="array" ref="M50">INDEX('Back data'!$A$87:$BI$87,,MAX(IF('Back data'!$A$87:$BI$87&lt;&gt;"",COLUMN('Back data'!$A$87:$BI$87)))-M$6)+INDEX('Back data'!$A$88:$BI$88,,MAX(IF('Back data'!$A$88:$BI$88&lt;&gt;"",COLUMN('Back data'!$A$88:$BI$88)))-M$6)</f>
        <v>100</v>
      </c>
      <c r="N50" s="9" cm="1">
        <f t="array" ref="N50">INDEX('Back data'!$A$87:$BI$87,,MAX(IF('Back data'!$A$87:$BI$87&lt;&gt;"",COLUMN('Back data'!$A$87:$BI$87)))-N$6)+INDEX('Back data'!$A$88:$BI$88,,MAX(IF('Back data'!$A$88:$BI$88&lt;&gt;"",COLUMN('Back data'!$A$88:$BI$88)))-N$6)</f>
        <v>100</v>
      </c>
      <c r="O50" s="9" cm="1">
        <f t="array" ref="O50">INDEX('Back data'!$A$87:$BI$87,,MAX(IF('Back data'!$A$87:$BI$87&lt;&gt;"",COLUMN('Back data'!$A$87:$BI$87)))-O$6)+INDEX('Back data'!$A$88:$BI$88,,MAX(IF('Back data'!$A$88:$BI$88&lt;&gt;"",COLUMN('Back data'!$A$88:$BI$88)))-O$6)</f>
        <v>100</v>
      </c>
      <c r="P50" s="9" cm="1">
        <f t="array" ref="P50">INDEX('Back data'!$A$87:$BI$87,,MAX(IF('Back data'!$A$87:$BI$87&lt;&gt;"",COLUMN('Back data'!$A$87:$BI$87)))-P$6)+INDEX('Back data'!$A$88:$BI$88,,MAX(IF('Back data'!$A$88:$BI$88&lt;&gt;"",COLUMN('Back data'!$A$88:$BI$88)))-P$6)</f>
        <v>100</v>
      </c>
    </row>
    <row r="51" spans="1:18" x14ac:dyDescent="0.3">
      <c r="A51" s="33" t="s">
        <v>44</v>
      </c>
      <c r="B51" s="27" t="s">
        <v>41</v>
      </c>
      <c r="C51" s="10" t="s">
        <v>39</v>
      </c>
      <c r="D51" s="11" cm="1">
        <f t="array" ref="D51">INDEX('Back data'!$A$87:$BI$87,,MAX(IF('Back data'!$A$87:$BI$87&lt;&gt;"",COLUMN('Back data'!$A$87:$BI$87)))-D$6)/D50</f>
        <v>0.74950000000000006</v>
      </c>
      <c r="E51" s="11" cm="1">
        <f t="array" ref="E51">INDEX('Back data'!$A$87:$BI$87,,MAX(IF('Back data'!$A$87:$BI$87&lt;&gt;"",COLUMN('Back data'!$A$87:$BI$87)))-E$6)/E50</f>
        <v>0.70609999999999995</v>
      </c>
      <c r="F51" s="11" cm="1">
        <f t="array" ref="F51">INDEX('Back data'!$A$87:$BI$87,,MAX(IF('Back data'!$A$87:$BI$87&lt;&gt;"",COLUMN('Back data'!$A$87:$BI$87)))-F$6)/F50</f>
        <v>0.5726</v>
      </c>
      <c r="G51" s="11" cm="1">
        <f t="array" ref="G51">INDEX('Back data'!$A$87:$BI$87,,MAX(IF('Back data'!$A$87:$BI$87&lt;&gt;"",COLUMN('Back data'!$A$87:$BI$87)))-G$6)/G50</f>
        <v>0.57030000000000003</v>
      </c>
      <c r="H51" s="11" cm="1">
        <f t="array" ref="H51">INDEX('Back data'!$A$87:$BI$87,,MAX(IF('Back data'!$A$87:$BI$87&lt;&gt;"",COLUMN('Back data'!$A$87:$BI$87)))-H$6)/H50</f>
        <v>0.74819999999999998</v>
      </c>
      <c r="I51" s="11" cm="1">
        <f t="array" ref="I51">INDEX('Back data'!$A$87:$BI$87,,MAX(IF('Back data'!$A$87:$BI$87&lt;&gt;"",COLUMN('Back data'!$A$87:$BI$87)))-I$6)/I50</f>
        <v>0.69159999999999999</v>
      </c>
      <c r="J51" s="11" cm="1">
        <f t="array" ref="J51">INDEX('Back data'!$A$87:$BI$87,,MAX(IF('Back data'!$A$87:$BI$87&lt;&gt;"",COLUMN('Back data'!$A$87:$BI$87)))-J$6)/J50</f>
        <v>0.68819999999999992</v>
      </c>
      <c r="K51" s="11" cm="1">
        <f t="array" ref="K51">INDEX('Back data'!$A$87:$BI$87,,MAX(IF('Back data'!$A$87:$BI$87&lt;&gt;"",COLUMN('Back data'!$A$87:$BI$87)))-K$6)/K50</f>
        <v>0.70430000000000004</v>
      </c>
      <c r="L51" s="11" cm="1">
        <f t="array" ref="L51">INDEX('Back data'!$A$87:$BI$87,,MAX(IF('Back data'!$A$87:$BI$87&lt;&gt;"",COLUMN('Back data'!$A$87:$BI$87)))-L$6)/L50</f>
        <v>0.62219999999999998</v>
      </c>
      <c r="M51" s="11" cm="1">
        <f t="array" ref="M51">INDEX('Back data'!$A$87:$BI$87,,MAX(IF('Back data'!$A$87:$BI$87&lt;&gt;"",COLUMN('Back data'!$A$87:$BI$87)))-M$6)/M50</f>
        <v>0.78040000000000009</v>
      </c>
      <c r="N51" s="11" cm="1">
        <f t="array" ref="N51">INDEX('Back data'!$A$87:$BI$87,,MAX(IF('Back data'!$A$87:$BI$87&lt;&gt;"",COLUMN('Back data'!$A$87:$BI$87)))-N$6)/N50</f>
        <v>0.59060000000000001</v>
      </c>
      <c r="O51" s="11" cm="1">
        <f t="array" ref="O51">INDEX('Back data'!$A$87:$BI$87,,MAX(IF('Back data'!$A$87:$BI$87&lt;&gt;"",COLUMN('Back data'!$A$87:$BI$87)))-O$6)/O50</f>
        <v>0.48039999999999999</v>
      </c>
      <c r="P51" s="11" cm="1">
        <f t="array" ref="P51">INDEX('Back data'!$A$87:$BI$87,,MAX(IF('Back data'!$A$87:$BI$87&lt;&gt;"",COLUMN('Back data'!$A$87:$BI$87)))-P$6)/P50</f>
        <v>0.64879999999999993</v>
      </c>
    </row>
    <row r="52" spans="1:18" x14ac:dyDescent="0.3">
      <c r="A52" s="33" t="s">
        <v>44</v>
      </c>
      <c r="B52" s="27" t="s">
        <v>41</v>
      </c>
      <c r="C52" s="10" t="s">
        <v>40</v>
      </c>
      <c r="D52" s="11" cm="1">
        <f t="array" ref="D52">INDEX('Back data'!$A$88:$BI$88,,MAX(IF('Back data'!$A$88:$BI$88&lt;&gt;"",COLUMN('Back data'!$A$88:$BI$88)))-D$6)/D50</f>
        <v>0.2505</v>
      </c>
      <c r="E52" s="11" cm="1">
        <f t="array" ref="E52">INDEX('Back data'!$A$88:$BI$88,,MAX(IF('Back data'!$A$88:$BI$88&lt;&gt;"",COLUMN('Back data'!$A$88:$BI$88)))-E$6)/E50</f>
        <v>0.29389999999999999</v>
      </c>
      <c r="F52" s="11" cm="1">
        <f t="array" ref="F52">INDEX('Back data'!$A$88:$BI$88,,MAX(IF('Back data'!$A$88:$BI$88&lt;&gt;"",COLUMN('Back data'!$A$88:$BI$88)))-F$6)/F50</f>
        <v>0.4274</v>
      </c>
      <c r="G52" s="11" cm="1">
        <f t="array" ref="G52">INDEX('Back data'!$A$88:$BI$88,,MAX(IF('Back data'!$A$88:$BI$88&lt;&gt;"",COLUMN('Back data'!$A$88:$BI$88)))-G$6)/G50</f>
        <v>0.42969999999999997</v>
      </c>
      <c r="H52" s="11" cm="1">
        <f t="array" ref="H52">INDEX('Back data'!$A$88:$BI$88,,MAX(IF('Back data'!$A$88:$BI$88&lt;&gt;"",COLUMN('Back data'!$A$88:$BI$88)))-H$6)/H50</f>
        <v>0.25180000000000002</v>
      </c>
      <c r="I52" s="11" cm="1">
        <f t="array" ref="I52">INDEX('Back data'!$A$88:$BI$88,,MAX(IF('Back data'!$A$88:$BI$88&lt;&gt;"",COLUMN('Back data'!$A$88:$BI$88)))-I$6)/I50</f>
        <v>0.30840000000000001</v>
      </c>
      <c r="J52" s="11" cm="1">
        <f t="array" ref="J52">INDEX('Back data'!$A$88:$BI$88,,MAX(IF('Back data'!$A$88:$BI$88&lt;&gt;"",COLUMN('Back data'!$A$88:$BI$88)))-J$6)/J50</f>
        <v>0.31180000000000002</v>
      </c>
      <c r="K52" s="11" cm="1">
        <f t="array" ref="K52">INDEX('Back data'!$A$88:$BI$88,,MAX(IF('Back data'!$A$88:$BI$88&lt;&gt;"",COLUMN('Back data'!$A$88:$BI$88)))-K$6)/K50</f>
        <v>0.29570000000000002</v>
      </c>
      <c r="L52" s="11" cm="1">
        <f t="array" ref="L52">INDEX('Back data'!$A$88:$BI$88,,MAX(IF('Back data'!$A$88:$BI$88&lt;&gt;"",COLUMN('Back data'!$A$88:$BI$88)))-L$6)/L50</f>
        <v>0.37780000000000002</v>
      </c>
      <c r="M52" s="11" cm="1">
        <f t="array" ref="M52">INDEX('Back data'!$A$88:$BI$88,,MAX(IF('Back data'!$A$88:$BI$88&lt;&gt;"",COLUMN('Back data'!$A$88:$BI$88)))-M$6)/M50</f>
        <v>0.21960000000000002</v>
      </c>
      <c r="N52" s="11" cm="1">
        <f t="array" ref="N52">INDEX('Back data'!$A$88:$BI$88,,MAX(IF('Back data'!$A$88:$BI$88&lt;&gt;"",COLUMN('Back data'!$A$88:$BI$88)))-N$6)/N50</f>
        <v>0.40939999999999999</v>
      </c>
      <c r="O52" s="11" cm="1">
        <f t="array" ref="O52">INDEX('Back data'!$A$88:$BI$88,,MAX(IF('Back data'!$A$88:$BI$88&lt;&gt;"",COLUMN('Back data'!$A$88:$BI$88)))-O$6)/O50</f>
        <v>0.51960000000000006</v>
      </c>
      <c r="P52" s="11" cm="1">
        <f t="array" ref="P52">INDEX('Back data'!$A$88:$BI$88,,MAX(IF('Back data'!$A$88:$BI$88&lt;&gt;"",COLUMN('Back data'!$A$88:$BI$88)))-P$6)/P50</f>
        <v>0.35119999999999996</v>
      </c>
      <c r="R52" s="56"/>
    </row>
    <row r="54" spans="1:18" x14ac:dyDescent="0.3">
      <c r="C54" s="12"/>
    </row>
    <row r="55" spans="1:18" x14ac:dyDescent="0.3">
      <c r="C55" s="8" t="s">
        <v>37</v>
      </c>
      <c r="D55" s="9" cm="1">
        <f t="array" ref="D55">INDEX('Back data'!$A$92:$BI$92,,MAX(IF('Back data'!$A$92:$BI$92&lt;&gt;"",COLUMN('Back data'!$A$92:$BI$92)))-D$6)+INDEX('Back data'!$A$93:$BI$93,,MAX(IF('Back data'!$A$93:$BI$93&lt;&gt;"",COLUMN('Back data'!$A$93:$BI$93)))-D$6)</f>
        <v>100</v>
      </c>
      <c r="E55" s="9" cm="1">
        <f t="array" ref="E55">INDEX('Back data'!$A$92:$BI$92,,MAX(IF('Back data'!$A$92:$BI$92&lt;&gt;"",COLUMN('Back data'!$A$92:$BI$92)))-E$6)+INDEX('Back data'!$A$93:$BI$93,,MAX(IF('Back data'!$A$93:$BI$93&lt;&gt;"",COLUMN('Back data'!$A$93:$BI$93)))-E$6)</f>
        <v>100</v>
      </c>
      <c r="F55" s="9" cm="1">
        <f t="array" ref="F55">INDEX('Back data'!$A$92:$BI$92,,MAX(IF('Back data'!$A$92:$BI$92&lt;&gt;"",COLUMN('Back data'!$A$92:$BI$92)))-F$6)+INDEX('Back data'!$A$93:$BI$93,,MAX(IF('Back data'!$A$93:$BI$93&lt;&gt;"",COLUMN('Back data'!$A$93:$BI$93)))-F$6)</f>
        <v>100</v>
      </c>
      <c r="G55" s="9" cm="1">
        <f t="array" ref="G55">INDEX('Back data'!$A$92:$BI$92,,MAX(IF('Back data'!$A$92:$BI$92&lt;&gt;"",COLUMN('Back data'!$A$92:$BI$92)))-G$6)+INDEX('Back data'!$A$93:$BI$93,,MAX(IF('Back data'!$A$93:$BI$93&lt;&gt;"",COLUMN('Back data'!$A$93:$BI$93)))-G$6)</f>
        <v>100</v>
      </c>
      <c r="H55" s="9" cm="1">
        <f t="array" ref="H55">INDEX('Back data'!$A$92:$BI$92,,MAX(IF('Back data'!$A$92:$BI$92&lt;&gt;"",COLUMN('Back data'!$A$92:$BI$92)))-H$6)+INDEX('Back data'!$A$93:$BI$93,,MAX(IF('Back data'!$A$93:$BI$93&lt;&gt;"",COLUMN('Back data'!$A$93:$BI$93)))-H$6)</f>
        <v>100</v>
      </c>
      <c r="I55" s="9" cm="1">
        <f t="array" ref="I55">INDEX('Back data'!$A$92:$BI$92,,MAX(IF('Back data'!$A$92:$BI$92&lt;&gt;"",COLUMN('Back data'!$A$92:$BI$92)))-I$6)+INDEX('Back data'!$A$93:$BI$93,,MAX(IF('Back data'!$A$93:$BI$93&lt;&gt;"",COLUMN('Back data'!$A$93:$BI$93)))-I$6)</f>
        <v>100</v>
      </c>
      <c r="J55" s="9" cm="1">
        <f t="array" ref="J55">INDEX('Back data'!$A$92:$BI$92,,MAX(IF('Back data'!$A$92:$BI$92&lt;&gt;"",COLUMN('Back data'!$A$92:$BI$92)))-J$6)+INDEX('Back data'!$A$93:$BI$93,,MAX(IF('Back data'!$A$93:$BI$93&lt;&gt;"",COLUMN('Back data'!$A$93:$BI$93)))-J$6)</f>
        <v>100</v>
      </c>
      <c r="K55" s="9" cm="1">
        <f t="array" ref="K55">INDEX('Back data'!$A$92:$BI$92,,MAX(IF('Back data'!$A$92:$BI$92&lt;&gt;"",COLUMN('Back data'!$A$92:$BI$92)))-K$6)+INDEX('Back data'!$A$93:$BI$93,,MAX(IF('Back data'!$A$93:$BI$93&lt;&gt;"",COLUMN('Back data'!$A$93:$BI$93)))-K$6)</f>
        <v>100</v>
      </c>
      <c r="L55" s="9" cm="1">
        <f t="array" ref="L55">INDEX('Back data'!$A$92:$BI$92,,MAX(IF('Back data'!$A$92:$BI$92&lt;&gt;"",COLUMN('Back data'!$A$92:$BI$92)))-L$6)+INDEX('Back data'!$A$93:$BI$93,,MAX(IF('Back data'!$A$93:$BI$93&lt;&gt;"",COLUMN('Back data'!$A$93:$BI$93)))-L$6)</f>
        <v>100</v>
      </c>
      <c r="M55" s="9" cm="1">
        <f t="array" ref="M55">INDEX('Back data'!$A$92:$BI$92,,MAX(IF('Back data'!$A$92:$BI$92&lt;&gt;"",COLUMN('Back data'!$A$92:$BI$92)))-M$6)+INDEX('Back data'!$A$93:$BI$93,,MAX(IF('Back data'!$A$93:$BI$93&lt;&gt;"",COLUMN('Back data'!$A$93:$BI$93)))-M$6)</f>
        <v>100</v>
      </c>
      <c r="N55" s="9" cm="1">
        <f t="array" ref="N55">INDEX('Back data'!$A$92:$BI$92,,MAX(IF('Back data'!$A$92:$BI$92&lt;&gt;"",COLUMN('Back data'!$A$92:$BI$92)))-N$6)+INDEX('Back data'!$A$93:$BI$93,,MAX(IF('Back data'!$A$93:$BI$93&lt;&gt;"",COLUMN('Back data'!$A$93:$BI$93)))-N$6)</f>
        <v>100</v>
      </c>
      <c r="O55" s="9" cm="1">
        <f t="array" ref="O55">INDEX('Back data'!$A$92:$BI$92,,MAX(IF('Back data'!$A$92:$BI$92&lt;&gt;"",COLUMN('Back data'!$A$92:$BI$92)))-O$6)+INDEX('Back data'!$A$93:$BI$93,,MAX(IF('Back data'!$A$93:$BI$93&lt;&gt;"",COLUMN('Back data'!$A$93:$BI$93)))-O$6)</f>
        <v>100</v>
      </c>
      <c r="P55" s="9" cm="1">
        <f t="array" ref="P55">INDEX('Back data'!$A$92:$BI$92,,MAX(IF('Back data'!$A$92:$BI$92&lt;&gt;"",COLUMN('Back data'!$A$92:$BI$92)))-P$6)+INDEX('Back data'!$A$93:$BI$93,,MAX(IF('Back data'!$A$93:$BI$93&lt;&gt;"",COLUMN('Back data'!$A$93:$BI$93)))-P$6)</f>
        <v>100</v>
      </c>
    </row>
    <row r="56" spans="1:18" x14ac:dyDescent="0.3">
      <c r="A56" s="33" t="s">
        <v>44</v>
      </c>
      <c r="B56" s="27" t="s">
        <v>42</v>
      </c>
      <c r="C56" s="10" t="s">
        <v>39</v>
      </c>
      <c r="D56" s="11" cm="1">
        <f t="array" ref="D56">INDEX('Back data'!$A$92:$BI$92,,MAX(IF('Back data'!$A$92:$BI$92&lt;&gt;"",COLUMN('Back data'!$A$92:$BI$92)))-D$6)/D55</f>
        <v>0.98450000000000004</v>
      </c>
      <c r="E56" s="11" cm="1">
        <f t="array" ref="E56">INDEX('Back data'!$A$92:$BI$92,,MAX(IF('Back data'!$A$92:$BI$92&lt;&gt;"",COLUMN('Back data'!$A$92:$BI$92)))-E$6)/E55</f>
        <v>0.97199999999999998</v>
      </c>
      <c r="F56" s="11" cm="1">
        <f t="array" ref="F56">INDEX('Back data'!$A$92:$BI$92,,MAX(IF('Back data'!$A$92:$BI$92&lt;&gt;"",COLUMN('Back data'!$A$92:$BI$92)))-F$6)/F55</f>
        <v>0.96989999999999998</v>
      </c>
      <c r="G56" s="11" cm="1">
        <f t="array" ref="G56">INDEX('Back data'!$A$92:$BI$92,,MAX(IF('Back data'!$A$92:$BI$92&lt;&gt;"",COLUMN('Back data'!$A$92:$BI$92)))-G$6)/G55</f>
        <v>0.96909999999999996</v>
      </c>
      <c r="H56" s="11" cm="1">
        <f t="array" ref="H56">INDEX('Back data'!$A$92:$BI$92,,MAX(IF('Back data'!$A$92:$BI$92&lt;&gt;"",COLUMN('Back data'!$A$92:$BI$92)))-H$6)/H55</f>
        <v>0.98439999999999994</v>
      </c>
      <c r="I56" s="11" cm="1">
        <f t="array" ref="I56">INDEX('Back data'!$A$92:$BI$92,,MAX(IF('Back data'!$A$92:$BI$92&lt;&gt;"",COLUMN('Back data'!$A$92:$BI$92)))-I$6)/I55</f>
        <v>0.98849999999999993</v>
      </c>
      <c r="J56" s="11" cm="1">
        <f t="array" ref="J56">INDEX('Back data'!$A$92:$BI$92,,MAX(IF('Back data'!$A$92:$BI$92&lt;&gt;"",COLUMN('Back data'!$A$92:$BI$92)))-J$6)/J55</f>
        <v>0.97799999999999998</v>
      </c>
      <c r="K56" s="11" cm="1">
        <f t="array" ref="K56">INDEX('Back data'!$A$92:$BI$92,,MAX(IF('Back data'!$A$92:$BI$92&lt;&gt;"",COLUMN('Back data'!$A$92:$BI$92)))-K$6)/K55</f>
        <v>0.99730000000000008</v>
      </c>
      <c r="L56" s="11" cm="1">
        <f t="array" ref="L56">INDEX('Back data'!$A$92:$BI$92,,MAX(IF('Back data'!$A$92:$BI$92&lt;&gt;"",COLUMN('Back data'!$A$92:$BI$92)))-L$6)/L55</f>
        <v>1</v>
      </c>
      <c r="M56" s="11" cm="1">
        <f t="array" ref="M56">INDEX('Back data'!$A$92:$BI$92,,MAX(IF('Back data'!$A$92:$BI$92&lt;&gt;"",COLUMN('Back data'!$A$92:$BI$92)))-M$6)/M55</f>
        <v>0.99919999999999998</v>
      </c>
      <c r="N56" s="11" cm="1">
        <f t="array" ref="N56">INDEX('Back data'!$A$92:$BI$92,,MAX(IF('Back data'!$A$92:$BI$92&lt;&gt;"",COLUMN('Back data'!$A$92:$BI$92)))-N$6)/N55</f>
        <v>0.99370000000000003</v>
      </c>
      <c r="O56" s="11" cm="1">
        <f t="array" ref="O56">INDEX('Back data'!$A$92:$BI$92,,MAX(IF('Back data'!$A$92:$BI$92&lt;&gt;"",COLUMN('Back data'!$A$92:$BI$92)))-O$6)/O55</f>
        <v>0.95979999999999999</v>
      </c>
      <c r="P56" s="11" cm="1">
        <f t="array" ref="P56">INDEX('Back data'!$A$92:$BI$92,,MAX(IF('Back data'!$A$92:$BI$92&lt;&gt;"",COLUMN('Back data'!$A$92:$BI$92)))-P$6)/P55</f>
        <v>1</v>
      </c>
    </row>
    <row r="57" spans="1:18" x14ac:dyDescent="0.3">
      <c r="A57" s="33" t="s">
        <v>44</v>
      </c>
      <c r="B57" s="27" t="s">
        <v>42</v>
      </c>
      <c r="C57" s="28" t="s">
        <v>40</v>
      </c>
      <c r="D57" s="29" cm="1">
        <f t="array" ref="D57">INDEX('Back data'!$A$93:$BI$93,,MAX(IF('Back data'!$A$93:$BI$93&lt;&gt;"",COLUMN('Back data'!$A$93:$BI$93)))-D$6)/D55</f>
        <v>1.55E-2</v>
      </c>
      <c r="E57" s="29" cm="1">
        <f t="array" ref="E57">INDEX('Back data'!$A$93:$BI$93,,MAX(IF('Back data'!$A$93:$BI$93&lt;&gt;"",COLUMN('Back data'!$A$93:$BI$93)))-E$6)/E55</f>
        <v>2.7999999999999997E-2</v>
      </c>
      <c r="F57" s="29" cm="1">
        <f t="array" ref="F57">INDEX('Back data'!$A$93:$BI$93,,MAX(IF('Back data'!$A$93:$BI$93&lt;&gt;"",COLUMN('Back data'!$A$93:$BI$93)))-F$6)/F55</f>
        <v>3.0099999999999998E-2</v>
      </c>
      <c r="G57" s="29" cm="1">
        <f t="array" ref="G57">INDEX('Back data'!$A$93:$BI$93,,MAX(IF('Back data'!$A$93:$BI$93&lt;&gt;"",COLUMN('Back data'!$A$93:$BI$93)))-G$6)/G55</f>
        <v>3.0899999999999997E-2</v>
      </c>
      <c r="H57" s="29" cm="1">
        <f t="array" ref="H57">INDEX('Back data'!$A$93:$BI$93,,MAX(IF('Back data'!$A$93:$BI$93&lt;&gt;"",COLUMN('Back data'!$A$93:$BI$93)))-H$6)/H55</f>
        <v>1.5600000000000001E-2</v>
      </c>
      <c r="I57" s="29" cm="1">
        <f t="array" ref="I57">INDEX('Back data'!$A$93:$BI$93,,MAX(IF('Back data'!$A$93:$BI$93&lt;&gt;"",COLUMN('Back data'!$A$93:$BI$93)))-I$6)/I55</f>
        <v>1.15E-2</v>
      </c>
      <c r="J57" s="29" cm="1">
        <f t="array" ref="J57">INDEX('Back data'!$A$93:$BI$93,,MAX(IF('Back data'!$A$93:$BI$93&lt;&gt;"",COLUMN('Back data'!$A$93:$BI$93)))-J$6)/J55</f>
        <v>2.2000000000000002E-2</v>
      </c>
      <c r="K57" s="29" cm="1">
        <f t="array" ref="K57">INDEX('Back data'!$A$93:$BI$93,,MAX(IF('Back data'!$A$93:$BI$93&lt;&gt;"",COLUMN('Back data'!$A$93:$BI$93)))-K$6)/K55</f>
        <v>2.7000000000000001E-3</v>
      </c>
      <c r="L57" s="29" cm="1">
        <f t="array" ref="L57">INDEX('Back data'!$A$93:$BI$93,,MAX(IF('Back data'!$A$93:$BI$93&lt;&gt;"",COLUMN('Back data'!$A$93:$BI$93)))-L$6)/L55</f>
        <v>0</v>
      </c>
      <c r="M57" s="29" cm="1">
        <f t="array" ref="M57">INDEX('Back data'!$A$93:$BI$93,,MAX(IF('Back data'!$A$93:$BI$93&lt;&gt;"",COLUMN('Back data'!$A$93:$BI$93)))-M$6)/M55</f>
        <v>8.0000000000000004E-4</v>
      </c>
      <c r="N57" s="29" cm="1">
        <f t="array" ref="N57">INDEX('Back data'!$A$93:$BI$93,,MAX(IF('Back data'!$A$93:$BI$93&lt;&gt;"",COLUMN('Back data'!$A$93:$BI$93)))-N$6)/N55</f>
        <v>6.3E-3</v>
      </c>
      <c r="O57" s="29" cm="1">
        <f t="array" ref="O57">INDEX('Back data'!$A$93:$BI$93,,MAX(IF('Back data'!$A$93:$BI$93&lt;&gt;"",COLUMN('Back data'!$A$93:$BI$93)))-O$6)/O55</f>
        <v>4.0199999999999993E-2</v>
      </c>
      <c r="P57" s="29" cm="1">
        <f t="array" ref="P57">INDEX('Back data'!$A$93:$BI$93,,MAX(IF('Back data'!$A$93:$BI$93&lt;&gt;"",COLUMN('Back data'!$A$93:$BI$93)))-P$6)/P55</f>
        <v>0</v>
      </c>
      <c r="R57" s="56"/>
    </row>
    <row r="58" spans="1:18" x14ac:dyDescent="0.3">
      <c r="A58" s="30"/>
      <c r="B58" s="27"/>
      <c r="C58" s="31"/>
      <c r="D58" s="32"/>
      <c r="E58" s="32"/>
      <c r="F58" s="32"/>
      <c r="G58" s="32"/>
      <c r="H58" s="32"/>
      <c r="I58" s="32"/>
      <c r="J58" s="32"/>
      <c r="K58" s="32"/>
      <c r="L58" s="32"/>
      <c r="M58" s="32"/>
      <c r="N58" s="32"/>
      <c r="O58" s="32"/>
      <c r="P58" s="32"/>
    </row>
    <row r="59" spans="1:18" x14ac:dyDescent="0.3">
      <c r="A59" s="30"/>
      <c r="B59" s="27"/>
      <c r="C59" s="31"/>
      <c r="D59" s="32"/>
      <c r="E59" s="32"/>
      <c r="F59" s="32"/>
      <c r="G59" s="32"/>
      <c r="H59" s="32"/>
      <c r="I59" s="32"/>
      <c r="J59" s="32"/>
      <c r="K59" s="32"/>
      <c r="L59" s="32"/>
      <c r="M59" s="32"/>
      <c r="N59" s="32"/>
      <c r="O59" s="32"/>
      <c r="P59" s="32"/>
    </row>
    <row r="60" spans="1:18" x14ac:dyDescent="0.3">
      <c r="C60" s="8" t="s">
        <v>37</v>
      </c>
      <c r="D60" s="9" cm="1">
        <f t="array" ref="D60">INDEX('Back data'!$A$282:$BI$282,,MAX(IF('Back data'!$A$282:$BI$282&lt;&gt;"",COLUMN('Back data'!$A$282:$BI$282)))-D$6)+INDEX('Back data'!$A$283:$BI$283,,MAX(IF('Back data'!$A$283:$BI$283&lt;&gt;"",COLUMN('Back data'!$A$283:$BI$283)))-D$6)</f>
        <v>100</v>
      </c>
      <c r="E60" s="9" cm="1">
        <f t="array" ref="E60">INDEX('Back data'!$A$282:$BI$282,,MAX(IF('Back data'!$A$282:$BI$282&lt;&gt;"",COLUMN('Back data'!$A$282:$BI$282)))-E$6)+INDEX('Back data'!$A$283:$BI$283,,MAX(IF('Back data'!$A$283:$BI$283&lt;&gt;"",COLUMN('Back data'!$A$283:$BI$283)))-E$6)</f>
        <v>100</v>
      </c>
      <c r="F60" s="9" cm="1">
        <f t="array" ref="F60">INDEX('Back data'!$A$282:$BI$282,,MAX(IF('Back data'!$A$282:$BI$282&lt;&gt;"",COLUMN('Back data'!$A$282:$BI$282)))-F$6)+INDEX('Back data'!$A$283:$BI$283,,MAX(IF('Back data'!$A$283:$BI$283&lt;&gt;"",COLUMN('Back data'!$A$283:$BI$283)))-F$6)</f>
        <v>100</v>
      </c>
      <c r="G60" s="9" cm="1">
        <f t="array" ref="G60">INDEX('Back data'!$A$282:$BI$282,,MAX(IF('Back data'!$A$282:$BI$282&lt;&gt;"",COLUMN('Back data'!$A$282:$BI$282)))-G$6)+INDEX('Back data'!$A$283:$BI$283,,MAX(IF('Back data'!$A$283:$BI$283&lt;&gt;"",COLUMN('Back data'!$A$283:$BI$283)))-G$6)</f>
        <v>100</v>
      </c>
      <c r="H60" s="9" cm="1">
        <f t="array" ref="H60">INDEX('Back data'!$A$282:$BI$282,,MAX(IF('Back data'!$A$282:$BI$282&lt;&gt;"",COLUMN('Back data'!$A$282:$BI$282)))-H$6)+INDEX('Back data'!$A$283:$BI$283,,MAX(IF('Back data'!$A$283:$BI$283&lt;&gt;"",COLUMN('Back data'!$A$283:$BI$283)))-H$6)</f>
        <v>100</v>
      </c>
      <c r="I60" s="9" cm="1">
        <f t="array" ref="I60">INDEX('Back data'!$A$282:$BI$282,,MAX(IF('Back data'!$A$282:$BI$282&lt;&gt;"",COLUMN('Back data'!$A$282:$BI$282)))-I$6)+INDEX('Back data'!$A$283:$BI$283,,MAX(IF('Back data'!$A$283:$BI$283&lt;&gt;"",COLUMN('Back data'!$A$283:$BI$283)))-I$6)</f>
        <v>100</v>
      </c>
      <c r="J60" s="9" cm="1">
        <f t="array" ref="J60">INDEX('Back data'!$A$282:$BI$282,,MAX(IF('Back data'!$A$282:$BI$282&lt;&gt;"",COLUMN('Back data'!$A$282:$BI$282)))-J$6)+INDEX('Back data'!$A$283:$BI$283,,MAX(IF('Back data'!$A$283:$BI$283&lt;&gt;"",COLUMN('Back data'!$A$283:$BI$283)))-J$6)</f>
        <v>100</v>
      </c>
      <c r="K60" s="9" cm="1">
        <f t="array" ref="K60">INDEX('Back data'!$A$282:$BI$282,,MAX(IF('Back data'!$A$282:$BI$282&lt;&gt;"",COLUMN('Back data'!$A$282:$BI$282)))-K$6)+INDEX('Back data'!$A$283:$BI$283,,MAX(IF('Back data'!$A$283:$BI$283&lt;&gt;"",COLUMN('Back data'!$A$283:$BI$283)))-K$6)</f>
        <v>100</v>
      </c>
      <c r="L60" s="9" cm="1">
        <f t="array" ref="L60">INDEX('Back data'!$A$282:$BI$282,,MAX(IF('Back data'!$A$282:$BI$282&lt;&gt;"",COLUMN('Back data'!$A$282:$BI$282)))-L$6)+INDEX('Back data'!$A$283:$BI$283,,MAX(IF('Back data'!$A$283:$BI$283&lt;&gt;"",COLUMN('Back data'!$A$283:$BI$283)))-L$6)</f>
        <v>100</v>
      </c>
      <c r="M60" s="9" cm="1">
        <f t="array" ref="M60">INDEX('Back data'!$A$282:$BI$282,,MAX(IF('Back data'!$A$282:$BI$282&lt;&gt;"",COLUMN('Back data'!$A$282:$BI$282)))-M$6)+INDEX('Back data'!$A$283:$BI$283,,MAX(IF('Back data'!$A$283:$BI$283&lt;&gt;"",COLUMN('Back data'!$A$283:$BI$283)))-M$6)</f>
        <v>100</v>
      </c>
      <c r="N60" s="9" cm="1">
        <f t="array" ref="N60">INDEX('Back data'!$A$282:$BI$282,,MAX(IF('Back data'!$A$282:$BI$282&lt;&gt;"",COLUMN('Back data'!$A$282:$BI$282)))-N$6)+INDEX('Back data'!$A$283:$BI$283,,MAX(IF('Back data'!$A$283:$BI$283&lt;&gt;"",COLUMN('Back data'!$A$283:$BI$283)))-N$6)</f>
        <v>100</v>
      </c>
      <c r="O60" s="9" cm="1">
        <f t="array" ref="O60">INDEX('Back data'!$A$282:$BI$282,,MAX(IF('Back data'!$A$282:$BI$282&lt;&gt;"",COLUMN('Back data'!$A$282:$BI$282)))-O$6)+INDEX('Back data'!$A$283:$BI$283,,MAX(IF('Back data'!$A$283:$BI$283&lt;&gt;"",COLUMN('Back data'!$A$283:$BI$283)))-O$6)</f>
        <v>100</v>
      </c>
      <c r="P60" s="9" cm="1">
        <f t="array" ref="P60">INDEX('Back data'!$A$282:$BI$282,,MAX(IF('Back data'!$A$282:$BI$282&lt;&gt;"",COLUMN('Back data'!$A$282:$BI$282)))-P$6)+INDEX('Back data'!$A$283:$BI$283,,MAX(IF('Back data'!$A$283:$BI$283&lt;&gt;"",COLUMN('Back data'!$A$283:$BI$283)))-P$6)</f>
        <v>100</v>
      </c>
    </row>
    <row r="61" spans="1:18" x14ac:dyDescent="0.3">
      <c r="A61" s="33" t="s">
        <v>44</v>
      </c>
      <c r="B61" s="27" t="s">
        <v>27</v>
      </c>
      <c r="C61" s="10" t="s">
        <v>39</v>
      </c>
      <c r="D61" s="11" cm="1">
        <f t="array" ref="D61">INDEX('Back data'!$A$282:$BI$282,,MAX(IF('Back data'!$A$282:$BI$282&lt;&gt;"",COLUMN('Back data'!$A$282:$BI$282)))-D$6)/D60</f>
        <v>0.69450000000000001</v>
      </c>
      <c r="E61" s="11" cm="1">
        <f t="array" ref="E61">INDEX('Back data'!$A$282:$BI$282,,MAX(IF('Back data'!$A$282:$BI$282&lt;&gt;"",COLUMN('Back data'!$A$282:$BI$282)))-E$6)/E60</f>
        <v>0.69319999999999993</v>
      </c>
      <c r="F61" s="11" cm="1">
        <f t="array" ref="F61">INDEX('Back data'!$A$282:$BI$282,,MAX(IF('Back data'!$A$282:$BI$282&lt;&gt;"",COLUMN('Back data'!$A$282:$BI$282)))-F$6)/F60</f>
        <v>0.55610000000000004</v>
      </c>
      <c r="G61" s="11" cm="1">
        <f t="array" ref="G61">INDEX('Back data'!$A$282:$BI$282,,MAX(IF('Back data'!$A$282:$BI$282&lt;&gt;"",COLUMN('Back data'!$A$282:$BI$282)))-G$6)/G60</f>
        <v>0.46360000000000001</v>
      </c>
      <c r="H61" s="11" cm="1">
        <f t="array" ref="H61">INDEX('Back data'!$A$282:$BI$282,,MAX(IF('Back data'!$A$282:$BI$282&lt;&gt;"",COLUMN('Back data'!$A$282:$BI$282)))-H$6)/H60</f>
        <v>0.6341</v>
      </c>
      <c r="I61" s="11" cm="1">
        <f t="array" ref="I61">INDEX('Back data'!$A$282:$BI$282,,MAX(IF('Back data'!$A$282:$BI$282&lt;&gt;"",COLUMN('Back data'!$A$282:$BI$282)))-I$6)/I60</f>
        <v>0.59630000000000005</v>
      </c>
      <c r="J61" s="11" cm="1">
        <f t="array" ref="J61">INDEX('Back data'!$A$282:$BI$282,,MAX(IF('Back data'!$A$282:$BI$282&lt;&gt;"",COLUMN('Back data'!$A$282:$BI$282)))-J$6)/J60</f>
        <v>0.60899999999999999</v>
      </c>
      <c r="K61" s="11" cm="1">
        <f t="array" ref="K61">INDEX('Back data'!$A$282:$BI$282,,MAX(IF('Back data'!$A$282:$BI$282&lt;&gt;"",COLUMN('Back data'!$A$282:$BI$282)))-K$6)/K60</f>
        <v>0.69430000000000003</v>
      </c>
      <c r="L61" s="11" cm="1">
        <f t="array" ref="L61">INDEX('Back data'!$A$282:$BI$282,,MAX(IF('Back data'!$A$282:$BI$282&lt;&gt;"",COLUMN('Back data'!$A$282:$BI$282)))-L$6)/L60</f>
        <v>0.56330000000000002</v>
      </c>
      <c r="M61" s="11" cm="1">
        <f t="array" ref="M61">INDEX('Back data'!$A$282:$BI$282,,MAX(IF('Back data'!$A$282:$BI$282&lt;&gt;"",COLUMN('Back data'!$A$282:$BI$282)))-M$6)/M60</f>
        <v>0.77599999999999991</v>
      </c>
      <c r="N61" s="11" cm="1">
        <f t="array" ref="N61">INDEX('Back data'!$A$282:$BI$282,,MAX(IF('Back data'!$A$282:$BI$282&lt;&gt;"",COLUMN('Back data'!$A$282:$BI$282)))-N$6)/N60</f>
        <v>0.58760000000000001</v>
      </c>
      <c r="O61" s="11" cm="1">
        <f t="array" ref="O61">INDEX('Back data'!$A$282:$BI$282,,MAX(IF('Back data'!$A$282:$BI$282&lt;&gt;"",COLUMN('Back data'!$A$282:$BI$282)))-O$6)/O60</f>
        <v>0.39289999999999997</v>
      </c>
      <c r="P61" s="11" cm="1">
        <f t="array" ref="P61">INDEX('Back data'!$A$282:$BI$282,,MAX(IF('Back data'!$A$282:$BI$282&lt;&gt;"",COLUMN('Back data'!$A$282:$BI$282)))-P$6)/P60</f>
        <v>0.56879999999999997</v>
      </c>
    </row>
    <row r="62" spans="1:18" x14ac:dyDescent="0.3">
      <c r="A62" s="33" t="s">
        <v>44</v>
      </c>
      <c r="B62" s="27" t="s">
        <v>27</v>
      </c>
      <c r="C62" s="10" t="s">
        <v>40</v>
      </c>
      <c r="D62" s="11" cm="1">
        <f t="array" ref="D62">+INDEX('Back data'!$A$283:$BI$283,,MAX(IF('Back data'!$A$283:$BI$283&lt;&gt;"",COLUMN('Back data'!$A$283:$BI$283)))-D$6)/D60</f>
        <v>0.30549999999999999</v>
      </c>
      <c r="E62" s="11" cm="1">
        <f t="array" ref="E62">+INDEX('Back data'!$A$283:$BI$283,,MAX(IF('Back data'!$A$283:$BI$283&lt;&gt;"",COLUMN('Back data'!$A$283:$BI$283)))-E$6)/E60</f>
        <v>0.30680000000000002</v>
      </c>
      <c r="F62" s="11" cm="1">
        <f t="array" ref="F62">+INDEX('Back data'!$A$283:$BI$283,,MAX(IF('Back data'!$A$283:$BI$283&lt;&gt;"",COLUMN('Back data'!$A$283:$BI$283)))-F$6)/F60</f>
        <v>0.44390000000000002</v>
      </c>
      <c r="G62" s="11" cm="1">
        <f t="array" ref="G62">+INDEX('Back data'!$A$283:$BI$283,,MAX(IF('Back data'!$A$283:$BI$283&lt;&gt;"",COLUMN('Back data'!$A$283:$BI$283)))-G$6)/G60</f>
        <v>0.53639999999999999</v>
      </c>
      <c r="H62" s="11" cm="1">
        <f t="array" ref="H62">+INDEX('Back data'!$A$283:$BI$283,,MAX(IF('Back data'!$A$283:$BI$283&lt;&gt;"",COLUMN('Back data'!$A$283:$BI$283)))-H$6)/H60</f>
        <v>0.36590000000000006</v>
      </c>
      <c r="I62" s="11" cm="1">
        <f t="array" ref="I62">+INDEX('Back data'!$A$283:$BI$283,,MAX(IF('Back data'!$A$283:$BI$283&lt;&gt;"",COLUMN('Back data'!$A$283:$BI$283)))-I$6)/I60</f>
        <v>0.40369999999999995</v>
      </c>
      <c r="J62" s="11" cm="1">
        <f t="array" ref="J62">+INDEX('Back data'!$A$283:$BI$283,,MAX(IF('Back data'!$A$283:$BI$283&lt;&gt;"",COLUMN('Back data'!$A$283:$BI$283)))-J$6)/J60</f>
        <v>0.39100000000000001</v>
      </c>
      <c r="K62" s="11" cm="1">
        <f t="array" ref="K62">+INDEX('Back data'!$A$283:$BI$283,,MAX(IF('Back data'!$A$283:$BI$283&lt;&gt;"",COLUMN('Back data'!$A$283:$BI$283)))-K$6)/K60</f>
        <v>0.30570000000000003</v>
      </c>
      <c r="L62" s="11" cm="1">
        <f t="array" ref="L62">+INDEX('Back data'!$A$283:$BI$283,,MAX(IF('Back data'!$A$283:$BI$283&lt;&gt;"",COLUMN('Back data'!$A$283:$BI$283)))-L$6)/L60</f>
        <v>0.43670000000000003</v>
      </c>
      <c r="M62" s="11" cm="1">
        <f t="array" ref="M62">+INDEX('Back data'!$A$283:$BI$283,,MAX(IF('Back data'!$A$283:$BI$283&lt;&gt;"",COLUMN('Back data'!$A$283:$BI$283)))-M$6)/M60</f>
        <v>0.22399999999999998</v>
      </c>
      <c r="N62" s="11" cm="1">
        <f t="array" ref="N62">+INDEX('Back data'!$A$283:$BI$283,,MAX(IF('Back data'!$A$283:$BI$283&lt;&gt;"",COLUMN('Back data'!$A$283:$BI$283)))-N$6)/N60</f>
        <v>0.41240000000000004</v>
      </c>
      <c r="O62" s="11" cm="1">
        <f t="array" ref="O62">+INDEX('Back data'!$A$283:$BI$283,,MAX(IF('Back data'!$A$283:$BI$283&lt;&gt;"",COLUMN('Back data'!$A$283:$BI$283)))-O$6)/O60</f>
        <v>0.60709999999999997</v>
      </c>
      <c r="P62" s="11" cm="1">
        <f t="array" ref="P62">+INDEX('Back data'!$A$283:$BI$283,,MAX(IF('Back data'!$A$283:$BI$283&lt;&gt;"",COLUMN('Back data'!$A$283:$BI$283)))-P$6)/P60</f>
        <v>0.43119999999999997</v>
      </c>
      <c r="R62" s="56"/>
    </row>
    <row r="63" spans="1:18" x14ac:dyDescent="0.3">
      <c r="A63" s="30"/>
      <c r="B63" s="27"/>
      <c r="C63" s="31"/>
      <c r="D63" s="32"/>
      <c r="E63" s="32"/>
      <c r="F63" s="32"/>
      <c r="G63" s="32"/>
      <c r="H63" s="32"/>
      <c r="I63" s="32"/>
      <c r="J63" s="32"/>
      <c r="K63" s="32"/>
      <c r="L63" s="32"/>
      <c r="M63" s="32"/>
      <c r="N63" s="32"/>
      <c r="O63" s="32"/>
      <c r="P63" s="32"/>
      <c r="R63" s="56"/>
    </row>
    <row r="64" spans="1:18" x14ac:dyDescent="0.3">
      <c r="A64" s="30"/>
      <c r="B64" s="27"/>
      <c r="C64" s="31"/>
      <c r="D64" s="32"/>
      <c r="E64" s="32"/>
      <c r="F64" s="32"/>
      <c r="G64" s="32"/>
      <c r="H64" s="32"/>
      <c r="I64" s="32"/>
      <c r="J64" s="32"/>
      <c r="K64" s="32"/>
      <c r="L64" s="32"/>
      <c r="M64" s="32"/>
      <c r="N64" s="32"/>
      <c r="O64" s="32"/>
      <c r="P64" s="32"/>
      <c r="R64" s="56"/>
    </row>
    <row r="65" spans="1:18" x14ac:dyDescent="0.3">
      <c r="A65" s="30"/>
      <c r="B65" s="27"/>
      <c r="C65" s="8" t="s">
        <v>37</v>
      </c>
      <c r="D65" s="9"/>
      <c r="E65" s="9"/>
      <c r="F65" s="9"/>
      <c r="G65" s="9"/>
      <c r="H65" s="9"/>
      <c r="I65" s="9"/>
      <c r="J65" s="9"/>
      <c r="K65" s="9" cm="1">
        <f t="array" ref="K65">INDEX('Back data'!$A$287:$BI$287,,MAX(IF('Back data'!$A$287:$BI$287&lt;&gt;"",COLUMN('Back data'!$A$287:$BI$287)))-K$6)+INDEX('Back data'!$A$288:$BI$288,,MAX(IF('Back data'!$A$288:$BI$288&lt;&gt;"",COLUMN('Back data'!$A$288:$BI$288)))-K$6)</f>
        <v>100</v>
      </c>
      <c r="L65" s="9" cm="1">
        <f t="array" ref="L65">INDEX('Back data'!$A$287:$BI$287,,MAX(IF('Back data'!$A$287:$BI$287&lt;&gt;"",COLUMN('Back data'!$A$287:$BI$287)))-L$6)+INDEX('Back data'!$A$288:$BI$288,,MAX(IF('Back data'!$A$288:$BI$288&lt;&gt;"",COLUMN('Back data'!$A$288:$BI$288)))-L$6)</f>
        <v>100</v>
      </c>
      <c r="M65" s="9" cm="1">
        <f t="array" ref="M65">INDEX('Back data'!$A$287:$BI$287,,MAX(IF('Back data'!$A$287:$BI$287&lt;&gt;"",COLUMN('Back data'!$A$287:$BI$287)))-M$6)+INDEX('Back data'!$A$288:$BI$288,,MAX(IF('Back data'!$A$288:$BI$288&lt;&gt;"",COLUMN('Back data'!$A$288:$BI$288)))-M$6)</f>
        <v>100</v>
      </c>
      <c r="N65" s="9" cm="1">
        <f t="array" ref="N65">INDEX('Back data'!$A$287:$BI$287,,MAX(IF('Back data'!$A$287:$BI$287&lt;&gt;"",COLUMN('Back data'!$A$287:$BI$287)))-N$6)+INDEX('Back data'!$A$288:$BI$288,,MAX(IF('Back data'!$A$288:$BI$288&lt;&gt;"",COLUMN('Back data'!$A$288:$BI$288)))-N$6)</f>
        <v>100</v>
      </c>
      <c r="O65" s="9" cm="1">
        <f t="array" ref="O65">INDEX('Back data'!$A$287:$BI$287,,MAX(IF('Back data'!$A$287:$BI$287&lt;&gt;"",COLUMN('Back data'!$A$287:$BI$287)))-O$6)+INDEX('Back data'!$A$288:$BI$288,,MAX(IF('Back data'!$A$288:$BI$288&lt;&gt;"",COLUMN('Back data'!$A$288:$BI$288)))-O$6)</f>
        <v>100</v>
      </c>
      <c r="P65" s="9" cm="1">
        <f t="array" ref="P65">INDEX('Back data'!$A$287:$BI$287,,MAX(IF('Back data'!$A$287:$BI$287&lt;&gt;"",COLUMN('Back data'!$A$287:$BI$287)))-P$6)+INDEX('Back data'!$A$288:$BI$288,,MAX(IF('Back data'!$A$288:$BI$288&lt;&gt;"",COLUMN('Back data'!$A$288:$BI$288)))-P$6)</f>
        <v>100</v>
      </c>
      <c r="R65" s="56"/>
    </row>
    <row r="66" spans="1:18" x14ac:dyDescent="0.3">
      <c r="A66" s="33" t="s">
        <v>44</v>
      </c>
      <c r="B66" s="27" t="s">
        <v>43</v>
      </c>
      <c r="C66" s="10" t="s">
        <v>39</v>
      </c>
      <c r="D66" s="11"/>
      <c r="E66" s="11"/>
      <c r="F66" s="11"/>
      <c r="G66" s="11"/>
      <c r="H66" s="11"/>
      <c r="I66" s="11"/>
      <c r="J66" s="11"/>
      <c r="K66" s="11" cm="1">
        <f t="array" ref="K66">INDEX('Back data'!$A$287:$BI$287,,MAX(IF('Back data'!$A$287:$BI$287&lt;&gt;"",COLUMN('Back data'!$A$287:$BI$287)))-K$6)/K65</f>
        <v>0.97260000000000002</v>
      </c>
      <c r="L66" s="11" cm="1">
        <f t="array" ref="L66">INDEX('Back data'!$A$287:$BI$287,,MAX(IF('Back data'!$A$287:$BI$287&lt;&gt;"",COLUMN('Back data'!$A$287:$BI$287)))-L$6)/L65</f>
        <v>0.94790000000000008</v>
      </c>
      <c r="M66" s="11" cm="1">
        <f t="array" ref="M66">INDEX('Back data'!$A$287:$BI$287,,MAX(IF('Back data'!$A$287:$BI$287&lt;&gt;"",COLUMN('Back data'!$A$287:$BI$287)))-M$6)/M65</f>
        <v>0.96120000000000005</v>
      </c>
      <c r="N66" s="11" cm="1">
        <f t="array" ref="N66">INDEX('Back data'!$A$287:$BI$287,,MAX(IF('Back data'!$A$287:$BI$287&lt;&gt;"",COLUMN('Back data'!$A$287:$BI$287)))-N$6)/N65</f>
        <v>0.95909999999999995</v>
      </c>
      <c r="O66" s="11" cm="1">
        <f t="array" ref="O66">INDEX('Back data'!$A$287:$BI$287,,MAX(IF('Back data'!$A$287:$BI$287&lt;&gt;"",COLUMN('Back data'!$A$287:$BI$287)))-O$6)/O65</f>
        <v>0.92459999999999998</v>
      </c>
      <c r="P66" s="11" cm="1">
        <f t="array" ref="P66">INDEX('Back data'!$A$287:$BI$287,,MAX(IF('Back data'!$A$287:$BI$287&lt;&gt;"",COLUMN('Back data'!$A$287:$BI$287)))-P$6)/P65</f>
        <v>0.95819999999999994</v>
      </c>
      <c r="R66" s="56"/>
    </row>
    <row r="67" spans="1:18" x14ac:dyDescent="0.3">
      <c r="A67" s="33" t="s">
        <v>44</v>
      </c>
      <c r="B67" s="27" t="s">
        <v>43</v>
      </c>
      <c r="C67" s="10" t="s">
        <v>40</v>
      </c>
      <c r="D67" s="11"/>
      <c r="E67" s="11"/>
      <c r="F67" s="11"/>
      <c r="G67" s="11"/>
      <c r="H67" s="11"/>
      <c r="I67" s="11"/>
      <c r="J67" s="11"/>
      <c r="K67" s="11" cm="1">
        <f t="array" ref="K67">+INDEX('Back data'!$A$288:$BI$288,,MAX(IF('Back data'!$A$288:$BI$288&lt;&gt;"",COLUMN('Back data'!$A$288:$BI$288)))-K$6)/K65</f>
        <v>2.7400000000000001E-2</v>
      </c>
      <c r="L67" s="11" cm="1">
        <f t="array" ref="L67">+INDEX('Back data'!$A$288:$BI$288,,MAX(IF('Back data'!$A$288:$BI$288&lt;&gt;"",COLUMN('Back data'!$A$288:$BI$288)))-L$6)/L65</f>
        <v>5.21E-2</v>
      </c>
      <c r="M67" s="11" cm="1">
        <f t="array" ref="M67">+INDEX('Back data'!$A$288:$BI$288,,MAX(IF('Back data'!$A$288:$BI$288&lt;&gt;"",COLUMN('Back data'!$A$288:$BI$288)))-M$6)/M65</f>
        <v>3.8800000000000001E-2</v>
      </c>
      <c r="N67" s="11" cm="1">
        <f t="array" ref="N67">+INDEX('Back data'!$A$288:$BI$288,,MAX(IF('Back data'!$A$288:$BI$288&lt;&gt;"",COLUMN('Back data'!$A$288:$BI$288)))-N$6)/N65</f>
        <v>4.0899999999999999E-2</v>
      </c>
      <c r="O67" s="11" cm="1">
        <f t="array" ref="O67">+INDEX('Back data'!$A$288:$BI$288,,MAX(IF('Back data'!$A$288:$BI$288&lt;&gt;"",COLUMN('Back data'!$A$288:$BI$288)))-O$6)/O65</f>
        <v>7.5399999999999995E-2</v>
      </c>
      <c r="P67" s="11" cm="1">
        <f t="array" ref="P67">+INDEX('Back data'!$A$288:$BI$288,,MAX(IF('Back data'!$A$288:$BI$288&lt;&gt;"",COLUMN('Back data'!$A$288:$BI$288)))-P$6)/P65</f>
        <v>4.1799999999999997E-2</v>
      </c>
      <c r="R67" s="56"/>
    </row>
    <row r="70" spans="1:18" x14ac:dyDescent="0.3">
      <c r="C70" s="8" t="s">
        <v>37</v>
      </c>
      <c r="D70" s="9" cm="1">
        <f t="array" ref="D70">INDEX('Back data'!$A$292:$BI$292,,MAX(IF('Back data'!$A$292:$BI$292&lt;&gt;"",COLUMN('Back data'!$A$292:$BI$292)))-D$6)+INDEX('Back data'!$A$293:$BI$293,,MAX(IF('Back data'!$A$293:$BI$293&lt;&gt;"",COLUMN('Back data'!$A$293:$BI$293)))-D$6)</f>
        <v>100</v>
      </c>
      <c r="E70" s="9" cm="1">
        <f t="array" ref="E70">INDEX('Back data'!$A$292:$BI$292,,MAX(IF('Back data'!$A$292:$BI$292&lt;&gt;"",COLUMN('Back data'!$A$292:$BI$292)))-E$6)+INDEX('Back data'!$A$293:$BI$293,,MAX(IF('Back data'!$A$293:$BI$293&lt;&gt;"",COLUMN('Back data'!$A$293:$BI$293)))-E$6)</f>
        <v>100</v>
      </c>
      <c r="F70" s="9" cm="1">
        <f t="array" ref="F70">INDEX('Back data'!$A$292:$BI$292,,MAX(IF('Back data'!$A$292:$BI$292&lt;&gt;"",COLUMN('Back data'!$A$292:$BI$292)))-F$6)+INDEX('Back data'!$A$293:$BI$293,,MAX(IF('Back data'!$A$293:$BI$293&lt;&gt;"",COLUMN('Back data'!$A$293:$BI$293)))-F$6)</f>
        <v>100</v>
      </c>
      <c r="G70" s="9" cm="1">
        <f t="array" ref="G70">INDEX('Back data'!$A$292:$BI$292,,MAX(IF('Back data'!$A$292:$BI$292&lt;&gt;"",COLUMN('Back data'!$A$292:$BI$292)))-G$6)+INDEX('Back data'!$A$293:$BI$293,,MAX(IF('Back data'!$A$293:$BI$293&lt;&gt;"",COLUMN('Back data'!$A$293:$BI$293)))-G$6)</f>
        <v>100</v>
      </c>
      <c r="H70" s="9" cm="1">
        <f t="array" ref="H70">INDEX('Back data'!$A$292:$BI$292,,MAX(IF('Back data'!$A$292:$BI$292&lt;&gt;"",COLUMN('Back data'!$A$292:$BI$292)))-H$6)+INDEX('Back data'!$A$293:$BI$293,,MAX(IF('Back data'!$A$293:$BI$293&lt;&gt;"",COLUMN('Back data'!$A$293:$BI$293)))-H$6)</f>
        <v>100</v>
      </c>
      <c r="I70" s="9" cm="1">
        <f t="array" ref="I70">INDEX('Back data'!$A$292:$BI$292,,MAX(IF('Back data'!$A$292:$BI$292&lt;&gt;"",COLUMN('Back data'!$A$292:$BI$292)))-I$6)+INDEX('Back data'!$A$293:$BI$293,,MAX(IF('Back data'!$A$293:$BI$293&lt;&gt;"",COLUMN('Back data'!$A$293:$BI$293)))-I$6)</f>
        <v>100</v>
      </c>
      <c r="J70" s="9" cm="1">
        <f t="array" ref="J70">INDEX('Back data'!$A$292:$BI$292,,MAX(IF('Back data'!$A$292:$BI$292&lt;&gt;"",COLUMN('Back data'!$A$292:$BI$292)))-J$6)+INDEX('Back data'!$A$293:$BI$293,,MAX(IF('Back data'!$A$293:$BI$293&lt;&gt;"",COLUMN('Back data'!$A$293:$BI$293)))-J$6)</f>
        <v>100</v>
      </c>
      <c r="K70" s="9" cm="1">
        <f t="array" ref="K70">INDEX('Back data'!$A$292:$BI$292,,MAX(IF('Back data'!$A$292:$BI$292&lt;&gt;"",COLUMN('Back data'!$A$292:$BI$292)))-K$6)+INDEX('Back data'!$A$293:$BI$293,,MAX(IF('Back data'!$A$293:$BI$293&lt;&gt;"",COLUMN('Back data'!$A$293:$BI$293)))-K$6)</f>
        <v>100</v>
      </c>
      <c r="L70" s="9" cm="1">
        <f t="array" ref="L70">INDEX('Back data'!$A$292:$BI$292,,MAX(IF('Back data'!$A$292:$BI$292&lt;&gt;"",COLUMN('Back data'!$A$292:$BI$292)))-L$6)+INDEX('Back data'!$A$293:$BI$293,,MAX(IF('Back data'!$A$293:$BI$293&lt;&gt;"",COLUMN('Back data'!$A$293:$BI$293)))-L$6)</f>
        <v>100</v>
      </c>
      <c r="M70" s="9" cm="1">
        <f t="array" ref="M70">INDEX('Back data'!$A$292:$BI$292,,MAX(IF('Back data'!$A$292:$BI$292&lt;&gt;"",COLUMN('Back data'!$A$292:$BI$292)))-M$6)+INDEX('Back data'!$A$293:$BI$293,,MAX(IF('Back data'!$A$293:$BI$293&lt;&gt;"",COLUMN('Back data'!$A$293:$BI$293)))-M$6)</f>
        <v>100</v>
      </c>
      <c r="N70" s="9" cm="1">
        <f t="array" ref="N70">INDEX('Back data'!$A$292:$BI$292,,MAX(IF('Back data'!$A$292:$BI$292&lt;&gt;"",COLUMN('Back data'!$A$292:$BI$292)))-N$6)+INDEX('Back data'!$A$293:$BI$293,,MAX(IF('Back data'!$A$293:$BI$293&lt;&gt;"",COLUMN('Back data'!$A$293:$BI$293)))-N$6)</f>
        <v>100</v>
      </c>
      <c r="O70" s="9" cm="1">
        <f t="array" ref="O70">INDEX('Back data'!$A$292:$BI$292,,MAX(IF('Back data'!$A$292:$BI$292&lt;&gt;"",COLUMN('Back data'!$A$292:$BI$292)))-O$6)+INDEX('Back data'!$A$293:$BI$293,,MAX(IF('Back data'!$A$293:$BI$293&lt;&gt;"",COLUMN('Back data'!$A$293:$BI$293)))-O$6)</f>
        <v>100</v>
      </c>
      <c r="P70" s="9" cm="1">
        <f t="array" ref="P70">INDEX('Back data'!$A$292:$BI$292,,MAX(IF('Back data'!$A$292:$BI$292&lt;&gt;"",COLUMN('Back data'!$A$292:$BI$292)))-P$6)+INDEX('Back data'!$A$293:$BI$293,,MAX(IF('Back data'!$A$293:$BI$293&lt;&gt;"",COLUMN('Back data'!$A$293:$BI$293)))-P$6)</f>
        <v>100</v>
      </c>
    </row>
    <row r="71" spans="1:18" x14ac:dyDescent="0.3">
      <c r="A71" s="33" t="s">
        <v>44</v>
      </c>
      <c r="B71" s="27" t="s">
        <v>32</v>
      </c>
      <c r="C71" s="10" t="s">
        <v>39</v>
      </c>
      <c r="D71" s="11" cm="1">
        <f t="array" ref="D71">INDEX('Back data'!$A$292:$BI$292,,MAX(IF('Back data'!$A$292:$BI$292&lt;&gt;"",COLUMN('Back data'!$A$292:$BI$292)))-D$6)/D70</f>
        <v>0.9617</v>
      </c>
      <c r="E71" s="11" cm="1">
        <f t="array" ref="E71">INDEX('Back data'!$A$292:$BI$292,,MAX(IF('Back data'!$A$292:$BI$292&lt;&gt;"",COLUMN('Back data'!$A$292:$BI$292)))-E$6)/E70</f>
        <v>0.9534999999999999</v>
      </c>
      <c r="F71" s="11" cm="1">
        <f t="array" ref="F71">INDEX('Back data'!$A$292:$BI$292,,MAX(IF('Back data'!$A$292:$BI$292&lt;&gt;"",COLUMN('Back data'!$A$292:$BI$292)))-F$6)/F70</f>
        <v>0.94499999999999995</v>
      </c>
      <c r="G71" s="11" cm="1">
        <f t="array" ref="G71">INDEX('Back data'!$A$292:$BI$292,,MAX(IF('Back data'!$A$292:$BI$292&lt;&gt;"",COLUMN('Back data'!$A$292:$BI$292)))-G$6)/G70</f>
        <v>0.93680000000000008</v>
      </c>
      <c r="H71" s="11" cm="1">
        <f t="array" ref="H71">INDEX('Back data'!$A$292:$BI$292,,MAX(IF('Back data'!$A$292:$BI$292&lt;&gt;"",COLUMN('Back data'!$A$292:$BI$292)))-H$6)/H70</f>
        <v>0.97450000000000003</v>
      </c>
      <c r="I71" s="11" cm="1">
        <f t="array" ref="I71">INDEX('Back data'!$A$292:$BI$292,,MAX(IF('Back data'!$A$292:$BI$292&lt;&gt;"",COLUMN('Back data'!$A$292:$BI$292)))-I$6)/I70</f>
        <v>0.96499999999999997</v>
      </c>
      <c r="J71" s="11" cm="1">
        <f t="array" ref="J71">INDEX('Back data'!$A$292:$BI$292,,MAX(IF('Back data'!$A$292:$BI$292&lt;&gt;"",COLUMN('Back data'!$A$292:$BI$292)))-J$6)/J70</f>
        <v>0.95660000000000001</v>
      </c>
      <c r="K71" s="11" cm="1">
        <f t="array" ref="K71">INDEX('Back data'!$A$292:$BI$292,,MAX(IF('Back data'!$A$292:$BI$292&lt;&gt;"",COLUMN('Back data'!$A$292:$BI$292)))-K$6)/K70</f>
        <v>0.97809999999999997</v>
      </c>
      <c r="L71" s="11" cm="1">
        <f t="array" ref="L71">INDEX('Back data'!$A$292:$BI$292,,MAX(IF('Back data'!$A$292:$BI$292&lt;&gt;"",COLUMN('Back data'!$A$292:$BI$292)))-L$6)/L70</f>
        <v>0.95420000000000005</v>
      </c>
      <c r="M71" s="11" cm="1">
        <f t="array" ref="M71">INDEX('Back data'!$A$292:$BI$292,,MAX(IF('Back data'!$A$292:$BI$292&lt;&gt;"",COLUMN('Back data'!$A$292:$BI$292)))-M$6)/M70</f>
        <v>0.97209999999999996</v>
      </c>
      <c r="N71" s="11" cm="1">
        <f t="array" ref="N71">INDEX('Back data'!$A$292:$BI$292,,MAX(IF('Back data'!$A$292:$BI$292&lt;&gt;"",COLUMN('Back data'!$A$292:$BI$292)))-N$6)/N70</f>
        <v>0.96010000000000006</v>
      </c>
      <c r="O71" s="11" cm="1">
        <f t="array" ref="O71">INDEX('Back data'!$A$292:$BI$292,,MAX(IF('Back data'!$A$292:$BI$292&lt;&gt;"",COLUMN('Back data'!$A$292:$BI$292)))-O$6)/O70</f>
        <v>0.9326000000000001</v>
      </c>
      <c r="P71" s="11" cm="1">
        <f t="array" ref="P71">INDEX('Back data'!$A$292:$BI$292,,MAX(IF('Back data'!$A$292:$BI$292&lt;&gt;"",COLUMN('Back data'!$A$292:$BI$292)))-P$6)/P70</f>
        <v>0.95909999999999995</v>
      </c>
    </row>
    <row r="72" spans="1:18" x14ac:dyDescent="0.3">
      <c r="A72" s="33" t="s">
        <v>44</v>
      </c>
      <c r="B72" s="27" t="s">
        <v>32</v>
      </c>
      <c r="C72" s="10" t="s">
        <v>40</v>
      </c>
      <c r="D72" s="11" cm="1">
        <f t="array" ref="D72">INDEX('Back data'!$A$293:$BI$293,,MAX(IF('Back data'!$A$293:$BI$293&lt;&gt;"",COLUMN('Back data'!$A$293:$BI$293)))-D$6)/D70</f>
        <v>3.8300000000000001E-2</v>
      </c>
      <c r="E72" s="11" cm="1">
        <f t="array" ref="E72">INDEX('Back data'!$A$293:$BI$293,,MAX(IF('Back data'!$A$293:$BI$293&lt;&gt;"",COLUMN('Back data'!$A$293:$BI$293)))-E$6)/E70</f>
        <v>4.6500000000000007E-2</v>
      </c>
      <c r="F72" s="11" cm="1">
        <f t="array" ref="F72">INDEX('Back data'!$A$293:$BI$293,,MAX(IF('Back data'!$A$293:$BI$293&lt;&gt;"",COLUMN('Back data'!$A$293:$BI$293)))-F$6)/F70</f>
        <v>5.5E-2</v>
      </c>
      <c r="G72" s="11" cm="1">
        <f t="array" ref="G72">INDEX('Back data'!$A$293:$BI$293,,MAX(IF('Back data'!$A$293:$BI$293&lt;&gt;"",COLUMN('Back data'!$A$293:$BI$293)))-G$6)/G70</f>
        <v>6.3200000000000006E-2</v>
      </c>
      <c r="H72" s="11" cm="1">
        <f t="array" ref="H72">INDEX('Back data'!$A$293:$BI$293,,MAX(IF('Back data'!$A$293:$BI$293&lt;&gt;"",COLUMN('Back data'!$A$293:$BI$293)))-H$6)/H70</f>
        <v>2.5499999999999998E-2</v>
      </c>
      <c r="I72" s="11" cm="1">
        <f t="array" ref="I72">INDEX('Back data'!$A$293:$BI$293,,MAX(IF('Back data'!$A$293:$BI$293&lt;&gt;"",COLUMN('Back data'!$A$293:$BI$293)))-I$6)/I70</f>
        <v>3.5000000000000003E-2</v>
      </c>
      <c r="J72" s="11" cm="1">
        <f t="array" ref="J72">INDEX('Back data'!$A$293:$BI$293,,MAX(IF('Back data'!$A$293:$BI$293&lt;&gt;"",COLUMN('Back data'!$A$293:$BI$293)))-J$6)/J70</f>
        <v>4.3400000000000001E-2</v>
      </c>
      <c r="K72" s="11" cm="1">
        <f t="array" ref="K72">INDEX('Back data'!$A$293:$BI$293,,MAX(IF('Back data'!$A$293:$BI$293&lt;&gt;"",COLUMN('Back data'!$A$293:$BI$293)))-K$6)/K70</f>
        <v>2.1899999999999999E-2</v>
      </c>
      <c r="L72" s="11" cm="1">
        <f t="array" ref="L72">INDEX('Back data'!$A$293:$BI$293,,MAX(IF('Back data'!$A$293:$BI$293&lt;&gt;"",COLUMN('Back data'!$A$293:$BI$293)))-L$6)/L70</f>
        <v>4.58E-2</v>
      </c>
      <c r="M72" s="11" cm="1">
        <f t="array" ref="M72">INDEX('Back data'!$A$293:$BI$293,,MAX(IF('Back data'!$A$293:$BI$293&lt;&gt;"",COLUMN('Back data'!$A$293:$BI$293)))-M$6)/M70</f>
        <v>2.7900000000000001E-2</v>
      </c>
      <c r="N72" s="11" cm="1">
        <f t="array" ref="N72">INDEX('Back data'!$A$293:$BI$293,,MAX(IF('Back data'!$A$293:$BI$293&lt;&gt;"",COLUMN('Back data'!$A$293:$BI$293)))-N$6)/N70</f>
        <v>3.9900000000000005E-2</v>
      </c>
      <c r="O72" s="11" cm="1">
        <f t="array" ref="O72">INDEX('Back data'!$A$293:$BI$293,,MAX(IF('Back data'!$A$293:$BI$293&lt;&gt;"",COLUMN('Back data'!$A$293:$BI$293)))-O$6)/O70</f>
        <v>6.7400000000000002E-2</v>
      </c>
      <c r="P72" s="11" cm="1">
        <f t="array" ref="P72">INDEX('Back data'!$A$293:$BI$293,,MAX(IF('Back data'!$A$293:$BI$293&lt;&gt;"",COLUMN('Back data'!$A$293:$BI$293)))-P$6)/P70</f>
        <v>4.0899999999999999E-2</v>
      </c>
      <c r="R72" s="56"/>
    </row>
    <row r="75" spans="1:18" x14ac:dyDescent="0.3">
      <c r="C75" s="8" t="s">
        <v>37</v>
      </c>
      <c r="D75" s="9" cm="1">
        <f t="array" ref="D75">INDEX('Back data'!$A$297:$BI$297,,MAX(IF('Back data'!$A$297:$BI$297&lt;&gt;"",COLUMN('Back data'!$A$297:$BI$297)))-D$6)+INDEX('Back data'!$A$298:$BI$298,,MAX(IF('Back data'!$A$298:$BI$298&lt;&gt;"",COLUMN('Back data'!$A$298:$BI$298)))-D$6)</f>
        <v>100</v>
      </c>
      <c r="E75" s="9" cm="1">
        <f t="array" ref="E75">INDEX('Back data'!$A$297:$BI$297,,MAX(IF('Back data'!$A$297:$BI$297&lt;&gt;"",COLUMN('Back data'!$A$297:$BI$297)))-E$6)+INDEX('Back data'!$A$298:$BI$298,,MAX(IF('Back data'!$A$298:$BI$298&lt;&gt;"",COLUMN('Back data'!$A$298:$BI$298)))-E$6)</f>
        <v>100</v>
      </c>
      <c r="F75" s="9" cm="1">
        <f t="array" ref="F75">INDEX('Back data'!$A$297:$BI$297,,MAX(IF('Back data'!$A$297:$BI$297&lt;&gt;"",COLUMN('Back data'!$A$297:$BI$297)))-F$6)+INDEX('Back data'!$A$298:$BI$298,,MAX(IF('Back data'!$A$298:$BI$298&lt;&gt;"",COLUMN('Back data'!$A$298:$BI$298)))-F$6)</f>
        <v>100</v>
      </c>
      <c r="G75" s="9" cm="1">
        <f t="array" ref="G75">INDEX('Back data'!$A$297:$BI$297,,MAX(IF('Back data'!$A$297:$BI$297&lt;&gt;"",COLUMN('Back data'!$A$297:$BI$297)))-G$6)+INDEX('Back data'!$A$298:$BI$298,,MAX(IF('Back data'!$A$298:$BI$298&lt;&gt;"",COLUMN('Back data'!$A$298:$BI$298)))-G$6)</f>
        <v>100</v>
      </c>
      <c r="H75" s="9" cm="1">
        <f t="array" ref="H75">INDEX('Back data'!$A$297:$BI$297,,MAX(IF('Back data'!$A$297:$BI$297&lt;&gt;"",COLUMN('Back data'!$A$297:$BI$297)))-H$6)+INDEX('Back data'!$A$298:$BI$298,,MAX(IF('Back data'!$A$298:$BI$298&lt;&gt;"",COLUMN('Back data'!$A$298:$BI$298)))-H$6)</f>
        <v>100</v>
      </c>
      <c r="I75" s="9" cm="1">
        <f t="array" ref="I75">INDEX('Back data'!$A$297:$BI$297,,MAX(IF('Back data'!$A$297:$BI$297&lt;&gt;"",COLUMN('Back data'!$A$297:$BI$297)))-I$6)+INDEX('Back data'!$A$298:$BI$298,,MAX(IF('Back data'!$A$298:$BI$298&lt;&gt;"",COLUMN('Back data'!$A$298:$BI$298)))-I$6)</f>
        <v>100</v>
      </c>
      <c r="J75" s="9" cm="1">
        <f t="array" ref="J75">INDEX('Back data'!$A$297:$BI$297,,MAX(IF('Back data'!$A$297:$BI$297&lt;&gt;"",COLUMN('Back data'!$A$297:$BI$297)))-J$6)+INDEX('Back data'!$A$298:$BI$298,,MAX(IF('Back data'!$A$298:$BI$298&lt;&gt;"",COLUMN('Back data'!$A$298:$BI$298)))-J$6)</f>
        <v>100</v>
      </c>
      <c r="K75" s="9" cm="1">
        <f t="array" ref="K75">INDEX('Back data'!$A$297:$BI$297,,MAX(IF('Back data'!$A$297:$BI$297&lt;&gt;"",COLUMN('Back data'!$A$297:$BI$297)))-K$6)+INDEX('Back data'!$A$298:$BI$298,,MAX(IF('Back data'!$A$298:$BI$298&lt;&gt;"",COLUMN('Back data'!$A$298:$BI$298)))-K$6)</f>
        <v>100</v>
      </c>
      <c r="L75" s="9" cm="1">
        <f t="array" ref="L75">INDEX('Back data'!$A$297:$BI$297,,MAX(IF('Back data'!$A$297:$BI$297&lt;&gt;"",COLUMN('Back data'!$A$297:$BI$297)))-L$6)+INDEX('Back data'!$A$298:$BI$298,,MAX(IF('Back data'!$A$298:$BI$298&lt;&gt;"",COLUMN('Back data'!$A$298:$BI$298)))-L$6)</f>
        <v>100</v>
      </c>
      <c r="M75" s="9" cm="1">
        <f t="array" ref="M75">INDEX('Back data'!$A$297:$BI$297,,MAX(IF('Back data'!$A$297:$BI$297&lt;&gt;"",COLUMN('Back data'!$A$297:$BI$297)))-M$6)+INDEX('Back data'!$A$298:$BI$298,,MAX(IF('Back data'!$A$298:$BI$298&lt;&gt;"",COLUMN('Back data'!$A$298:$BI$298)))-M$6)</f>
        <v>100</v>
      </c>
      <c r="N75" s="9" cm="1">
        <f t="array" ref="N75">INDEX('Back data'!$A$297:$BI$297,,MAX(IF('Back data'!$A$297:$BI$297&lt;&gt;"",COLUMN('Back data'!$A$297:$BI$297)))-N$6)+INDEX('Back data'!$A$298:$BI$298,,MAX(IF('Back data'!$A$298:$BI$298&lt;&gt;"",COLUMN('Back data'!$A$298:$BI$298)))-N$6)</f>
        <v>100</v>
      </c>
      <c r="O75" s="9" cm="1">
        <f t="array" ref="O75">INDEX('Back data'!$A$297:$BI$297,,MAX(IF('Back data'!$A$297:$BI$297&lt;&gt;"",COLUMN('Back data'!$A$297:$BI$297)))-O$6)+INDEX('Back data'!$A$298:$BI$298,,MAX(IF('Back data'!$A$298:$BI$298&lt;&gt;"",COLUMN('Back data'!$A$298:$BI$298)))-O$6)</f>
        <v>100</v>
      </c>
      <c r="P75" s="9" cm="1">
        <f t="array" ref="P75">INDEX('Back data'!$A$297:$BI$297,,MAX(IF('Back data'!$A$297:$BI$297&lt;&gt;"",COLUMN('Back data'!$A$297:$BI$297)))-P$6)+INDEX('Back data'!$A$298:$BI$298,,MAX(IF('Back data'!$A$298:$BI$298&lt;&gt;"",COLUMN('Back data'!$A$298:$BI$298)))-P$6)</f>
        <v>100</v>
      </c>
    </row>
    <row r="76" spans="1:18" x14ac:dyDescent="0.3">
      <c r="A76" s="33" t="s">
        <v>44</v>
      </c>
      <c r="B76" s="27" t="s">
        <v>36</v>
      </c>
      <c r="C76" s="10" t="s">
        <v>39</v>
      </c>
      <c r="D76" s="11" cm="1">
        <f t="array" ref="D76">INDEX('Back data'!$A$297:$BI$297,,MAX(IF('Back data'!$A$297:$BI$297&lt;&gt;"",COLUMN('Back data'!$A$297:$BI$297)))-D$6)/D75</f>
        <v>0.96299999999999997</v>
      </c>
      <c r="E76" s="11" cm="1">
        <f t="array" ref="E76">INDEX('Back data'!$A$297:$BI$297,,MAX(IF('Back data'!$A$297:$BI$297&lt;&gt;"",COLUMN('Back data'!$A$297:$BI$297)))-E$6)/E75</f>
        <v>0.87390000000000001</v>
      </c>
      <c r="F76" s="11" cm="1">
        <f t="array" ref="F76">INDEX('Back data'!$A$297:$BI$297,,MAX(IF('Back data'!$A$297:$BI$297&lt;&gt;"",COLUMN('Back data'!$A$297:$BI$297)))-F$6)/F75</f>
        <v>0.77139999999999997</v>
      </c>
      <c r="G76" s="11" cm="1">
        <f t="array" ref="G76">INDEX('Back data'!$A$297:$BI$297,,MAX(IF('Back data'!$A$297:$BI$297&lt;&gt;"",COLUMN('Back data'!$A$297:$BI$297)))-G$6)/G75</f>
        <v>0.93340000000000001</v>
      </c>
      <c r="H76" s="11" cm="1">
        <f t="array" ref="H76">INDEX('Back data'!$A$297:$BI$297,,MAX(IF('Back data'!$A$297:$BI$297&lt;&gt;"",COLUMN('Back data'!$A$297:$BI$297)))-H$6)/H75</f>
        <v>0.94499999999999995</v>
      </c>
      <c r="I76" s="11" cm="1">
        <f t="array" ref="I76">INDEX('Back data'!$A$297:$BI$297,,MAX(IF('Back data'!$A$297:$BI$297&lt;&gt;"",COLUMN('Back data'!$A$297:$BI$297)))-I$6)/I75</f>
        <v>0.99170000000000003</v>
      </c>
      <c r="J76" s="11" cm="1">
        <f t="array" ref="J76">INDEX('Back data'!$A$297:$BI$297,,MAX(IF('Back data'!$A$297:$BI$297&lt;&gt;"",COLUMN('Back data'!$A$297:$BI$297)))-J$6)/J75</f>
        <v>0.84650000000000003</v>
      </c>
      <c r="K76" s="11" cm="1">
        <f t="array" ref="K76">INDEX('Back data'!$A$297:$BI$297,,MAX(IF('Back data'!$A$297:$BI$297&lt;&gt;"",COLUMN('Back data'!$A$297:$BI$297)))-K$6)/K75</f>
        <v>0.95269999999999999</v>
      </c>
      <c r="L76" s="11" cm="1">
        <f t="array" ref="L76">INDEX('Back data'!$A$297:$BI$297,,MAX(IF('Back data'!$A$297:$BI$297&lt;&gt;"",COLUMN('Back data'!$A$297:$BI$297)))-L$6)/L75</f>
        <v>0.92749999999999999</v>
      </c>
      <c r="M76" s="11" cm="1">
        <f t="array" ref="M76">INDEX('Back data'!$A$297:$BI$297,,MAX(IF('Back data'!$A$297:$BI$297&lt;&gt;"",COLUMN('Back data'!$A$297:$BI$297)))-M$6)/M75</f>
        <v>0.91930000000000012</v>
      </c>
      <c r="N76" s="11" cm="1">
        <f t="array" ref="N76">INDEX('Back data'!$A$297:$BI$297,,MAX(IF('Back data'!$A$297:$BI$297&lt;&gt;"",COLUMN('Back data'!$A$297:$BI$297)))-N$6)/N75</f>
        <v>0.95540000000000003</v>
      </c>
      <c r="O76" s="11" cm="1">
        <f t="array" ref="O76">INDEX('Back data'!$A$297:$BI$297,,MAX(IF('Back data'!$A$297:$BI$297&lt;&gt;"",COLUMN('Back data'!$A$297:$BI$297)))-O$6)/O75</f>
        <v>0.89249999999999996</v>
      </c>
      <c r="P76" s="11" cm="1">
        <f t="array" ref="P76">INDEX('Back data'!$A$297:$BI$297,,MAX(IF('Back data'!$A$297:$BI$297&lt;&gt;"",COLUMN('Back data'!$A$297:$BI$297)))-P$6)/P75</f>
        <v>0.95459999999999989</v>
      </c>
    </row>
    <row r="77" spans="1:18" x14ac:dyDescent="0.3">
      <c r="A77" s="33" t="s">
        <v>44</v>
      </c>
      <c r="B77" s="27" t="s">
        <v>36</v>
      </c>
      <c r="C77" s="10" t="s">
        <v>40</v>
      </c>
      <c r="D77" s="11" cm="1">
        <f t="array" ref="D77">+INDEX('Back data'!$A$298:$BI$298,,MAX(IF('Back data'!$A$298:$BI$298&lt;&gt;"",COLUMN('Back data'!$A$298:$BI$298)))-D$6)/D75</f>
        <v>3.7000000000000005E-2</v>
      </c>
      <c r="E77" s="11" cm="1">
        <f t="array" ref="E77">+INDEX('Back data'!$A$298:$BI$298,,MAX(IF('Back data'!$A$298:$BI$298&lt;&gt;"",COLUMN('Back data'!$A$298:$BI$298)))-E$6)/E75</f>
        <v>0.12609999999999999</v>
      </c>
      <c r="F77" s="11" cm="1">
        <f t="array" ref="F77">+INDEX('Back data'!$A$298:$BI$298,,MAX(IF('Back data'!$A$298:$BI$298&lt;&gt;"",COLUMN('Back data'!$A$298:$BI$298)))-F$6)/F75</f>
        <v>0.2286</v>
      </c>
      <c r="G77" s="11" cm="1">
        <f t="array" ref="G77">+INDEX('Back data'!$A$298:$BI$298,,MAX(IF('Back data'!$A$298:$BI$298&lt;&gt;"",COLUMN('Back data'!$A$298:$BI$298)))-G$6)/G75</f>
        <v>6.6600000000000006E-2</v>
      </c>
      <c r="H77" s="11" cm="1">
        <f t="array" ref="H77">+INDEX('Back data'!$A$298:$BI$298,,MAX(IF('Back data'!$A$298:$BI$298&lt;&gt;"",COLUMN('Back data'!$A$298:$BI$298)))-H$6)/H75</f>
        <v>5.5E-2</v>
      </c>
      <c r="I77" s="11" cm="1">
        <f t="array" ref="I77">+INDEX('Back data'!$A$298:$BI$298,,MAX(IF('Back data'!$A$298:$BI$298&lt;&gt;"",COLUMN('Back data'!$A$298:$BI$298)))-I$6)/I75</f>
        <v>8.3000000000000001E-3</v>
      </c>
      <c r="J77" s="11" cm="1">
        <f t="array" ref="J77">+INDEX('Back data'!$A$298:$BI$298,,MAX(IF('Back data'!$A$298:$BI$298&lt;&gt;"",COLUMN('Back data'!$A$298:$BI$298)))-J$6)/J75</f>
        <v>0.1535</v>
      </c>
      <c r="K77" s="11" cm="1">
        <f t="array" ref="K77">+INDEX('Back data'!$A$298:$BI$298,,MAX(IF('Back data'!$A$298:$BI$298&lt;&gt;"",COLUMN('Back data'!$A$298:$BI$298)))-K$6)/K75</f>
        <v>4.7300000000000002E-2</v>
      </c>
      <c r="L77" s="11" cm="1">
        <f t="array" ref="L77">+INDEX('Back data'!$A$298:$BI$298,,MAX(IF('Back data'!$A$298:$BI$298&lt;&gt;"",COLUMN('Back data'!$A$298:$BI$298)))-L$6)/L75</f>
        <v>7.2499999999999995E-2</v>
      </c>
      <c r="M77" s="11" cm="1">
        <f t="array" ref="M77">+INDEX('Back data'!$A$298:$BI$298,,MAX(IF('Back data'!$A$298:$BI$298&lt;&gt;"",COLUMN('Back data'!$A$298:$BI$298)))-M$6)/M75</f>
        <v>8.0700000000000008E-2</v>
      </c>
      <c r="N77" s="11" cm="1">
        <f t="array" ref="N77">+INDEX('Back data'!$A$298:$BI$298,,MAX(IF('Back data'!$A$298:$BI$298&lt;&gt;"",COLUMN('Back data'!$A$298:$BI$298)))-N$6)/N75</f>
        <v>4.4600000000000001E-2</v>
      </c>
      <c r="O77" s="11" cm="1">
        <f t="array" ref="O77">+INDEX('Back data'!$A$298:$BI$298,,MAX(IF('Back data'!$A$298:$BI$298&lt;&gt;"",COLUMN('Back data'!$A$298:$BI$298)))-O$6)/O75</f>
        <v>0.1075</v>
      </c>
      <c r="P77" s="11" cm="1">
        <f t="array" ref="P77">+INDEX('Back data'!$A$298:$BI$298,,MAX(IF('Back data'!$A$298:$BI$298&lt;&gt;"",COLUMN('Back data'!$A$298:$BI$298)))-P$6)/P75</f>
        <v>4.5400000000000003E-2</v>
      </c>
      <c r="R77" s="56"/>
    </row>
    <row r="78" spans="1:18" x14ac:dyDescent="0.3">
      <c r="A78" s="30"/>
      <c r="B78" s="27"/>
      <c r="C78" s="31"/>
      <c r="D78" s="32"/>
      <c r="E78" s="32"/>
      <c r="F78" s="32"/>
      <c r="G78" s="32"/>
      <c r="H78" s="32"/>
      <c r="I78" s="32"/>
      <c r="J78" s="32"/>
      <c r="K78" s="32"/>
      <c r="L78" s="32"/>
      <c r="M78" s="32"/>
      <c r="N78" s="32"/>
      <c r="O78" s="32"/>
      <c r="P78" s="32"/>
    </row>
    <row r="79" spans="1:18" x14ac:dyDescent="0.3">
      <c r="A79" s="30"/>
      <c r="B79" s="27"/>
      <c r="C79" s="31"/>
      <c r="D79" s="32"/>
      <c r="E79" s="32"/>
      <c r="F79" s="32"/>
      <c r="G79" s="32"/>
      <c r="H79" s="32"/>
      <c r="I79" s="32"/>
      <c r="J79" s="32"/>
      <c r="K79" s="32"/>
      <c r="L79" s="32"/>
      <c r="M79" s="32"/>
      <c r="N79" s="32"/>
      <c r="O79" s="32"/>
      <c r="P79" s="32"/>
    </row>
    <row r="80" spans="1:18" x14ac:dyDescent="0.3">
      <c r="A80" s="30"/>
      <c r="B80" s="27"/>
      <c r="C80" s="31"/>
      <c r="D80" s="32"/>
      <c r="E80" s="32"/>
      <c r="F80" s="32"/>
      <c r="G80" s="32"/>
      <c r="H80" s="32"/>
      <c r="I80" s="32"/>
      <c r="J80" s="32"/>
      <c r="K80" s="32"/>
      <c r="L80" s="32"/>
      <c r="M80" s="32"/>
      <c r="N80" s="32"/>
      <c r="O80" s="32"/>
      <c r="P80" s="32"/>
    </row>
    <row r="81" spans="1:18" x14ac:dyDescent="0.3">
      <c r="A81" s="30"/>
      <c r="B81" s="27"/>
      <c r="C81" s="31"/>
      <c r="D81" s="32"/>
      <c r="E81" s="32"/>
      <c r="F81" s="32"/>
      <c r="G81" s="32"/>
      <c r="H81" s="32"/>
      <c r="I81" s="32"/>
      <c r="J81" s="32"/>
      <c r="K81" s="32"/>
      <c r="L81" s="32"/>
      <c r="M81" s="32"/>
      <c r="N81" s="32"/>
      <c r="O81" s="32"/>
      <c r="P81" s="32"/>
    </row>
    <row r="82" spans="1:18" x14ac:dyDescent="0.3">
      <c r="A82" s="30"/>
      <c r="B82" s="27"/>
      <c r="C82" s="31"/>
      <c r="D82" s="32"/>
      <c r="E82" s="32"/>
      <c r="F82" s="32"/>
      <c r="G82" s="32"/>
      <c r="H82" s="32"/>
      <c r="I82" s="32"/>
      <c r="J82" s="32"/>
      <c r="K82" s="32"/>
      <c r="L82" s="32"/>
      <c r="M82" s="32"/>
      <c r="N82" s="32"/>
      <c r="O82" s="32"/>
      <c r="P82" s="32"/>
    </row>
    <row r="83" spans="1:18" x14ac:dyDescent="0.3">
      <c r="A83" s="6"/>
      <c r="B83" s="7"/>
      <c r="C83" s="8" t="s">
        <v>37</v>
      </c>
      <c r="D83" s="9" cm="1">
        <f t="array" ref="D83">INDEX('Back data'!$A$157:$BI$157,,MAX(IF('Back data'!$A$157:$BI$157&lt;&gt;"",COLUMN('Back data'!$A$157:$BI$157)))-D$6)+INDEX('Back data'!$A$158:$BI$158,,MAX(IF('Back data'!$A$158:$BI$158&lt;&gt;"",COLUMN('Back data'!$A$158:$BI$158)))-D$6)</f>
        <v>100</v>
      </c>
      <c r="E83" s="9" cm="1">
        <f t="array" ref="E83">INDEX('Back data'!$A$157:$BI$157,,MAX(IF('Back data'!$A$157:$BI$157&lt;&gt;"",COLUMN('Back data'!$A$157:$BI$157)))-E$6)+INDEX('Back data'!$A$158:$BI$158,,MAX(IF('Back data'!$A$158:$BI$158&lt;&gt;"",COLUMN('Back data'!$A$158:$BI$158)))-E$6)</f>
        <v>100</v>
      </c>
      <c r="F83" s="9" cm="1">
        <f t="array" ref="F83">INDEX('Back data'!$A$157:$BI$157,,MAX(IF('Back data'!$A$157:$BI$157&lt;&gt;"",COLUMN('Back data'!$A$157:$BI$157)))-F$6)+INDEX('Back data'!$A$158:$BI$158,,MAX(IF('Back data'!$A$158:$BI$158&lt;&gt;"",COLUMN('Back data'!$A$158:$BI$158)))-F$6)</f>
        <v>100</v>
      </c>
      <c r="G83" s="9" cm="1">
        <f t="array" ref="G83">INDEX('Back data'!$A$157:$BI$157,,MAX(IF('Back data'!$A$157:$BI$157&lt;&gt;"",COLUMN('Back data'!$A$157:$BI$157)))-G$6)+INDEX('Back data'!$A$158:$BI$158,,MAX(IF('Back data'!$A$158:$BI$158&lt;&gt;"",COLUMN('Back data'!$A$158:$BI$158)))-G$6)</f>
        <v>100</v>
      </c>
      <c r="H83" s="9" cm="1">
        <f t="array" ref="H83">INDEX('Back data'!$A$157:$BI$157,,MAX(IF('Back data'!$A$157:$BI$157&lt;&gt;"",COLUMN('Back data'!$A$157:$BI$157)))-H$6)+INDEX('Back data'!$A$158:$BI$158,,MAX(IF('Back data'!$A$158:$BI$158&lt;&gt;"",COLUMN('Back data'!$A$158:$BI$158)))-H$6)</f>
        <v>100</v>
      </c>
      <c r="I83" s="9" cm="1">
        <f t="array" ref="I83">INDEX('Back data'!$A$157:$BI$157,,MAX(IF('Back data'!$A$157:$BI$157&lt;&gt;"",COLUMN('Back data'!$A$157:$BI$157)))-I$6)+INDEX('Back data'!$A$158:$BI$158,,MAX(IF('Back data'!$A$158:$BI$158&lt;&gt;"",COLUMN('Back data'!$A$158:$BI$158)))-I$6)</f>
        <v>100</v>
      </c>
      <c r="J83" s="9" cm="1">
        <f t="array" ref="J83">INDEX('Back data'!$A$157:$BI$157,,MAX(IF('Back data'!$A$157:$BI$157&lt;&gt;"",COLUMN('Back data'!$A$157:$BI$157)))-J$6)+INDEX('Back data'!$A$158:$BI$158,,MAX(IF('Back data'!$A$158:$BI$158&lt;&gt;"",COLUMN('Back data'!$A$158:$BI$158)))-J$6)</f>
        <v>100</v>
      </c>
      <c r="K83" s="9" cm="1">
        <f t="array" ref="K83">INDEX('Back data'!$A$157:$BI$157,,MAX(IF('Back data'!$A$157:$BI$157&lt;&gt;"",COLUMN('Back data'!$A$157:$BI$157)))-K$6)+INDEX('Back data'!$A$158:$BI$158,,MAX(IF('Back data'!$A$158:$BI$158&lt;&gt;"",COLUMN('Back data'!$A$158:$BI$158)))-K$6)</f>
        <v>100</v>
      </c>
      <c r="L83" s="9" cm="1">
        <f t="array" ref="L83">INDEX('Back data'!$A$157:$BI$157,,MAX(IF('Back data'!$A$157:$BI$157&lt;&gt;"",COLUMN('Back data'!$A$157:$BI$157)))-L$6)+INDEX('Back data'!$A$158:$BI$158,,MAX(IF('Back data'!$A$158:$BI$158&lt;&gt;"",COLUMN('Back data'!$A$158:$BI$158)))-L$6)</f>
        <v>100</v>
      </c>
      <c r="M83" s="9" cm="1">
        <f t="array" ref="M83">INDEX('Back data'!$A$157:$BI$157,,MAX(IF('Back data'!$A$157:$BI$157&lt;&gt;"",COLUMN('Back data'!$A$157:$BI$157)))-M$6)+INDEX('Back data'!$A$158:$BI$158,,MAX(IF('Back data'!$A$158:$BI$158&lt;&gt;"",COLUMN('Back data'!$A$158:$BI$158)))-M$6)</f>
        <v>100</v>
      </c>
      <c r="N83" s="9" cm="1">
        <f t="array" ref="N83">INDEX('Back data'!$A$157:$BI$157,,MAX(IF('Back data'!$A$157:$BI$157&lt;&gt;"",COLUMN('Back data'!$A$157:$BI$157)))-N$6)+INDEX('Back data'!$A$158:$BI$158,,MAX(IF('Back data'!$A$158:$BI$158&lt;&gt;"",COLUMN('Back data'!$A$158:$BI$158)))-N$6)</f>
        <v>100</v>
      </c>
      <c r="O83" s="9" cm="1">
        <f t="array" ref="O83">INDEX('Back data'!$A$157:$BI$157,,MAX(IF('Back data'!$A$157:$BI$157&lt;&gt;"",COLUMN('Back data'!$A$157:$BI$157)))-O$6)+INDEX('Back data'!$A$158:$BI$158,,MAX(IF('Back data'!$A$158:$BI$158&lt;&gt;"",COLUMN('Back data'!$A$158:$BI$158)))-O$6)</f>
        <v>100</v>
      </c>
      <c r="P83" s="9" cm="1">
        <f t="array" ref="P83">INDEX('Back data'!$A$157:$BI$157,,MAX(IF('Back data'!$A$157:$BI$157&lt;&gt;"",COLUMN('Back data'!$A$157:$BI$157)))-P$6)+INDEX('Back data'!$A$158:$BI$158,,MAX(IF('Back data'!$A$158:$BI$158&lt;&gt;"",COLUMN('Back data'!$A$158:$BI$158)))-P$6)</f>
        <v>100</v>
      </c>
    </row>
    <row r="84" spans="1:18" x14ac:dyDescent="0.3">
      <c r="A84" s="35" t="s">
        <v>47</v>
      </c>
      <c r="B84" s="36" t="s">
        <v>45</v>
      </c>
      <c r="C84" s="10" t="s">
        <v>39</v>
      </c>
      <c r="D84" s="11" cm="1">
        <f t="array" ref="D84">INDEX('Back data'!$A$157:$BI$157,,MAX(IF('Back data'!$A$157:$BI$157&lt;&gt;"",COLUMN('Back data'!$A$157:$BI$157)))-D$6)/D83</f>
        <v>0.85819999999999996</v>
      </c>
      <c r="E84" s="11" cm="1">
        <f t="array" ref="E84">INDEX('Back data'!$A$157:$BI$157,,MAX(IF('Back data'!$A$157:$BI$157&lt;&gt;"",COLUMN('Back data'!$A$157:$BI$157)))-E$6)/E83</f>
        <v>0.84689999999999999</v>
      </c>
      <c r="F84" s="11" cm="1">
        <f t="array" ref="F84">INDEX('Back data'!$A$157:$BI$157,,MAX(IF('Back data'!$A$157:$BI$157&lt;&gt;"",COLUMN('Back data'!$A$157:$BI$157)))-F$6)/F83</f>
        <v>0.84970000000000001</v>
      </c>
      <c r="G84" s="11" cm="1">
        <f t="array" ref="G84">INDEX('Back data'!$A$157:$BI$157,,MAX(IF('Back data'!$A$157:$BI$157&lt;&gt;"",COLUMN('Back data'!$A$157:$BI$157)))-G$6)/G83</f>
        <v>0.85530000000000006</v>
      </c>
      <c r="H84" s="11" cm="1">
        <f t="array" ref="H84">INDEX('Back data'!$A$157:$BI$157,,MAX(IF('Back data'!$A$157:$BI$157&lt;&gt;"",COLUMN('Back data'!$A$157:$BI$157)))-H$6)/H83</f>
        <v>0.87709999999999999</v>
      </c>
      <c r="I84" s="11" cm="1">
        <f t="array" ref="I84">INDEX('Back data'!$A$157:$BI$157,,MAX(IF('Back data'!$A$157:$BI$157&lt;&gt;"",COLUMN('Back data'!$A$157:$BI$157)))-I$6)/I83</f>
        <v>0.85370000000000001</v>
      </c>
      <c r="J84" s="11" cm="1">
        <f t="array" ref="J84">INDEX('Back data'!$A$157:$BI$157,,MAX(IF('Back data'!$A$157:$BI$157&lt;&gt;"",COLUMN('Back data'!$A$157:$BI$157)))-J$6)/J83</f>
        <v>0.85549999999999993</v>
      </c>
      <c r="K84" s="11" cm="1">
        <f t="array" ref="K84">INDEX('Back data'!$A$157:$BI$157,,MAX(IF('Back data'!$A$157:$BI$157&lt;&gt;"",COLUMN('Back data'!$A$157:$BI$157)))-K$6)/K83</f>
        <v>0.88900000000000001</v>
      </c>
      <c r="L84" s="11" cm="1">
        <f t="array" ref="L84">INDEX('Back data'!$A$157:$BI$157,,MAX(IF('Back data'!$A$157:$BI$157&lt;&gt;"",COLUMN('Back data'!$A$157:$BI$157)))-L$6)/L83</f>
        <v>0.871</v>
      </c>
      <c r="M84" s="11" cm="1">
        <f t="array" ref="M84">INDEX('Back data'!$A$157:$BI$157,,MAX(IF('Back data'!$A$157:$BI$157&lt;&gt;"",COLUMN('Back data'!$A$157:$BI$157)))-M$6)/M83</f>
        <v>0.90310000000000001</v>
      </c>
      <c r="N84" s="11" cm="1">
        <f t="array" ref="N84">INDEX('Back data'!$A$157:$BI$157,,MAX(IF('Back data'!$A$157:$BI$157&lt;&gt;"",COLUMN('Back data'!$A$157:$BI$157)))-N$6)/N83</f>
        <v>0.88190000000000002</v>
      </c>
      <c r="O84" s="11" cm="1">
        <f t="array" ref="O84">INDEX('Back data'!$A$157:$BI$157,,MAX(IF('Back data'!$A$157:$BI$157&lt;&gt;"",COLUMN('Back data'!$A$157:$BI$157)))-O$6)/O83</f>
        <v>0.86150000000000004</v>
      </c>
      <c r="P84" s="11" cm="1">
        <f t="array" ref="P84">INDEX('Back data'!$A$157:$BI$157,,MAX(IF('Back data'!$A$157:$BI$157&lt;&gt;"",COLUMN('Back data'!$A$157:$BI$157)))-P$6)/P83</f>
        <v>0.84689999999999999</v>
      </c>
    </row>
    <row r="85" spans="1:18" x14ac:dyDescent="0.3">
      <c r="A85" s="35" t="s">
        <v>47</v>
      </c>
      <c r="B85" s="36" t="s">
        <v>46</v>
      </c>
      <c r="C85" s="10" t="s">
        <v>40</v>
      </c>
      <c r="D85" s="11" cm="1">
        <f t="array" ref="D85">INDEX('Back data'!$A$158:$BI$158,,MAX(IF('Back data'!$A$158:$BI$158&lt;&gt;"",COLUMN('Back data'!$A$158:$BI$158)))-D$6)/D83</f>
        <v>0.14180000000000001</v>
      </c>
      <c r="E85" s="11" cm="1">
        <f t="array" ref="E85">INDEX('Back data'!$A$158:$BI$158,,MAX(IF('Back data'!$A$158:$BI$158&lt;&gt;"",COLUMN('Back data'!$A$158:$BI$158)))-E$6)/E83</f>
        <v>0.15310000000000001</v>
      </c>
      <c r="F85" s="11" cm="1">
        <f t="array" ref="F85">INDEX('Back data'!$A$158:$BI$158,,MAX(IF('Back data'!$A$158:$BI$158&lt;&gt;"",COLUMN('Back data'!$A$158:$BI$158)))-F$6)/F83</f>
        <v>0.15029999999999999</v>
      </c>
      <c r="G85" s="11" cm="1">
        <f t="array" ref="G85">INDEX('Back data'!$A$158:$BI$158,,MAX(IF('Back data'!$A$158:$BI$158&lt;&gt;"",COLUMN('Back data'!$A$158:$BI$158)))-G$6)/G83</f>
        <v>0.1447</v>
      </c>
      <c r="H85" s="11" cm="1">
        <f t="array" ref="H85">INDEX('Back data'!$A$158:$BI$158,,MAX(IF('Back data'!$A$158:$BI$158&lt;&gt;"",COLUMN('Back data'!$A$158:$BI$158)))-H$6)/H83</f>
        <v>0.1229</v>
      </c>
      <c r="I85" s="11" cm="1">
        <f t="array" ref="I85">INDEX('Back data'!$A$158:$BI$158,,MAX(IF('Back data'!$A$158:$BI$158&lt;&gt;"",COLUMN('Back data'!$A$158:$BI$158)))-I$6)/I83</f>
        <v>0.14630000000000001</v>
      </c>
      <c r="J85" s="11" cm="1">
        <f t="array" ref="J85">INDEX('Back data'!$A$158:$BI$158,,MAX(IF('Back data'!$A$158:$BI$158&lt;&gt;"",COLUMN('Back data'!$A$158:$BI$158)))-J$6)/J83</f>
        <v>0.14449999999999999</v>
      </c>
      <c r="K85" s="11" cm="1">
        <f t="array" ref="K85">INDEX('Back data'!$A$158:$BI$158,,MAX(IF('Back data'!$A$158:$BI$158&lt;&gt;"",COLUMN('Back data'!$A$158:$BI$158)))-K$6)/K83</f>
        <v>0.111</v>
      </c>
      <c r="L85" s="11" cm="1">
        <f t="array" ref="L85">INDEX('Back data'!$A$158:$BI$158,,MAX(IF('Back data'!$A$158:$BI$158&lt;&gt;"",COLUMN('Back data'!$A$158:$BI$158)))-L$6)/L83</f>
        <v>0.129</v>
      </c>
      <c r="M85" s="11" cm="1">
        <f t="array" ref="M85">INDEX('Back data'!$A$158:$BI$158,,MAX(IF('Back data'!$A$158:$BI$158&lt;&gt;"",COLUMN('Back data'!$A$158:$BI$158)))-M$6)/M83</f>
        <v>9.69E-2</v>
      </c>
      <c r="N85" s="11" cm="1">
        <f t="array" ref="N85">INDEX('Back data'!$A$158:$BI$158,,MAX(IF('Back data'!$A$158:$BI$158&lt;&gt;"",COLUMN('Back data'!$A$158:$BI$158)))-N$6)/N83</f>
        <v>0.11810000000000001</v>
      </c>
      <c r="O85" s="11" cm="1">
        <f t="array" ref="O85">INDEX('Back data'!$A$158:$BI$158,,MAX(IF('Back data'!$A$158:$BI$158&lt;&gt;"",COLUMN('Back data'!$A$158:$BI$158)))-O$6)/O83</f>
        <v>0.13849999999999998</v>
      </c>
      <c r="P85" s="11" cm="1">
        <f t="array" ref="P85">INDEX('Back data'!$A$158:$BI$158,,MAX(IF('Back data'!$A$158:$BI$158&lt;&gt;"",COLUMN('Back data'!$A$158:$BI$158)))-P$6)/P83</f>
        <v>0.15310000000000001</v>
      </c>
      <c r="R85" s="56"/>
    </row>
    <row r="86" spans="1:18" x14ac:dyDescent="0.3">
      <c r="B86" s="26"/>
    </row>
    <row r="87" spans="1:18" x14ac:dyDescent="0.3">
      <c r="B87" s="26"/>
    </row>
    <row r="88" spans="1:18" x14ac:dyDescent="0.3">
      <c r="B88" s="26"/>
      <c r="C88" s="8" t="s">
        <v>37</v>
      </c>
      <c r="D88" s="9" cm="1">
        <f t="array" ref="D88">INDEX('Back data'!$A$162:$BI$162,,MAX(IF('Back data'!$A$162:$BI$162&lt;&gt;"",COLUMN('Back data'!$A$162:$BI$162)))-D$6)+INDEX('Back data'!$A$163:$BI$163,,MAX(IF('Back data'!$A$163:$BI$163&lt;&gt;"",COLUMN('Back data'!$A$163:$BI$163)))-D$6)</f>
        <v>100</v>
      </c>
      <c r="E88" s="9" cm="1">
        <f t="array" ref="E88">INDEX('Back data'!$A$162:$BI$162,,MAX(IF('Back data'!$A$162:$BI$162&lt;&gt;"",COLUMN('Back data'!$A$162:$BI$162)))-E$6)+INDEX('Back data'!$A$163:$BI$163,,MAX(IF('Back data'!$A$163:$BI$163&lt;&gt;"",COLUMN('Back data'!$A$163:$BI$163)))-E$6)</f>
        <v>100</v>
      </c>
      <c r="F88" s="9" cm="1">
        <f t="array" ref="F88">INDEX('Back data'!$A$162:$BI$162,,MAX(IF('Back data'!$A$162:$BI$162&lt;&gt;"",COLUMN('Back data'!$A$162:$BI$162)))-F$6)+INDEX('Back data'!$A$163:$BI$163,,MAX(IF('Back data'!$A$163:$BI$163&lt;&gt;"",COLUMN('Back data'!$A$163:$BI$163)))-F$6)</f>
        <v>100</v>
      </c>
      <c r="G88" s="9" cm="1">
        <f t="array" ref="G88">INDEX('Back data'!$A$162:$BI$162,,MAX(IF('Back data'!$A$162:$BI$162&lt;&gt;"",COLUMN('Back data'!$A$162:$BI$162)))-G$6)+INDEX('Back data'!$A$163:$BI$163,,MAX(IF('Back data'!$A$163:$BI$163&lt;&gt;"",COLUMN('Back data'!$A$163:$BI$163)))-G$6)</f>
        <v>100</v>
      </c>
      <c r="H88" s="9" cm="1">
        <f t="array" ref="H88">INDEX('Back data'!$A$162:$BI$162,,MAX(IF('Back data'!$A$162:$BI$162&lt;&gt;"",COLUMN('Back data'!$A$162:$BI$162)))-H$6)+INDEX('Back data'!$A$163:$BI$163,,MAX(IF('Back data'!$A$163:$BI$163&lt;&gt;"",COLUMN('Back data'!$A$163:$BI$163)))-H$6)</f>
        <v>100</v>
      </c>
      <c r="I88" s="9" cm="1">
        <f t="array" ref="I88">INDEX('Back data'!$A$162:$BI$162,,MAX(IF('Back data'!$A$162:$BI$162&lt;&gt;"",COLUMN('Back data'!$A$162:$BI$162)))-I$6)+INDEX('Back data'!$A$163:$BI$163,,MAX(IF('Back data'!$A$163:$BI$163&lt;&gt;"",COLUMN('Back data'!$A$163:$BI$163)))-I$6)</f>
        <v>100</v>
      </c>
      <c r="J88" s="9" cm="1">
        <f t="array" ref="J88">INDEX('Back data'!$A$162:$BI$162,,MAX(IF('Back data'!$A$162:$BI$162&lt;&gt;"",COLUMN('Back data'!$A$162:$BI$162)))-J$6)+INDEX('Back data'!$A$163:$BI$163,,MAX(IF('Back data'!$A$163:$BI$163&lt;&gt;"",COLUMN('Back data'!$A$163:$BI$163)))-J$6)</f>
        <v>100</v>
      </c>
      <c r="K88" s="9" cm="1">
        <f t="array" ref="K88">INDEX('Back data'!$A$162:$BI$162,,MAX(IF('Back data'!$A$162:$BI$162&lt;&gt;"",COLUMN('Back data'!$A$162:$BI$162)))-K$6)+INDEX('Back data'!$A$163:$BI$163,,MAX(IF('Back data'!$A$163:$BI$163&lt;&gt;"",COLUMN('Back data'!$A$163:$BI$163)))-K$6)</f>
        <v>100</v>
      </c>
      <c r="L88" s="9" cm="1">
        <f t="array" ref="L88">INDEX('Back data'!$A$162:$BI$162,,MAX(IF('Back data'!$A$162:$BI$162&lt;&gt;"",COLUMN('Back data'!$A$162:$BI$162)))-L$6)+INDEX('Back data'!$A$163:$BI$163,,MAX(IF('Back data'!$A$163:$BI$163&lt;&gt;"",COLUMN('Back data'!$A$163:$BI$163)))-L$6)</f>
        <v>100</v>
      </c>
      <c r="M88" s="9" cm="1">
        <f t="array" ref="M88">INDEX('Back data'!$A$162:$BI$162,,MAX(IF('Back data'!$A$162:$BI$162&lt;&gt;"",COLUMN('Back data'!$A$162:$BI$162)))-M$6)+INDEX('Back data'!$A$163:$BI$163,,MAX(IF('Back data'!$A$163:$BI$163&lt;&gt;"",COLUMN('Back data'!$A$163:$BI$163)))-M$6)</f>
        <v>100</v>
      </c>
      <c r="N88" s="9" cm="1">
        <f t="array" ref="N88">INDEX('Back data'!$A$162:$BI$162,,MAX(IF('Back data'!$A$162:$BI$162&lt;&gt;"",COLUMN('Back data'!$A$162:$BI$162)))-N$6)+INDEX('Back data'!$A$163:$BI$163,,MAX(IF('Back data'!$A$163:$BI$163&lt;&gt;"",COLUMN('Back data'!$A$163:$BI$163)))-N$6)</f>
        <v>100</v>
      </c>
      <c r="O88" s="9" cm="1">
        <f t="array" ref="O88">INDEX('Back data'!$A$162:$BI$162,,MAX(IF('Back data'!$A$162:$BI$162&lt;&gt;"",COLUMN('Back data'!$A$162:$BI$162)))-O$6)+INDEX('Back data'!$A$163:$BI$163,,MAX(IF('Back data'!$A$163:$BI$163&lt;&gt;"",COLUMN('Back data'!$A$163:$BI$163)))-O$6)</f>
        <v>100</v>
      </c>
      <c r="P88" s="9" cm="1">
        <f t="array" ref="P88">INDEX('Back data'!$A$162:$BI$162,,MAX(IF('Back data'!$A$162:$BI$162&lt;&gt;"",COLUMN('Back data'!$A$162:$BI$162)))-P$6)+INDEX('Back data'!$A$163:$BI$163,,MAX(IF('Back data'!$A$163:$BI$163&lt;&gt;"",COLUMN('Back data'!$A$163:$BI$163)))-P$6)</f>
        <v>100</v>
      </c>
    </row>
    <row r="89" spans="1:18" x14ac:dyDescent="0.3">
      <c r="A89" s="35" t="s">
        <v>47</v>
      </c>
      <c r="B89" s="37" t="s">
        <v>41</v>
      </c>
      <c r="C89" s="10" t="s">
        <v>39</v>
      </c>
      <c r="D89" s="11" cm="1">
        <f t="array" ref="D89">INDEX('Back data'!$A$162:$BI$162,,MAX(IF('Back data'!$A$162:$BI$162&lt;&gt;"",COLUMN('Back data'!$A$162:$BI$162)))-D$6)/D88</f>
        <v>0.67280000000000006</v>
      </c>
      <c r="E89" s="11" cm="1">
        <f t="array" ref="E89">INDEX('Back data'!$A$162:$BI$162,,MAX(IF('Back data'!$A$162:$BI$162&lt;&gt;"",COLUMN('Back data'!$A$162:$BI$162)))-E$6)/E88</f>
        <v>0.57630000000000003</v>
      </c>
      <c r="F89" s="11" cm="1">
        <f t="array" ref="F89">INDEX('Back data'!$A$162:$BI$162,,MAX(IF('Back data'!$A$162:$BI$162&lt;&gt;"",COLUMN('Back data'!$A$162:$BI$162)))-F$6)/F88</f>
        <v>0.64569999999999994</v>
      </c>
      <c r="G89" s="11" cm="1">
        <f t="array" ref="G89">INDEX('Back data'!$A$162:$BI$162,,MAX(IF('Back data'!$A$162:$BI$162&lt;&gt;"",COLUMN('Back data'!$A$162:$BI$162)))-G$6)/G88</f>
        <v>0.64379999999999993</v>
      </c>
      <c r="H89" s="11" cm="1">
        <f t="array" ref="H89">INDEX('Back data'!$A$162:$BI$162,,MAX(IF('Back data'!$A$162:$BI$162&lt;&gt;"",COLUMN('Back data'!$A$162:$BI$162)))-H$6)/H88</f>
        <v>0.67700000000000005</v>
      </c>
      <c r="I89" s="11" cm="1">
        <f t="array" ref="I89">INDEX('Back data'!$A$162:$BI$162,,MAX(IF('Back data'!$A$162:$BI$162&lt;&gt;"",COLUMN('Back data'!$A$162:$BI$162)))-I$6)/I88</f>
        <v>0.6048</v>
      </c>
      <c r="J89" s="11" cm="1">
        <f t="array" ref="J89">INDEX('Back data'!$A$162:$BI$162,,MAX(IF('Back data'!$A$162:$BI$162&lt;&gt;"",COLUMN('Back data'!$A$162:$BI$162)))-J$6)/J88</f>
        <v>0.65689999999999993</v>
      </c>
      <c r="K89" s="11" cm="1">
        <f t="array" ref="K89">INDEX('Back data'!$A$162:$BI$162,,MAX(IF('Back data'!$A$162:$BI$162&lt;&gt;"",COLUMN('Back data'!$A$162:$BI$162)))-K$6)/K88</f>
        <v>0.66180000000000005</v>
      </c>
      <c r="L89" s="11" cm="1">
        <f t="array" ref="L89">INDEX('Back data'!$A$162:$BI$162,,MAX(IF('Back data'!$A$162:$BI$162&lt;&gt;"",COLUMN('Back data'!$A$162:$BI$162)))-L$6)/L88</f>
        <v>0.59</v>
      </c>
      <c r="M89" s="11" cm="1">
        <f t="array" ref="M89">INDEX('Back data'!$A$162:$BI$162,,MAX(IF('Back data'!$A$162:$BI$162&lt;&gt;"",COLUMN('Back data'!$A$162:$BI$162)))-M$6)/M88</f>
        <v>0.63790000000000002</v>
      </c>
      <c r="N89" s="11" cm="1">
        <f t="array" ref="N89">INDEX('Back data'!$A$162:$BI$162,,MAX(IF('Back data'!$A$162:$BI$162&lt;&gt;"",COLUMN('Back data'!$A$162:$BI$162)))-N$6)/N88</f>
        <v>0.64489999999999992</v>
      </c>
      <c r="O89" s="11" cm="1">
        <f t="array" ref="O89">INDEX('Back data'!$A$162:$BI$162,,MAX(IF('Back data'!$A$162:$BI$162&lt;&gt;"",COLUMN('Back data'!$A$162:$BI$162)))-O$6)/O88</f>
        <v>0.64590000000000003</v>
      </c>
      <c r="P89" s="11" cm="1">
        <f t="array" ref="P89">INDEX('Back data'!$A$162:$BI$162,,MAX(IF('Back data'!$A$162:$BI$162&lt;&gt;"",COLUMN('Back data'!$A$162:$BI$162)))-P$6)/P88</f>
        <v>0.63519999999999999</v>
      </c>
    </row>
    <row r="90" spans="1:18" x14ac:dyDescent="0.3">
      <c r="A90" s="35" t="s">
        <v>47</v>
      </c>
      <c r="B90" s="37" t="s">
        <v>41</v>
      </c>
      <c r="C90" s="10" t="s">
        <v>40</v>
      </c>
      <c r="D90" s="11" cm="1">
        <f t="array" ref="D90">INDEX('Back data'!$A$163:$BI$163,,MAX(IF('Back data'!$A$163:$BI$163&lt;&gt;"",COLUMN('Back data'!$A$163:$BI$163)))-D$6)/D88</f>
        <v>0.32719999999999999</v>
      </c>
      <c r="E90" s="11" cm="1">
        <f t="array" ref="E90">INDEX('Back data'!$A$163:$BI$163,,MAX(IF('Back data'!$A$163:$BI$163&lt;&gt;"",COLUMN('Back data'!$A$163:$BI$163)))-E$6)/E88</f>
        <v>0.42369999999999997</v>
      </c>
      <c r="F90" s="11" cm="1">
        <f t="array" ref="F90">INDEX('Back data'!$A$163:$BI$163,,MAX(IF('Back data'!$A$163:$BI$163&lt;&gt;"",COLUMN('Back data'!$A$163:$BI$163)))-F$6)/F88</f>
        <v>0.3543</v>
      </c>
      <c r="G90" s="11" cm="1">
        <f t="array" ref="G90">INDEX('Back data'!$A$163:$BI$163,,MAX(IF('Back data'!$A$163:$BI$163&lt;&gt;"",COLUMN('Back data'!$A$163:$BI$163)))-G$6)/G88</f>
        <v>0.35619999999999996</v>
      </c>
      <c r="H90" s="11" cm="1">
        <f t="array" ref="H90">INDEX('Back data'!$A$163:$BI$163,,MAX(IF('Back data'!$A$163:$BI$163&lt;&gt;"",COLUMN('Back data'!$A$163:$BI$163)))-H$6)/H88</f>
        <v>0.32299999999999995</v>
      </c>
      <c r="I90" s="11" cm="1">
        <f t="array" ref="I90">INDEX('Back data'!$A$163:$BI$163,,MAX(IF('Back data'!$A$163:$BI$163&lt;&gt;"",COLUMN('Back data'!$A$163:$BI$163)))-I$6)/I88</f>
        <v>0.39520000000000005</v>
      </c>
      <c r="J90" s="11" cm="1">
        <f t="array" ref="J90">INDEX('Back data'!$A$163:$BI$163,,MAX(IF('Back data'!$A$163:$BI$163&lt;&gt;"",COLUMN('Back data'!$A$163:$BI$163)))-J$6)/J88</f>
        <v>0.34310000000000002</v>
      </c>
      <c r="K90" s="11" cm="1">
        <f t="array" ref="K90">INDEX('Back data'!$A$163:$BI$163,,MAX(IF('Back data'!$A$163:$BI$163&lt;&gt;"",COLUMN('Back data'!$A$163:$BI$163)))-K$6)/K88</f>
        <v>0.3382</v>
      </c>
      <c r="L90" s="11" cm="1">
        <f t="array" ref="L90">INDEX('Back data'!$A$163:$BI$163,,MAX(IF('Back data'!$A$163:$BI$163&lt;&gt;"",COLUMN('Back data'!$A$163:$BI$163)))-L$6)/L88</f>
        <v>0.41</v>
      </c>
      <c r="M90" s="11" cm="1">
        <f t="array" ref="M90">INDEX('Back data'!$A$163:$BI$163,,MAX(IF('Back data'!$A$163:$BI$163&lt;&gt;"",COLUMN('Back data'!$A$163:$BI$163)))-M$6)/M88</f>
        <v>0.36210000000000003</v>
      </c>
      <c r="N90" s="11" cm="1">
        <f t="array" ref="N90">INDEX('Back data'!$A$163:$BI$163,,MAX(IF('Back data'!$A$163:$BI$163&lt;&gt;"",COLUMN('Back data'!$A$163:$BI$163)))-N$6)/N88</f>
        <v>0.35509999999999997</v>
      </c>
      <c r="O90" s="11" cm="1">
        <f t="array" ref="O90">INDEX('Back data'!$A$163:$BI$163,,MAX(IF('Back data'!$A$163:$BI$163&lt;&gt;"",COLUMN('Back data'!$A$163:$BI$163)))-O$6)/O88</f>
        <v>0.35409999999999997</v>
      </c>
      <c r="P90" s="11" cm="1">
        <f t="array" ref="P90">INDEX('Back data'!$A$163:$BI$163,,MAX(IF('Back data'!$A$163:$BI$163&lt;&gt;"",COLUMN('Back data'!$A$163:$BI$163)))-P$6)/P88</f>
        <v>0.36479999999999996</v>
      </c>
      <c r="R90" s="56"/>
    </row>
    <row r="92" spans="1:18" x14ac:dyDescent="0.3">
      <c r="C92" s="12"/>
    </row>
    <row r="93" spans="1:18" x14ac:dyDescent="0.3">
      <c r="C93" s="8" t="s">
        <v>37</v>
      </c>
      <c r="D93" s="9" cm="1">
        <f t="array" ref="D93">INDEX('Back data'!$A$167:$BI$167,,MAX(IF('Back data'!$A$167:$BI$167&lt;&gt;"",COLUMN('Back data'!$A$167:$BI$167)))-D$6)+INDEX('Back data'!$A$168:$BI$168,,MAX(IF('Back data'!$A$168:$BI$168&lt;&gt;"",COLUMN('Back data'!$A$168:$BI$168)))-D$6)</f>
        <v>100</v>
      </c>
      <c r="E93" s="9" cm="1">
        <f t="array" ref="E93">INDEX('Back data'!$A$167:$BI$167,,MAX(IF('Back data'!$A$167:$BI$167&lt;&gt;"",COLUMN('Back data'!$A$167:$BI$167)))-E$6)+INDEX('Back data'!$A$168:$BI$168,,MAX(IF('Back data'!$A$168:$BI$168&lt;&gt;"",COLUMN('Back data'!$A$168:$BI$168)))-E$6)</f>
        <v>100</v>
      </c>
      <c r="F93" s="9" cm="1">
        <f t="array" ref="F93">INDEX('Back data'!$A$167:$BI$167,,MAX(IF('Back data'!$A$167:$BI$167&lt;&gt;"",COLUMN('Back data'!$A$167:$BI$167)))-F$6)+INDEX('Back data'!$A$168:$BI$168,,MAX(IF('Back data'!$A$168:$BI$168&lt;&gt;"",COLUMN('Back data'!$A$168:$BI$168)))-F$6)</f>
        <v>100</v>
      </c>
      <c r="G93" s="9" cm="1">
        <f t="array" ref="G93">INDEX('Back data'!$A$167:$BI$167,,MAX(IF('Back data'!$A$167:$BI$167&lt;&gt;"",COLUMN('Back data'!$A$167:$BI$167)))-G$6)+INDEX('Back data'!$A$168:$BI$168,,MAX(IF('Back data'!$A$168:$BI$168&lt;&gt;"",COLUMN('Back data'!$A$168:$BI$168)))-G$6)</f>
        <v>100</v>
      </c>
      <c r="H93" s="9" cm="1">
        <f t="array" ref="H93">INDEX('Back data'!$A$167:$BI$167,,MAX(IF('Back data'!$A$167:$BI$167&lt;&gt;"",COLUMN('Back data'!$A$167:$BI$167)))-H$6)+INDEX('Back data'!$A$168:$BI$168,,MAX(IF('Back data'!$A$168:$BI$168&lt;&gt;"",COLUMN('Back data'!$A$168:$BI$168)))-H$6)</f>
        <v>100</v>
      </c>
      <c r="I93" s="9" cm="1">
        <f t="array" ref="I93">INDEX('Back data'!$A$167:$BI$167,,MAX(IF('Back data'!$A$167:$BI$167&lt;&gt;"",COLUMN('Back data'!$A$167:$BI$167)))-I$6)+INDEX('Back data'!$A$168:$BI$168,,MAX(IF('Back data'!$A$168:$BI$168&lt;&gt;"",COLUMN('Back data'!$A$168:$BI$168)))-I$6)</f>
        <v>100</v>
      </c>
      <c r="J93" s="9" cm="1">
        <f t="array" ref="J93">INDEX('Back data'!$A$167:$BI$167,,MAX(IF('Back data'!$A$167:$BI$167&lt;&gt;"",COLUMN('Back data'!$A$167:$BI$167)))-J$6)+INDEX('Back data'!$A$168:$BI$168,,MAX(IF('Back data'!$A$168:$BI$168&lt;&gt;"",COLUMN('Back data'!$A$168:$BI$168)))-J$6)</f>
        <v>100</v>
      </c>
      <c r="K93" s="9" cm="1">
        <f t="array" ref="K93">INDEX('Back data'!$A$167:$BI$167,,MAX(IF('Back data'!$A$167:$BI$167&lt;&gt;"",COLUMN('Back data'!$A$167:$BI$167)))-K$6)+INDEX('Back data'!$A$168:$BI$168,,MAX(IF('Back data'!$A$168:$BI$168&lt;&gt;"",COLUMN('Back data'!$A$168:$BI$168)))-K$6)</f>
        <v>100</v>
      </c>
      <c r="L93" s="9" cm="1">
        <f t="array" ref="L93">INDEX('Back data'!$A$167:$BI$167,,MAX(IF('Back data'!$A$167:$BI$167&lt;&gt;"",COLUMN('Back data'!$A$167:$BI$167)))-L$6)+INDEX('Back data'!$A$168:$BI$168,,MAX(IF('Back data'!$A$168:$BI$168&lt;&gt;"",COLUMN('Back data'!$A$168:$BI$168)))-L$6)</f>
        <v>100</v>
      </c>
      <c r="M93" s="9" cm="1">
        <f t="array" ref="M93">INDEX('Back data'!$A$167:$BI$167,,MAX(IF('Back data'!$A$167:$BI$167&lt;&gt;"",COLUMN('Back data'!$A$167:$BI$167)))-M$6)+INDEX('Back data'!$A$168:$BI$168,,MAX(IF('Back data'!$A$168:$BI$168&lt;&gt;"",COLUMN('Back data'!$A$168:$BI$168)))-M$6)</f>
        <v>100</v>
      </c>
      <c r="N93" s="9" cm="1">
        <f t="array" ref="N93">INDEX('Back data'!$A$167:$BI$167,,MAX(IF('Back data'!$A$167:$BI$167&lt;&gt;"",COLUMN('Back data'!$A$167:$BI$167)))-N$6)+INDEX('Back data'!$A$168:$BI$168,,MAX(IF('Back data'!$A$168:$BI$168&lt;&gt;"",COLUMN('Back data'!$A$168:$BI$168)))-N$6)</f>
        <v>100</v>
      </c>
      <c r="O93" s="9" cm="1">
        <f t="array" ref="O93">INDEX('Back data'!$A$167:$BI$167,,MAX(IF('Back data'!$A$167:$BI$167&lt;&gt;"",COLUMN('Back data'!$A$167:$BI$167)))-O$6)+INDEX('Back data'!$A$168:$BI$168,,MAX(IF('Back data'!$A$168:$BI$168&lt;&gt;"",COLUMN('Back data'!$A$168:$BI$168)))-O$6)</f>
        <v>100</v>
      </c>
      <c r="P93" s="9" cm="1">
        <f t="array" ref="P93">INDEX('Back data'!$A$167:$BI$167,,MAX(IF('Back data'!$A$167:$BI$167&lt;&gt;"",COLUMN('Back data'!$A$167:$BI$167)))-P$6)+INDEX('Back data'!$A$168:$BI$168,,MAX(IF('Back data'!$A$168:$BI$168&lt;&gt;"",COLUMN('Back data'!$A$168:$BI$168)))-P$6)</f>
        <v>100</v>
      </c>
    </row>
    <row r="94" spans="1:18" x14ac:dyDescent="0.3">
      <c r="A94" s="35" t="s">
        <v>47</v>
      </c>
      <c r="B94" s="37" t="s">
        <v>42</v>
      </c>
      <c r="C94" s="10" t="s">
        <v>39</v>
      </c>
      <c r="D94" s="11" cm="1">
        <f t="array" ref="D94">INDEX('Back data'!$A$167:$BI$167,,MAX(IF('Back data'!$A$167:$BI$167&lt;&gt;"",COLUMN('Back data'!$A$167:$BI$167)))-D$6)/D93</f>
        <v>0.97389999999999999</v>
      </c>
      <c r="E94" s="11" cm="1">
        <f t="array" ref="E94">INDEX('Back data'!$A$167:$BI$167,,MAX(IF('Back data'!$A$167:$BI$167&lt;&gt;"",COLUMN('Back data'!$A$167:$BI$167)))-E$6)/E93</f>
        <v>0.98909999999999998</v>
      </c>
      <c r="F94" s="11" cm="1">
        <f t="array" ref="F94">INDEX('Back data'!$A$167:$BI$167,,MAX(IF('Back data'!$A$167:$BI$167&lt;&gt;"",COLUMN('Back data'!$A$167:$BI$167)))-F$6)/F93</f>
        <v>0.98919999999999997</v>
      </c>
      <c r="G94" s="11" cm="1">
        <f t="array" ref="G94">INDEX('Back data'!$A$167:$BI$167,,MAX(IF('Back data'!$A$167:$BI$167&lt;&gt;"",COLUMN('Back data'!$A$167:$BI$167)))-G$6)/G93</f>
        <v>0.98030000000000006</v>
      </c>
      <c r="H94" s="11" cm="1">
        <f t="array" ref="H94">INDEX('Back data'!$A$167:$BI$167,,MAX(IF('Back data'!$A$167:$BI$167&lt;&gt;"",COLUMN('Back data'!$A$167:$BI$167)))-H$6)/H93</f>
        <v>0.98769999999999991</v>
      </c>
      <c r="I94" s="11" cm="1">
        <f t="array" ref="I94">INDEX('Back data'!$A$167:$BI$167,,MAX(IF('Back data'!$A$167:$BI$167&lt;&gt;"",COLUMN('Back data'!$A$167:$BI$167)))-I$6)/I93</f>
        <v>1</v>
      </c>
      <c r="J94" s="11" cm="1">
        <f t="array" ref="J94">INDEX('Back data'!$A$167:$BI$167,,MAX(IF('Back data'!$A$167:$BI$167&lt;&gt;"",COLUMN('Back data'!$A$167:$BI$167)))-J$6)/J93</f>
        <v>0.96620000000000006</v>
      </c>
      <c r="K94" s="11" cm="1">
        <f t="array" ref="K94">INDEX('Back data'!$A$167:$BI$167,,MAX(IF('Back data'!$A$167:$BI$167&lt;&gt;"",COLUMN('Back data'!$A$167:$BI$167)))-K$6)/K93</f>
        <v>0.99470000000000003</v>
      </c>
      <c r="L94" s="11" cm="1">
        <f t="array" ref="L94">INDEX('Back data'!$A$167:$BI$167,,MAX(IF('Back data'!$A$167:$BI$167&lt;&gt;"",COLUMN('Back data'!$A$167:$BI$167)))-L$6)/L93</f>
        <v>0.99769999999999992</v>
      </c>
      <c r="M94" s="11" cm="1">
        <f t="array" ref="M94">INDEX('Back data'!$A$167:$BI$167,,MAX(IF('Back data'!$A$167:$BI$167&lt;&gt;"",COLUMN('Back data'!$A$167:$BI$167)))-M$6)/M93</f>
        <v>1</v>
      </c>
      <c r="N94" s="11" cm="1">
        <f t="array" ref="N94">INDEX('Back data'!$A$167:$BI$167,,MAX(IF('Back data'!$A$167:$BI$167&lt;&gt;"",COLUMN('Back data'!$A$167:$BI$167)))-N$6)/N93</f>
        <v>1</v>
      </c>
      <c r="O94" s="11" cm="1">
        <f t="array" ref="O94">INDEX('Back data'!$A$167:$BI$167,,MAX(IF('Back data'!$A$167:$BI$167&lt;&gt;"",COLUMN('Back data'!$A$167:$BI$167)))-O$6)/O93</f>
        <v>1</v>
      </c>
      <c r="P94" s="11" cm="1">
        <f t="array" ref="P94">INDEX('Back data'!$A$167:$BI$167,,MAX(IF('Back data'!$A$167:$BI$167&lt;&gt;"",COLUMN('Back data'!$A$167:$BI$167)))-P$6)/P93</f>
        <v>0.96479999999999999</v>
      </c>
    </row>
    <row r="95" spans="1:18" x14ac:dyDescent="0.3">
      <c r="A95" s="35" t="s">
        <v>47</v>
      </c>
      <c r="B95" s="37" t="s">
        <v>42</v>
      </c>
      <c r="C95" s="28" t="s">
        <v>40</v>
      </c>
      <c r="D95" s="29" cm="1">
        <f t="array" ref="D95">+INDEX('Back data'!$A$168:$BI$168,,MAX(IF('Back data'!$A$168:$BI$168&lt;&gt;"",COLUMN('Back data'!$A$168:$BI$168)))-D$6)/D93</f>
        <v>2.6099999999999998E-2</v>
      </c>
      <c r="E95" s="29" cm="1">
        <f t="array" ref="E95">+INDEX('Back data'!$A$168:$BI$168,,MAX(IF('Back data'!$A$168:$BI$168&lt;&gt;"",COLUMN('Back data'!$A$168:$BI$168)))-E$6)/E93</f>
        <v>1.09E-2</v>
      </c>
      <c r="F95" s="29" cm="1">
        <f t="array" ref="F95">+INDEX('Back data'!$A$168:$BI$168,,MAX(IF('Back data'!$A$168:$BI$168&lt;&gt;"",COLUMN('Back data'!$A$168:$BI$168)))-F$6)/F93</f>
        <v>1.0800000000000001E-2</v>
      </c>
      <c r="G95" s="29" cm="1">
        <f t="array" ref="G95">+INDEX('Back data'!$A$168:$BI$168,,MAX(IF('Back data'!$A$168:$BI$168&lt;&gt;"",COLUMN('Back data'!$A$168:$BI$168)))-G$6)/G93</f>
        <v>1.9699999999999999E-2</v>
      </c>
      <c r="H95" s="29" cm="1">
        <f t="array" ref="H95">+INDEX('Back data'!$A$168:$BI$168,,MAX(IF('Back data'!$A$168:$BI$168&lt;&gt;"",COLUMN('Back data'!$A$168:$BI$168)))-H$6)/H93</f>
        <v>1.23E-2</v>
      </c>
      <c r="I95" s="29" cm="1">
        <f t="array" ref="I95">+INDEX('Back data'!$A$168:$BI$168,,MAX(IF('Back data'!$A$168:$BI$168&lt;&gt;"",COLUMN('Back data'!$A$168:$BI$168)))-I$6)/I93</f>
        <v>0</v>
      </c>
      <c r="J95" s="29" cm="1">
        <f t="array" ref="J95">+INDEX('Back data'!$A$168:$BI$168,,MAX(IF('Back data'!$A$168:$BI$168&lt;&gt;"",COLUMN('Back data'!$A$168:$BI$168)))-J$6)/J93</f>
        <v>3.3799999999999997E-2</v>
      </c>
      <c r="K95" s="29" cm="1">
        <f t="array" ref="K95">+INDEX('Back data'!$A$168:$BI$168,,MAX(IF('Back data'!$A$168:$BI$168&lt;&gt;"",COLUMN('Back data'!$A$168:$BI$168)))-K$6)/K93</f>
        <v>5.3E-3</v>
      </c>
      <c r="L95" s="29" cm="1">
        <f t="array" ref="L95">+INDEX('Back data'!$A$168:$BI$168,,MAX(IF('Back data'!$A$168:$BI$168&lt;&gt;"",COLUMN('Back data'!$A$168:$BI$168)))-L$6)/L93</f>
        <v>2.3E-3</v>
      </c>
      <c r="M95" s="29" cm="1">
        <f t="array" ref="M95">+INDEX('Back data'!$A$168:$BI$168,,MAX(IF('Back data'!$A$168:$BI$168&lt;&gt;"",COLUMN('Back data'!$A$168:$BI$168)))-M$6)/M93</f>
        <v>0</v>
      </c>
      <c r="N95" s="29" cm="1">
        <f t="array" ref="N95">+INDEX('Back data'!$A$168:$BI$168,,MAX(IF('Back data'!$A$168:$BI$168&lt;&gt;"",COLUMN('Back data'!$A$168:$BI$168)))-N$6)/N93</f>
        <v>0</v>
      </c>
      <c r="O95" s="29" cm="1">
        <f t="array" ref="O95">+INDEX('Back data'!$A$168:$BI$168,,MAX(IF('Back data'!$A$168:$BI$168&lt;&gt;"",COLUMN('Back data'!$A$168:$BI$168)))-O$6)/O93</f>
        <v>0</v>
      </c>
      <c r="P95" s="29" cm="1">
        <f t="array" ref="P95">+INDEX('Back data'!$A$168:$BI$168,,MAX(IF('Back data'!$A$168:$BI$168&lt;&gt;"",COLUMN('Back data'!$A$168:$BI$168)))-P$6)/P93</f>
        <v>3.5200000000000002E-2</v>
      </c>
      <c r="R95" s="56"/>
    </row>
    <row r="96" spans="1:18" x14ac:dyDescent="0.3">
      <c r="A96" s="30"/>
      <c r="B96" s="27"/>
      <c r="C96" s="31"/>
      <c r="D96" s="32"/>
      <c r="E96" s="32"/>
      <c r="F96" s="32"/>
      <c r="G96" s="32"/>
      <c r="H96" s="32"/>
      <c r="I96" s="32"/>
      <c r="J96" s="32"/>
      <c r="K96" s="32"/>
      <c r="L96" s="32"/>
      <c r="M96" s="32"/>
      <c r="N96" s="32"/>
      <c r="O96" s="32"/>
      <c r="P96" s="32"/>
    </row>
    <row r="97" spans="1:18" x14ac:dyDescent="0.3">
      <c r="C97" s="8" t="s">
        <v>37</v>
      </c>
      <c r="D97" s="9" cm="1">
        <f t="array" ref="D97">INDEX('Back data'!$A$357:$BI$357,,MAX(IF('Back data'!$A$357:$BI$357&lt;&gt;"",COLUMN('Back data'!$A$357:$BI$357)))-D$6)+INDEX('Back data'!$A$358:$BI$358,,MAX(IF('Back data'!$A$358:$BI$358&lt;&gt;"",COLUMN('Back data'!$A$358:$BI$358)))-D$6)</f>
        <v>100</v>
      </c>
      <c r="E97" s="9" cm="1">
        <f t="array" ref="E97">INDEX('Back data'!$A$357:$BI$357,,MAX(IF('Back data'!$A$357:$BI$357&lt;&gt;"",COLUMN('Back data'!$A$357:$BI$357)))-E$6)+INDEX('Back data'!$A$358:$BI$358,,MAX(IF('Back data'!$A$358:$BI$358&lt;&gt;"",COLUMN('Back data'!$A$358:$BI$358)))-E$6)</f>
        <v>100</v>
      </c>
      <c r="F97" s="9" cm="1">
        <f t="array" ref="F97">INDEX('Back data'!$A$357:$BI$357,,MAX(IF('Back data'!$A$357:$BI$357&lt;&gt;"",COLUMN('Back data'!$A$357:$BI$357)))-F$6)+INDEX('Back data'!$A$358:$BI$358,,MAX(IF('Back data'!$A$358:$BI$358&lt;&gt;"",COLUMN('Back data'!$A$358:$BI$358)))-F$6)</f>
        <v>100</v>
      </c>
      <c r="G97" s="9" cm="1">
        <f t="array" ref="G97">INDEX('Back data'!$A$357:$BI$357,,MAX(IF('Back data'!$A$357:$BI$357&lt;&gt;"",COLUMN('Back data'!$A$357:$BI$357)))-G$6)+INDEX('Back data'!$A$358:$BI$358,,MAX(IF('Back data'!$A$358:$BI$358&lt;&gt;"",COLUMN('Back data'!$A$358:$BI$358)))-G$6)</f>
        <v>100</v>
      </c>
      <c r="H97" s="9" cm="1">
        <f t="array" ref="H97">INDEX('Back data'!$A$357:$BI$357,,MAX(IF('Back data'!$A$357:$BI$357&lt;&gt;"",COLUMN('Back data'!$A$357:$BI$357)))-H$6)+INDEX('Back data'!$A$358:$BI$358,,MAX(IF('Back data'!$A$358:$BI$358&lt;&gt;"",COLUMN('Back data'!$A$358:$BI$358)))-H$6)</f>
        <v>100</v>
      </c>
      <c r="I97" s="9" cm="1">
        <f t="array" ref="I97">INDEX('Back data'!$A$357:$BI$357,,MAX(IF('Back data'!$A$357:$BI$357&lt;&gt;"",COLUMN('Back data'!$A$357:$BI$357)))-I$6)+INDEX('Back data'!$A$358:$BI$358,,MAX(IF('Back data'!$A$358:$BI$358&lt;&gt;"",COLUMN('Back data'!$A$358:$BI$358)))-I$6)</f>
        <v>100</v>
      </c>
      <c r="J97" s="9" cm="1">
        <f t="array" ref="J97">INDEX('Back data'!$A$357:$BI$357,,MAX(IF('Back data'!$A$357:$BI$357&lt;&gt;"",COLUMN('Back data'!$A$357:$BI$357)))-J$6)+INDEX('Back data'!$A$358:$BI$358,,MAX(IF('Back data'!$A$358:$BI$358&lt;&gt;"",COLUMN('Back data'!$A$358:$BI$358)))-J$6)</f>
        <v>100</v>
      </c>
      <c r="K97" s="9" cm="1">
        <f t="array" ref="K97">INDEX('Back data'!$A$357:$BI$357,,MAX(IF('Back data'!$A$357:$BI$357&lt;&gt;"",COLUMN('Back data'!$A$357:$BI$357)))-K$6)+INDEX('Back data'!$A$358:$BI$358,,MAX(IF('Back data'!$A$358:$BI$358&lt;&gt;"",COLUMN('Back data'!$A$358:$BI$358)))-K$6)</f>
        <v>100</v>
      </c>
      <c r="L97" s="9" cm="1">
        <f t="array" ref="L97">INDEX('Back data'!$A$357:$BI$357,,MAX(IF('Back data'!$A$357:$BI$357&lt;&gt;"",COLUMN('Back data'!$A$357:$BI$357)))-L$6)+INDEX('Back data'!$A$358:$BI$358,,MAX(IF('Back data'!$A$358:$BI$358&lt;&gt;"",COLUMN('Back data'!$A$358:$BI$358)))-L$6)</f>
        <v>100</v>
      </c>
      <c r="M97" s="9" cm="1">
        <f t="array" ref="M97">INDEX('Back data'!$A$357:$BI$357,,MAX(IF('Back data'!$A$357:$BI$357&lt;&gt;"",COLUMN('Back data'!$A$357:$BI$357)))-M$6)+INDEX('Back data'!$A$358:$BI$358,,MAX(IF('Back data'!$A$358:$BI$358&lt;&gt;"",COLUMN('Back data'!$A$358:$BI$358)))-M$6)</f>
        <v>100</v>
      </c>
      <c r="N97" s="9" cm="1">
        <f t="array" ref="N97">INDEX('Back data'!$A$357:$BI$357,,MAX(IF('Back data'!$A$357:$BI$357&lt;&gt;"",COLUMN('Back data'!$A$357:$BI$357)))-N$6)+INDEX('Back data'!$A$358:$BI$358,,MAX(IF('Back data'!$A$358:$BI$358&lt;&gt;"",COLUMN('Back data'!$A$358:$BI$358)))-N$6)</f>
        <v>100</v>
      </c>
      <c r="O97" s="9" cm="1">
        <f t="array" ref="O97">INDEX('Back data'!$A$357:$BI$357,,MAX(IF('Back data'!$A$357:$BI$357&lt;&gt;"",COLUMN('Back data'!$A$357:$BI$357)))-O$6)+INDEX('Back data'!$A$358:$BI$358,,MAX(IF('Back data'!$A$358:$BI$358&lt;&gt;"",COLUMN('Back data'!$A$358:$BI$358)))-O$6)</f>
        <v>100</v>
      </c>
      <c r="P97" s="9" cm="1">
        <f t="array" ref="P97">INDEX('Back data'!$A$357:$BI$357,,MAX(IF('Back data'!$A$357:$BI$357&lt;&gt;"",COLUMN('Back data'!$A$357:$BI$357)))-P$6)+INDEX('Back data'!$A$358:$BI$358,,MAX(IF('Back data'!$A$358:$BI$358&lt;&gt;"",COLUMN('Back data'!$A$358:$BI$358)))-P$6)</f>
        <v>100</v>
      </c>
    </row>
    <row r="98" spans="1:18" x14ac:dyDescent="0.3">
      <c r="A98" s="35" t="s">
        <v>47</v>
      </c>
      <c r="B98" s="37" t="s">
        <v>27</v>
      </c>
      <c r="C98" s="10" t="s">
        <v>39</v>
      </c>
      <c r="D98" s="11" cm="1">
        <f t="array" ref="D98">INDEX('Back data'!$A$357:$BI$357,,MAX(IF('Back data'!$A$357:$BI$357&lt;&gt;"",COLUMN('Back data'!$A$357:$BI$357)))-D$6)/D97</f>
        <v>0.61970000000000003</v>
      </c>
      <c r="E98" s="11" cm="1">
        <f t="array" ref="E98">INDEX('Back data'!$A$357:$BI$357,,MAX(IF('Back data'!$A$357:$BI$357&lt;&gt;"",COLUMN('Back data'!$A$357:$BI$357)))-E$6)/E97</f>
        <v>0.60530000000000006</v>
      </c>
      <c r="F98" s="11" cm="1">
        <f t="array" ref="F98">INDEX('Back data'!$A$357:$BI$357,,MAX(IF('Back data'!$A$357:$BI$357&lt;&gt;"",COLUMN('Back data'!$A$357:$BI$357)))-F$6)/F97</f>
        <v>0.66459999999999997</v>
      </c>
      <c r="G98" s="11" cm="1">
        <f t="array" ref="G98">INDEX('Back data'!$A$357:$BI$357,,MAX(IF('Back data'!$A$357:$BI$357&lt;&gt;"",COLUMN('Back data'!$A$357:$BI$357)))-G$6)/G97</f>
        <v>0.504</v>
      </c>
      <c r="H98" s="11" cm="1">
        <f t="array" ref="H98">INDEX('Back data'!$A$357:$BI$357,,MAX(IF('Back data'!$A$357:$BI$357&lt;&gt;"",COLUMN('Back data'!$A$357:$BI$357)))-H$6)/H97</f>
        <v>0.65300000000000002</v>
      </c>
      <c r="I98" s="11" cm="1">
        <f t="array" ref="I98">INDEX('Back data'!$A$357:$BI$357,,MAX(IF('Back data'!$A$357:$BI$357&lt;&gt;"",COLUMN('Back data'!$A$357:$BI$357)))-I$6)/I97</f>
        <v>0.61460000000000004</v>
      </c>
      <c r="J98" s="11" cm="1">
        <f t="array" ref="J98">INDEX('Back data'!$A$357:$BI$357,,MAX(IF('Back data'!$A$357:$BI$357&lt;&gt;"",COLUMN('Back data'!$A$357:$BI$357)))-J$6)/J97</f>
        <v>0.62290000000000001</v>
      </c>
      <c r="K98" s="11" cm="1">
        <f t="array" ref="K98">INDEX('Back data'!$A$357:$BI$357,,MAX(IF('Back data'!$A$357:$BI$357&lt;&gt;"",COLUMN('Back data'!$A$357:$BI$357)))-K$6)/K97</f>
        <v>0.68980000000000008</v>
      </c>
      <c r="L98" s="11" cm="1">
        <f t="array" ref="L98">INDEX('Back data'!$A$357:$BI$357,,MAX(IF('Back data'!$A$357:$BI$357&lt;&gt;"",COLUMN('Back data'!$A$357:$BI$357)))-L$6)/L97</f>
        <v>0.57030000000000003</v>
      </c>
      <c r="M98" s="11" cm="1">
        <f t="array" ref="M98">INDEX('Back data'!$A$357:$BI$357,,MAX(IF('Back data'!$A$357:$BI$357&lt;&gt;"",COLUMN('Back data'!$A$357:$BI$357)))-M$6)/M97</f>
        <v>0.67519999999999991</v>
      </c>
      <c r="N98" s="11" cm="1">
        <f t="array" ref="N98">INDEX('Back data'!$A$357:$BI$357,,MAX(IF('Back data'!$A$357:$BI$357&lt;&gt;"",COLUMN('Back data'!$A$357:$BI$357)))-N$6)/N97</f>
        <v>0.63039999999999996</v>
      </c>
      <c r="O98" s="11" cm="1">
        <f t="array" ref="O98">INDEX('Back data'!$A$357:$BI$357,,MAX(IF('Back data'!$A$357:$BI$357&lt;&gt;"",COLUMN('Back data'!$A$357:$BI$357)))-O$6)/O97</f>
        <v>0.60030000000000006</v>
      </c>
      <c r="P98" s="11" cm="1">
        <f t="array" ref="P98">INDEX('Back data'!$A$357:$BI$357,,MAX(IF('Back data'!$A$357:$BI$357&lt;&gt;"",COLUMN('Back data'!$A$357:$BI$357)))-P$6)/P97</f>
        <v>0.56920000000000004</v>
      </c>
    </row>
    <row r="99" spans="1:18" x14ac:dyDescent="0.3">
      <c r="A99" s="35" t="s">
        <v>47</v>
      </c>
      <c r="B99" s="37" t="s">
        <v>27</v>
      </c>
      <c r="C99" s="10" t="s">
        <v>40</v>
      </c>
      <c r="D99" s="11" cm="1">
        <f t="array" ref="D99">+INDEX('Back data'!$A$358:$BI$358,,MAX(IF('Back data'!$A$358:$BI$358&lt;&gt;"",COLUMN('Back data'!$A$358:$BI$358)))-D$6)/D97</f>
        <v>0.38030000000000003</v>
      </c>
      <c r="E99" s="11" cm="1">
        <f t="array" ref="E99">+INDEX('Back data'!$A$358:$BI$358,,MAX(IF('Back data'!$A$358:$BI$358&lt;&gt;"",COLUMN('Back data'!$A$358:$BI$358)))-E$6)/E97</f>
        <v>0.3947</v>
      </c>
      <c r="F99" s="11" cm="1">
        <f t="array" ref="F99">+INDEX('Back data'!$A$358:$BI$358,,MAX(IF('Back data'!$A$358:$BI$358&lt;&gt;"",COLUMN('Back data'!$A$358:$BI$358)))-F$6)/F97</f>
        <v>0.33539999999999998</v>
      </c>
      <c r="G99" s="11" cm="1">
        <f t="array" ref="G99">+INDEX('Back data'!$A$358:$BI$358,,MAX(IF('Back data'!$A$358:$BI$358&lt;&gt;"",COLUMN('Back data'!$A$358:$BI$358)))-G$6)/G97</f>
        <v>0.496</v>
      </c>
      <c r="H99" s="11" cm="1">
        <f t="array" ref="H99">+INDEX('Back data'!$A$358:$BI$358,,MAX(IF('Back data'!$A$358:$BI$358&lt;&gt;"",COLUMN('Back data'!$A$358:$BI$358)))-H$6)/H97</f>
        <v>0.34700000000000003</v>
      </c>
      <c r="I99" s="11" cm="1">
        <f t="array" ref="I99">+INDEX('Back data'!$A$358:$BI$358,,MAX(IF('Back data'!$A$358:$BI$358&lt;&gt;"",COLUMN('Back data'!$A$358:$BI$358)))-I$6)/I97</f>
        <v>0.38539999999999996</v>
      </c>
      <c r="J99" s="11" cm="1">
        <f t="array" ref="J99">+INDEX('Back data'!$A$358:$BI$358,,MAX(IF('Back data'!$A$358:$BI$358&lt;&gt;"",COLUMN('Back data'!$A$358:$BI$358)))-J$6)/J97</f>
        <v>0.37709999999999999</v>
      </c>
      <c r="K99" s="11" cm="1">
        <f t="array" ref="K99">+INDEX('Back data'!$A$358:$BI$358,,MAX(IF('Back data'!$A$358:$BI$358&lt;&gt;"",COLUMN('Back data'!$A$358:$BI$358)))-K$6)/K97</f>
        <v>0.31019999999999998</v>
      </c>
      <c r="L99" s="11" cm="1">
        <f t="array" ref="L99">+INDEX('Back data'!$A$358:$BI$358,,MAX(IF('Back data'!$A$358:$BI$358&lt;&gt;"",COLUMN('Back data'!$A$358:$BI$358)))-L$6)/L97</f>
        <v>0.42969999999999997</v>
      </c>
      <c r="M99" s="11" cm="1">
        <f t="array" ref="M99">+INDEX('Back data'!$A$358:$BI$358,,MAX(IF('Back data'!$A$358:$BI$358&lt;&gt;"",COLUMN('Back data'!$A$358:$BI$358)))-M$6)/M97</f>
        <v>0.32479999999999998</v>
      </c>
      <c r="N99" s="11" cm="1">
        <f t="array" ref="N99">+INDEX('Back data'!$A$358:$BI$358,,MAX(IF('Back data'!$A$358:$BI$358&lt;&gt;"",COLUMN('Back data'!$A$358:$BI$358)))-N$6)/N97</f>
        <v>0.36959999999999998</v>
      </c>
      <c r="O99" s="11" cm="1">
        <f t="array" ref="O99">+INDEX('Back data'!$A$358:$BI$358,,MAX(IF('Back data'!$A$358:$BI$358&lt;&gt;"",COLUMN('Back data'!$A$358:$BI$358)))-O$6)/O97</f>
        <v>0.3997</v>
      </c>
      <c r="P99" s="11" cm="1">
        <f t="array" ref="P99">+INDEX('Back data'!$A$358:$BI$358,,MAX(IF('Back data'!$A$358:$BI$358&lt;&gt;"",COLUMN('Back data'!$A$358:$BI$358)))-P$6)/P97</f>
        <v>0.43079999999999996</v>
      </c>
      <c r="R99" s="56"/>
    </row>
    <row r="100" spans="1:18" x14ac:dyDescent="0.3">
      <c r="A100" s="30"/>
      <c r="B100" s="37"/>
      <c r="C100" s="31"/>
      <c r="D100" s="32"/>
      <c r="E100" s="32"/>
      <c r="F100" s="32"/>
      <c r="G100" s="32"/>
      <c r="H100" s="32"/>
      <c r="I100" s="32"/>
      <c r="J100" s="32"/>
      <c r="K100" s="32"/>
      <c r="L100" s="32"/>
      <c r="M100" s="32"/>
      <c r="N100" s="32"/>
      <c r="O100" s="32"/>
      <c r="P100" s="32"/>
      <c r="R100" s="56"/>
    </row>
    <row r="101" spans="1:18" x14ac:dyDescent="0.3">
      <c r="A101" s="30"/>
      <c r="B101" s="37"/>
      <c r="C101" s="31"/>
      <c r="D101" s="32"/>
      <c r="E101" s="32"/>
      <c r="F101" s="32"/>
      <c r="G101" s="32"/>
      <c r="H101" s="32"/>
      <c r="I101" s="32"/>
      <c r="J101" s="32"/>
      <c r="K101" s="32"/>
      <c r="L101" s="32"/>
      <c r="M101" s="32"/>
      <c r="N101" s="32"/>
      <c r="O101" s="32"/>
      <c r="P101" s="32"/>
      <c r="R101" s="56"/>
    </row>
    <row r="102" spans="1:18" x14ac:dyDescent="0.3">
      <c r="A102" s="30"/>
      <c r="B102" s="37"/>
      <c r="C102" s="8" t="s">
        <v>37</v>
      </c>
      <c r="D102" s="9"/>
      <c r="E102" s="9"/>
      <c r="F102" s="9"/>
      <c r="G102" s="9"/>
      <c r="H102" s="9"/>
      <c r="I102" s="9"/>
      <c r="J102" s="9"/>
      <c r="K102" s="9" cm="1">
        <f t="array" ref="K102">INDEX('Back data'!$A$362:$BI$362,,MAX(IF('Back data'!$A$362:$BI$362&lt;&gt;"",COLUMN('Back data'!$A$362:$BI$362)))-K$6)+INDEX('Back data'!$A$363:$BI$363,,MAX(IF('Back data'!$A$363:$BI$363&lt;&gt;"",COLUMN('Back data'!$A$363:$BI$363)))-K$6)</f>
        <v>100</v>
      </c>
      <c r="L102" s="9" cm="1">
        <f t="array" ref="L102">INDEX('Back data'!$A$362:$BI$362,,MAX(IF('Back data'!$A$362:$BI$362&lt;&gt;"",COLUMN('Back data'!$A$362:$BI$362)))-L$6)+INDEX('Back data'!$A$363:$BI$363,,MAX(IF('Back data'!$A$363:$BI$363&lt;&gt;"",COLUMN('Back data'!$A$363:$BI$363)))-L$6)</f>
        <v>100</v>
      </c>
      <c r="M102" s="9" cm="1">
        <f t="array" ref="M102">INDEX('Back data'!$A$362:$BI$362,,MAX(IF('Back data'!$A$362:$BI$362&lt;&gt;"",COLUMN('Back data'!$A$362:$BI$362)))-M$6)+INDEX('Back data'!$A$363:$BI$363,,MAX(IF('Back data'!$A$363:$BI$363&lt;&gt;"",COLUMN('Back data'!$A$363:$BI$363)))-M$6)</f>
        <v>100</v>
      </c>
      <c r="N102" s="9" cm="1">
        <f t="array" ref="N102">INDEX('Back data'!$A$362:$BI$362,,MAX(IF('Back data'!$A$362:$BI$362&lt;&gt;"",COLUMN('Back data'!$A$362:$BI$362)))-N$6)+INDEX('Back data'!$A$363:$BI$363,,MAX(IF('Back data'!$A$363:$BI$363&lt;&gt;"",COLUMN('Back data'!$A$363:$BI$363)))-N$6)</f>
        <v>100</v>
      </c>
      <c r="O102" s="9" cm="1">
        <f t="array" ref="O102">INDEX('Back data'!$A$362:$BI$362,,MAX(IF('Back data'!$A$362:$BI$362&lt;&gt;"",COLUMN('Back data'!$A$362:$BI$362)))-O$6)+INDEX('Back data'!$A$363:$BI$363,,MAX(IF('Back data'!$A$363:$BI$363&lt;&gt;"",COLUMN('Back data'!$A$363:$BI$363)))-O$6)</f>
        <v>100</v>
      </c>
      <c r="P102" s="9" cm="1">
        <f t="array" ref="P102">INDEX('Back data'!$A$362:$BI$362,,MAX(IF('Back data'!$A$362:$BI$362&lt;&gt;"",COLUMN('Back data'!$A$362:$BI$362)))-P$6)+INDEX('Back data'!$A$363:$BI$363,,MAX(IF('Back data'!$A$363:$BI$363&lt;&gt;"",COLUMN('Back data'!$A$363:$BI$363)))-P$6)</f>
        <v>100</v>
      </c>
      <c r="R102" s="56"/>
    </row>
    <row r="103" spans="1:18" x14ac:dyDescent="0.3">
      <c r="A103" s="35" t="s">
        <v>47</v>
      </c>
      <c r="B103" s="37" t="s">
        <v>43</v>
      </c>
      <c r="C103" s="10" t="s">
        <v>39</v>
      </c>
      <c r="D103" s="11"/>
      <c r="E103" s="11"/>
      <c r="F103" s="11"/>
      <c r="G103" s="11"/>
      <c r="H103" s="11"/>
      <c r="I103" s="11"/>
      <c r="J103" s="11"/>
      <c r="K103" s="11" cm="1">
        <f t="array" ref="K103">INDEX('Back data'!$A$362:$BI$362,,MAX(IF('Back data'!$A$362:$BI$362&lt;&gt;"",COLUMN('Back data'!$A$362:$BI$362)))-K$6)/K102</f>
        <v>0.94730000000000003</v>
      </c>
      <c r="L103" s="11" cm="1">
        <f t="array" ref="L103">INDEX('Back data'!$A$362:$BI$362,,MAX(IF('Back data'!$A$362:$BI$362&lt;&gt;"",COLUMN('Back data'!$A$362:$BI$362)))-L$6)/L102</f>
        <v>0.97</v>
      </c>
      <c r="M103" s="11" cm="1">
        <f t="array" ref="M103">INDEX('Back data'!$A$362:$BI$362,,MAX(IF('Back data'!$A$362:$BI$362&lt;&gt;"",COLUMN('Back data'!$A$362:$BI$362)))-M$6)/M102</f>
        <v>0.96819999999999995</v>
      </c>
      <c r="N103" s="11" cm="1">
        <f t="array" ref="N103">INDEX('Back data'!$A$362:$BI$362,,MAX(IF('Back data'!$A$362:$BI$362&lt;&gt;"",COLUMN('Back data'!$A$362:$BI$362)))-N$6)/N102</f>
        <v>0.96019999999999994</v>
      </c>
      <c r="O103" s="11" cm="1">
        <f t="array" ref="O103">INDEX('Back data'!$A$362:$BI$362,,MAX(IF('Back data'!$A$362:$BI$362&lt;&gt;"",COLUMN('Back data'!$A$362:$BI$362)))-O$6)/O102</f>
        <v>0.9373999999999999</v>
      </c>
      <c r="P103" s="11" cm="1">
        <f t="array" ref="P103">INDEX('Back data'!$A$362:$BI$362,,MAX(IF('Back data'!$A$362:$BI$362&lt;&gt;"",COLUMN('Back data'!$A$362:$BI$362)))-P$6)/P102</f>
        <v>0.93659999999999999</v>
      </c>
      <c r="R103" s="56"/>
    </row>
    <row r="104" spans="1:18" x14ac:dyDescent="0.3">
      <c r="A104" s="35" t="s">
        <v>47</v>
      </c>
      <c r="B104" s="37" t="s">
        <v>43</v>
      </c>
      <c r="C104" s="10" t="s">
        <v>40</v>
      </c>
      <c r="D104" s="11"/>
      <c r="E104" s="11"/>
      <c r="F104" s="11"/>
      <c r="G104" s="11"/>
      <c r="H104" s="11"/>
      <c r="I104" s="11"/>
      <c r="J104" s="11"/>
      <c r="K104" s="11" cm="1">
        <f t="array" ref="K104">+INDEX('Back data'!$A$363:$BI$363,,MAX(IF('Back data'!$A$363:$BI$363&lt;&gt;"",COLUMN('Back data'!$A$363:$BI$363)))-K$6)/K102</f>
        <v>5.2699999999999997E-2</v>
      </c>
      <c r="L104" s="11" cm="1">
        <f t="array" ref="L104">+INDEX('Back data'!$A$363:$BI$363,,MAX(IF('Back data'!$A$363:$BI$363&lt;&gt;"",COLUMN('Back data'!$A$363:$BI$363)))-L$6)/L102</f>
        <v>0.03</v>
      </c>
      <c r="M104" s="11" cm="1">
        <f t="array" ref="M104">+INDEX('Back data'!$A$363:$BI$363,,MAX(IF('Back data'!$A$363:$BI$363&lt;&gt;"",COLUMN('Back data'!$A$363:$BI$363)))-M$6)/M102</f>
        <v>3.1800000000000002E-2</v>
      </c>
      <c r="N104" s="11" cm="1">
        <f t="array" ref="N104">+INDEX('Back data'!$A$363:$BI$363,,MAX(IF('Back data'!$A$363:$BI$363&lt;&gt;"",COLUMN('Back data'!$A$363:$BI$363)))-N$6)/N102</f>
        <v>3.9800000000000002E-2</v>
      </c>
      <c r="O104" s="11" cm="1">
        <f t="array" ref="O104">+INDEX('Back data'!$A$363:$BI$363,,MAX(IF('Back data'!$A$363:$BI$363&lt;&gt;"",COLUMN('Back data'!$A$363:$BI$363)))-O$6)/O102</f>
        <v>6.2600000000000003E-2</v>
      </c>
      <c r="P104" s="11" cm="1">
        <f t="array" ref="P104">+INDEX('Back data'!$A$363:$BI$363,,MAX(IF('Back data'!$A$363:$BI$363&lt;&gt;"",COLUMN('Back data'!$A$363:$BI$363)))-P$6)/P102</f>
        <v>6.3399999999999998E-2</v>
      </c>
      <c r="R104" s="56"/>
    </row>
    <row r="107" spans="1:18" x14ac:dyDescent="0.3">
      <c r="C107" s="8" t="s">
        <v>37</v>
      </c>
      <c r="D107" s="9" cm="1">
        <f t="array" ref="D107">INDEX('Back data'!$A$367:$BI$367,,MAX(IF('Back data'!$A$367:$BI$367&lt;&gt;"",COLUMN('Back data'!$A$367:$BI$367)))-D$6)+INDEX('Back data'!$A$368:$BI$368,,MAX(IF('Back data'!$A$368:$BI$368&lt;&gt;"",COLUMN('Back data'!$A$368:$BI$368)))-D$6)</f>
        <v>100</v>
      </c>
      <c r="E107" s="9" cm="1">
        <f t="array" ref="E107">INDEX('Back data'!$A$367:$BI$367,,MAX(IF('Back data'!$A$367:$BI$367&lt;&gt;"",COLUMN('Back data'!$A$367:$BI$367)))-E$6)+INDEX('Back data'!$A$368:$BI$368,,MAX(IF('Back data'!$A$368:$BI$368&lt;&gt;"",COLUMN('Back data'!$A$368:$BI$368)))-E$6)</f>
        <v>100</v>
      </c>
      <c r="F107" s="9" cm="1">
        <f t="array" ref="F107">INDEX('Back data'!$A$367:$BI$367,,MAX(IF('Back data'!$A$367:$BI$367&lt;&gt;"",COLUMN('Back data'!$A$367:$BI$367)))-F$6)+INDEX('Back data'!$A$368:$BI$368,,MAX(IF('Back data'!$A$368:$BI$368&lt;&gt;"",COLUMN('Back data'!$A$368:$BI$368)))-F$6)</f>
        <v>100</v>
      </c>
      <c r="G107" s="9" cm="1">
        <f t="array" ref="G107">INDEX('Back data'!$A$367:$BI$367,,MAX(IF('Back data'!$A$367:$BI$367&lt;&gt;"",COLUMN('Back data'!$A$367:$BI$367)))-G$6)+INDEX('Back data'!$A$368:$BI$368,,MAX(IF('Back data'!$A$368:$BI$368&lt;&gt;"",COLUMN('Back data'!$A$368:$BI$368)))-G$6)</f>
        <v>100</v>
      </c>
      <c r="H107" s="9" cm="1">
        <f t="array" ref="H107">INDEX('Back data'!$A$367:$BI$367,,MAX(IF('Back data'!$A$367:$BI$367&lt;&gt;"",COLUMN('Back data'!$A$367:$BI$367)))-H$6)+INDEX('Back data'!$A$368:$BI$368,,MAX(IF('Back data'!$A$368:$BI$368&lt;&gt;"",COLUMN('Back data'!$A$368:$BI$368)))-H$6)</f>
        <v>100</v>
      </c>
      <c r="I107" s="9" cm="1">
        <f t="array" ref="I107">INDEX('Back data'!$A$367:$BI$367,,MAX(IF('Back data'!$A$367:$BI$367&lt;&gt;"",COLUMN('Back data'!$A$367:$BI$367)))-I$6)+INDEX('Back data'!$A$368:$BI$368,,MAX(IF('Back data'!$A$368:$BI$368&lt;&gt;"",COLUMN('Back data'!$A$368:$BI$368)))-I$6)</f>
        <v>100</v>
      </c>
      <c r="J107" s="9" cm="1">
        <f t="array" ref="J107">INDEX('Back data'!$A$367:$BI$367,,MAX(IF('Back data'!$A$367:$BI$367&lt;&gt;"",COLUMN('Back data'!$A$367:$BI$367)))-J$6)+INDEX('Back data'!$A$368:$BI$368,,MAX(IF('Back data'!$A$368:$BI$368&lt;&gt;"",COLUMN('Back data'!$A$368:$BI$368)))-J$6)</f>
        <v>100</v>
      </c>
      <c r="K107" s="9" cm="1">
        <f t="array" ref="K107">INDEX('Back data'!$A$367:$BI$367,,MAX(IF('Back data'!$A$367:$BI$367&lt;&gt;"",COLUMN('Back data'!$A$367:$BI$367)))-K$6)+INDEX('Back data'!$A$368:$BI$368,,MAX(IF('Back data'!$A$368:$BI$368&lt;&gt;"",COLUMN('Back data'!$A$368:$BI$368)))-K$6)</f>
        <v>100</v>
      </c>
      <c r="L107" s="9" cm="1">
        <f t="array" ref="L107">INDEX('Back data'!$A$367:$BI$367,,MAX(IF('Back data'!$A$367:$BI$367&lt;&gt;"",COLUMN('Back data'!$A$367:$BI$367)))-L$6)+INDEX('Back data'!$A$368:$BI$368,,MAX(IF('Back data'!$A$368:$BI$368&lt;&gt;"",COLUMN('Back data'!$A$368:$BI$368)))-L$6)</f>
        <v>100</v>
      </c>
      <c r="M107" s="9" cm="1">
        <f t="array" ref="M107">INDEX('Back data'!$A$367:$BI$367,,MAX(IF('Back data'!$A$367:$BI$367&lt;&gt;"",COLUMN('Back data'!$A$367:$BI$367)))-M$6)+INDEX('Back data'!$A$368:$BI$368,,MAX(IF('Back data'!$A$368:$BI$368&lt;&gt;"",COLUMN('Back data'!$A$368:$BI$368)))-M$6)</f>
        <v>100</v>
      </c>
      <c r="N107" s="9" cm="1">
        <f t="array" ref="N107">INDEX('Back data'!$A$367:$BI$367,,MAX(IF('Back data'!$A$367:$BI$367&lt;&gt;"",COLUMN('Back data'!$A$367:$BI$367)))-N$6)+INDEX('Back data'!$A$368:$BI$368,,MAX(IF('Back data'!$A$368:$BI$368&lt;&gt;"",COLUMN('Back data'!$A$368:$BI$368)))-N$6)</f>
        <v>100</v>
      </c>
      <c r="O107" s="9" cm="1">
        <f t="array" ref="O107">INDEX('Back data'!$A$367:$BI$367,,MAX(IF('Back data'!$A$367:$BI$367&lt;&gt;"",COLUMN('Back data'!$A$367:$BI$367)))-O$6)+INDEX('Back data'!$A$368:$BI$368,,MAX(IF('Back data'!$A$368:$BI$368&lt;&gt;"",COLUMN('Back data'!$A$368:$BI$368)))-O$6)</f>
        <v>100</v>
      </c>
      <c r="P107" s="9" cm="1">
        <f t="array" ref="P107">INDEX('Back data'!$A$367:$BI$367,,MAX(IF('Back data'!$A$367:$BI$367&lt;&gt;"",COLUMN('Back data'!$A$367:$BI$367)))-P$6)+INDEX('Back data'!$A$368:$BI$368,,MAX(IF('Back data'!$A$368:$BI$368&lt;&gt;"",COLUMN('Back data'!$A$368:$BI$368)))-P$6)</f>
        <v>100</v>
      </c>
    </row>
    <row r="108" spans="1:18" x14ac:dyDescent="0.3">
      <c r="A108" s="35" t="s">
        <v>47</v>
      </c>
      <c r="B108" s="37" t="s">
        <v>32</v>
      </c>
      <c r="C108" s="10" t="s">
        <v>39</v>
      </c>
      <c r="D108" s="11">
        <f t="array" ref="D108">INDEX('Back data'!$A$367:$BI$367,,MAX(IF('Back data'!$A$367:$BI$367&lt;&gt;"",COLUMN('Back data'!$A$367:$BI$367)))-D$6)/D107</f>
        <v>0.95480000000000009</v>
      </c>
      <c r="E108" s="11">
        <f t="array" ref="E108">INDEX('Back data'!$A$367:$BI$367,,MAX(IF('Back data'!$A$367:$BI$367&lt;&gt;"",COLUMN('Back data'!$A$367:$BI$367)))-E$6)/E107</f>
        <v>0.95499999999999996</v>
      </c>
      <c r="F108" s="11">
        <f t="array" ref="F108">INDEX('Back data'!$A$367:$BI$367,,MAX(IF('Back data'!$A$367:$BI$367&lt;&gt;"",COLUMN('Back data'!$A$367:$BI$367)))-F$6)/F107</f>
        <v>0.9376000000000001</v>
      </c>
      <c r="G108" s="11">
        <f t="array" ref="G108">INDEX('Back data'!$A$367:$BI$367,,MAX(IF('Back data'!$A$367:$BI$367&lt;&gt;"",COLUMN('Back data'!$A$367:$BI$367)))-G$6)/G107</f>
        <v>0.95010000000000006</v>
      </c>
      <c r="H108" s="11">
        <f t="array" ref="H108">INDEX('Back data'!$A$367:$BI$367,,MAX(IF('Back data'!$A$367:$BI$367&lt;&gt;"",COLUMN('Back data'!$A$367:$BI$367)))-H$6)/H107</f>
        <v>0.95829999999999993</v>
      </c>
      <c r="I108" s="11">
        <f t="array" ref="I108">INDEX('Back data'!$A$367:$BI$367,,MAX(IF('Back data'!$A$367:$BI$367&lt;&gt;"",COLUMN('Back data'!$A$367:$BI$367)))-I$6)/I107</f>
        <v>0.92849999999999999</v>
      </c>
      <c r="J108" s="11">
        <f t="array" ref="J108">INDEX('Back data'!$A$367:$BI$367,,MAX(IF('Back data'!$A$367:$BI$367&lt;&gt;"",COLUMN('Back data'!$A$367:$BI$367)))-J$6)/J107</f>
        <v>0.9484999999999999</v>
      </c>
      <c r="K108" s="11">
        <f t="array" ref="K108">INDEX('Back data'!$A$367:$BI$367,,MAX(IF('Back data'!$A$367:$BI$367&lt;&gt;"",COLUMN('Back data'!$A$367:$BI$367)))-K$6)/K107</f>
        <v>0.96819999999999995</v>
      </c>
      <c r="L108" s="11">
        <f t="array" ref="L108">INDEX('Back data'!$A$367:$BI$367,,MAX(IF('Back data'!$A$367:$BI$367&lt;&gt;"",COLUMN('Back data'!$A$367:$BI$367)))-L$6)/L107</f>
        <v>0.96959999999999991</v>
      </c>
      <c r="M108" s="11">
        <f t="array" ref="M108">INDEX('Back data'!$A$367:$BI$367,,MAX(IF('Back data'!$A$367:$BI$367&lt;&gt;"",COLUMN('Back data'!$A$367:$BI$367)))-M$6)/M107</f>
        <v>0.9840000000000001</v>
      </c>
      <c r="N108" s="11">
        <f t="array" ref="N108">INDEX('Back data'!$A$367:$BI$367,,MAX(IF('Back data'!$A$367:$BI$367&lt;&gt;"",COLUMN('Back data'!$A$367:$BI$367)))-N$6)/N107</f>
        <v>0.95330000000000004</v>
      </c>
      <c r="O108" s="11">
        <f t="array" ref="O108">INDEX('Back data'!$A$367:$BI$367,,MAX(IF('Back data'!$A$367:$BI$367&lt;&gt;"",COLUMN('Back data'!$A$367:$BI$367)))-O$6)/O107</f>
        <v>0.94599999999999995</v>
      </c>
      <c r="P108" s="11" cm="1">
        <f t="array" ref="P108">INDEX('Back data'!$A$367:$BI$367,,MAX(IF('Back data'!$A$367:$BI$367&lt;&gt;"",COLUMN('Back data'!$A$367:$BI$367)))-P$6)/P107</f>
        <v>0.93379999999999996</v>
      </c>
    </row>
    <row r="109" spans="1:18" x14ac:dyDescent="0.3">
      <c r="A109" s="35" t="s">
        <v>47</v>
      </c>
      <c r="B109" s="37" t="s">
        <v>32</v>
      </c>
      <c r="C109" s="10" t="s">
        <v>40</v>
      </c>
      <c r="D109" s="11">
        <f t="array" ref="D109">+INDEX('Back data'!$A$368:$BI$368,,MAX(IF('Back data'!$A$368:$BI$368&lt;&gt;"",COLUMN('Back data'!$A$368:$BI$368)))-D$6)/D107</f>
        <v>4.5199999999999997E-2</v>
      </c>
      <c r="E109" s="11">
        <f t="array" ref="E109">+INDEX('Back data'!$A$368:$BI$368,,MAX(IF('Back data'!$A$368:$BI$368&lt;&gt;"",COLUMN('Back data'!$A$368:$BI$368)))-E$6)/E107</f>
        <v>4.4999999999999998E-2</v>
      </c>
      <c r="F109" s="11">
        <f t="array" ref="F109">+INDEX('Back data'!$A$368:$BI$368,,MAX(IF('Back data'!$A$368:$BI$368&lt;&gt;"",COLUMN('Back data'!$A$368:$BI$368)))-F$6)/F107</f>
        <v>6.2400000000000004E-2</v>
      </c>
      <c r="G109" s="11">
        <f t="array" ref="G109">+INDEX('Back data'!$A$368:$BI$368,,MAX(IF('Back data'!$A$368:$BI$368&lt;&gt;"",COLUMN('Back data'!$A$368:$BI$368)))-G$6)/G107</f>
        <v>4.99E-2</v>
      </c>
      <c r="H109" s="11">
        <f t="array" ref="H109">+INDEX('Back data'!$A$368:$BI$368,,MAX(IF('Back data'!$A$368:$BI$368&lt;&gt;"",COLUMN('Back data'!$A$368:$BI$368)))-H$6)/H107</f>
        <v>4.1700000000000001E-2</v>
      </c>
      <c r="I109" s="11">
        <f t="array" ref="I109">+INDEX('Back data'!$A$368:$BI$368,,MAX(IF('Back data'!$A$368:$BI$368&lt;&gt;"",COLUMN('Back data'!$A$368:$BI$368)))-I$6)/I107</f>
        <v>7.1500000000000008E-2</v>
      </c>
      <c r="J109" s="11">
        <f t="array" ref="J109">+INDEX('Back data'!$A$368:$BI$368,,MAX(IF('Back data'!$A$368:$BI$368&lt;&gt;"",COLUMN('Back data'!$A$368:$BI$368)))-J$6)/J107</f>
        <v>5.1500000000000004E-2</v>
      </c>
      <c r="K109" s="11">
        <f t="array" ref="K109">+INDEX('Back data'!$A$368:$BI$368,,MAX(IF('Back data'!$A$368:$BI$368&lt;&gt;"",COLUMN('Back data'!$A$368:$BI$368)))-K$6)/K107</f>
        <v>3.1800000000000002E-2</v>
      </c>
      <c r="L109" s="11">
        <f t="array" ref="L109">+INDEX('Back data'!$A$368:$BI$368,,MAX(IF('Back data'!$A$368:$BI$368&lt;&gt;"",COLUMN('Back data'!$A$368:$BI$368)))-L$6)/L107</f>
        <v>3.04E-2</v>
      </c>
      <c r="M109" s="11">
        <f t="array" ref="M109">+INDEX('Back data'!$A$368:$BI$368,,MAX(IF('Back data'!$A$368:$BI$368&lt;&gt;"",COLUMN('Back data'!$A$368:$BI$368)))-M$6)/M107</f>
        <v>1.6E-2</v>
      </c>
      <c r="N109" s="11">
        <f t="array" ref="N109">+INDEX('Back data'!$A$368:$BI$368,,MAX(IF('Back data'!$A$368:$BI$368&lt;&gt;"",COLUMN('Back data'!$A$368:$BI$368)))-N$6)/N107</f>
        <v>4.6699999999999998E-2</v>
      </c>
      <c r="O109" s="11">
        <f t="array" ref="O109">+INDEX('Back data'!$A$368:$BI$368,,MAX(IF('Back data'!$A$368:$BI$368&lt;&gt;"",COLUMN('Back data'!$A$368:$BI$368)))-O$6)/O107</f>
        <v>5.4000000000000006E-2</v>
      </c>
      <c r="P109" s="11">
        <f t="array" ref="P109">+INDEX('Back data'!$A$368:$BI$368,,MAX(IF('Back data'!$A$368:$BI$368&lt;&gt;"",COLUMN('Back data'!$A$368:$BI$368)))-P$6)/P107</f>
        <v>6.6199999999999995E-2</v>
      </c>
      <c r="R109" s="56"/>
    </row>
    <row r="112" spans="1:18" x14ac:dyDescent="0.3">
      <c r="C112" s="8" t="s">
        <v>37</v>
      </c>
      <c r="D112" s="9">
        <f t="array" ref="D112">INDEX('Back data'!$A$372:$BI$372,,MAX(IF('Back data'!$A$372:$BI$372&lt;&gt;"",COLUMN('Back data'!$A$372:$BI$372)))-D$6)+INDEX('Back data'!$A$373:$BI$373,,MAX(IF('Back data'!$A$373:$BI$373&lt;&gt;"",COLUMN('Back data'!$A$373:$BI$373)))-D$6)</f>
        <v>100</v>
      </c>
      <c r="E112" s="9">
        <f t="array" ref="E112">INDEX('Back data'!$A$372:$BI$372,,MAX(IF('Back data'!$A$372:$BI$372&lt;&gt;"",COLUMN('Back data'!$A$372:$BI$372)))-E$6)+INDEX('Back data'!$A$373:$BI$373,,MAX(IF('Back data'!$A$373:$BI$373&lt;&gt;"",COLUMN('Back data'!$A$373:$BI$373)))-E$6)</f>
        <v>100</v>
      </c>
      <c r="F112" s="9">
        <f t="array" ref="F112">INDEX('Back data'!$A$372:$BI$372,,MAX(IF('Back data'!$A$372:$BI$372&lt;&gt;"",COLUMN('Back data'!$A$372:$BI$372)))-F$6)+INDEX('Back data'!$A$373:$BI$373,,MAX(IF('Back data'!$A$373:$BI$373&lt;&gt;"",COLUMN('Back data'!$A$373:$BI$373)))-F$6)</f>
        <v>100</v>
      </c>
      <c r="G112" s="9">
        <f t="array" ref="G112">INDEX('Back data'!$A$372:$BI$372,,MAX(IF('Back data'!$A$372:$BI$372&lt;&gt;"",COLUMN('Back data'!$A$372:$BI$372)))-G$6)+INDEX('Back data'!$A$373:$BI$373,,MAX(IF('Back data'!$A$373:$BI$373&lt;&gt;"",COLUMN('Back data'!$A$373:$BI$373)))-G$6)</f>
        <v>100</v>
      </c>
      <c r="H112" s="9">
        <f t="array" ref="H112">INDEX('Back data'!$A$372:$BI$372,,MAX(IF('Back data'!$A$372:$BI$372&lt;&gt;"",COLUMN('Back data'!$A$372:$BI$372)))-H$6)+INDEX('Back data'!$A$373:$BI$373,,MAX(IF('Back data'!$A$373:$BI$373&lt;&gt;"",COLUMN('Back data'!$A$373:$BI$373)))-H$6)</f>
        <v>100</v>
      </c>
      <c r="I112" s="9">
        <f t="array" ref="I112">INDEX('Back data'!$A$372:$BI$372,,MAX(IF('Back data'!$A$372:$BI$372&lt;&gt;"",COLUMN('Back data'!$A$372:$BI$372)))-I$6)+INDEX('Back data'!$A$373:$BI$373,,MAX(IF('Back data'!$A$373:$BI$373&lt;&gt;"",COLUMN('Back data'!$A$373:$BI$373)))-I$6)</f>
        <v>100</v>
      </c>
      <c r="J112" s="9">
        <f t="array" ref="J112">INDEX('Back data'!$A$372:$BI$372,,MAX(IF('Back data'!$A$372:$BI$372&lt;&gt;"",COLUMN('Back data'!$A$372:$BI$372)))-J$6)+INDEX('Back data'!$A$373:$BI$373,,MAX(IF('Back data'!$A$373:$BI$373&lt;&gt;"",COLUMN('Back data'!$A$373:$BI$373)))-J$6)</f>
        <v>100</v>
      </c>
      <c r="K112" s="9">
        <f t="array" ref="K112">INDEX('Back data'!$A$372:$BI$372,,MAX(IF('Back data'!$A$372:$BI$372&lt;&gt;"",COLUMN('Back data'!$A$372:$BI$372)))-K$6)+INDEX('Back data'!$A$373:$BI$373,,MAX(IF('Back data'!$A$373:$BI$373&lt;&gt;"",COLUMN('Back data'!$A$373:$BI$373)))-K$6)</f>
        <v>100</v>
      </c>
      <c r="L112" s="9">
        <f t="array" ref="L112">INDEX('Back data'!$A$372:$BI$372,,MAX(IF('Back data'!$A$372:$BI$372&lt;&gt;"",COLUMN('Back data'!$A$372:$BI$372)))-L$6)+INDEX('Back data'!$A$373:$BI$373,,MAX(IF('Back data'!$A$373:$BI$373&lt;&gt;"",COLUMN('Back data'!$A$373:$BI$373)))-L$6)</f>
        <v>100</v>
      </c>
      <c r="M112" s="9">
        <f t="array" ref="M112">INDEX('Back data'!$A$372:$BI$372,,MAX(IF('Back data'!$A$372:$BI$372&lt;&gt;"",COLUMN('Back data'!$A$372:$BI$372)))-M$6)+INDEX('Back data'!$A$373:$BI$373,,MAX(IF('Back data'!$A$373:$BI$373&lt;&gt;"",COLUMN('Back data'!$A$373:$BI$373)))-M$6)</f>
        <v>100</v>
      </c>
      <c r="N112" s="9">
        <f t="array" ref="N112">INDEX('Back data'!$A$372:$BI$372,,MAX(IF('Back data'!$A$372:$BI$372&lt;&gt;"",COLUMN('Back data'!$A$372:$BI$372)))-N$6)+INDEX('Back data'!$A$373:$BI$373,,MAX(IF('Back data'!$A$373:$BI$373&lt;&gt;"",COLUMN('Back data'!$A$373:$BI$373)))-N$6)</f>
        <v>100</v>
      </c>
      <c r="O112" s="9">
        <f t="array" ref="O112">INDEX('Back data'!$A$372:$BI$372,,MAX(IF('Back data'!$A$372:$BI$372&lt;&gt;"",COLUMN('Back data'!$A$372:$BI$372)))-O$6)+INDEX('Back data'!$A$373:$BI$373,,MAX(IF('Back data'!$A$373:$BI$373&lt;&gt;"",COLUMN('Back data'!$A$373:$BI$373)))-O$6)</f>
        <v>100</v>
      </c>
      <c r="P112" s="9">
        <f t="array" ref="P112">INDEX('Back data'!$A$372:$BI$372,,MAX(IF('Back data'!$A$372:$BI$372&lt;&gt;"",COLUMN('Back data'!$A$372:$BI$372)))-P$6)+INDEX('Back data'!$A$373:$BI$373,,MAX(IF('Back data'!$A$373:$BI$373&lt;&gt;"",COLUMN('Back data'!$A$373:$BI$373)))-P$6)</f>
        <v>100</v>
      </c>
    </row>
    <row r="113" spans="1:18" x14ac:dyDescent="0.3">
      <c r="A113" s="35" t="s">
        <v>47</v>
      </c>
      <c r="B113" s="37" t="s">
        <v>36</v>
      </c>
      <c r="C113" s="10" t="s">
        <v>39</v>
      </c>
      <c r="D113" s="11">
        <f t="array" ref="D113">INDEX('Back data'!$A$372:$BI$372,,MAX(IF('Back data'!$A$372:$BI$372&lt;&gt;"",COLUMN('Back data'!$A$372:$BI$372)))-D$6)/D112</f>
        <v>0.87950000000000006</v>
      </c>
      <c r="E113" s="11">
        <f t="array" ref="E113">INDEX('Back data'!$A$372:$BI$372,,MAX(IF('Back data'!$A$372:$BI$372&lt;&gt;"",COLUMN('Back data'!$A$372:$BI$372)))-E$6)/E112</f>
        <v>0.78650000000000009</v>
      </c>
      <c r="F113" s="11">
        <f t="array" ref="F113">INDEX('Back data'!$A$372:$BI$372,,MAX(IF('Back data'!$A$372:$BI$372&lt;&gt;"",COLUMN('Back data'!$A$372:$BI$372)))-F$6)/F112</f>
        <v>0.8024</v>
      </c>
      <c r="G113" s="11">
        <f t="array" ref="G113">INDEX('Back data'!$A$372:$BI$372,,MAX(IF('Back data'!$A$372:$BI$372&lt;&gt;"",COLUMN('Back data'!$A$372:$BI$372)))-G$6)/G112</f>
        <v>0.99390000000000001</v>
      </c>
      <c r="H113" s="11">
        <f t="array" ref="H113">INDEX('Back data'!$A$372:$BI$372,,MAX(IF('Back data'!$A$372:$BI$372&lt;&gt;"",COLUMN('Back data'!$A$372:$BI$372)))-H$6)/H112</f>
        <v>0.87180000000000002</v>
      </c>
      <c r="I113" s="11">
        <f t="array" ref="I113">INDEX('Back data'!$A$372:$BI$372,,MAX(IF('Back data'!$A$372:$BI$372&lt;&gt;"",COLUMN('Back data'!$A$372:$BI$372)))-I$6)/I112</f>
        <v>0.88370000000000004</v>
      </c>
      <c r="J113" s="11">
        <f t="array" ref="J113">INDEX('Back data'!$A$372:$BI$372,,MAX(IF('Back data'!$A$372:$BI$372&lt;&gt;"",COLUMN('Back data'!$A$372:$BI$372)))-J$6)/J112</f>
        <v>0.82879999999999998</v>
      </c>
      <c r="K113" s="11">
        <f t="array" ref="K113">INDEX('Back data'!$A$372:$BI$372,,MAX(IF('Back data'!$A$372:$BI$372&lt;&gt;"",COLUMN('Back data'!$A$372:$BI$372)))-K$6)/K112</f>
        <v>0.85719999999999996</v>
      </c>
      <c r="L113" s="11">
        <f t="array" ref="L113">INDEX('Back data'!$A$372:$BI$372,,MAX(IF('Back data'!$A$372:$BI$372&lt;&gt;"",COLUMN('Back data'!$A$372:$BI$372)))-L$6)/L112</f>
        <v>0.97170000000000001</v>
      </c>
      <c r="M113" s="11">
        <f t="array" ref="M113">INDEX('Back data'!$A$372:$BI$372,,MAX(IF('Back data'!$A$372:$BI$372&lt;&gt;"",COLUMN('Back data'!$A$372:$BI$372)))-M$6)/M112</f>
        <v>0.90659999999999996</v>
      </c>
      <c r="N113" s="11">
        <f t="array" ref="N113">INDEX('Back data'!$A$372:$BI$372,,MAX(IF('Back data'!$A$372:$BI$372&lt;&gt;"",COLUMN('Back data'!$A$372:$BI$372)))-N$6)/N112</f>
        <v>0.9909</v>
      </c>
      <c r="O113" s="11">
        <f t="array" ref="O113">INDEX('Back data'!$A$372:$BI$372,,MAX(IF('Back data'!$A$372:$BI$372&lt;&gt;"",COLUMN('Back data'!$A$372:$BI$372)))-O$6)/O112</f>
        <v>0.90239999999999998</v>
      </c>
      <c r="P113" s="11">
        <f t="array" ref="P113">INDEX('Back data'!$A$372:$BI$372,,MAX(IF('Back data'!$A$372:$BI$372&lt;&gt;"",COLUMN('Back data'!$A$372:$BI$372)))-P$6)/P112</f>
        <v>0.94700000000000006</v>
      </c>
    </row>
    <row r="114" spans="1:18" x14ac:dyDescent="0.3">
      <c r="A114" s="35" t="s">
        <v>47</v>
      </c>
      <c r="B114" s="37" t="s">
        <v>36</v>
      </c>
      <c r="C114" s="10" t="s">
        <v>40</v>
      </c>
      <c r="D114" s="11">
        <f t="array" ref="D114">INDEX('Back data'!$A$373:$BI$373,,MAX(IF('Back data'!$A$373:$BI$373&lt;&gt;"",COLUMN('Back data'!$A$373:$BI$373)))-D$6)/D112</f>
        <v>0.12050000000000001</v>
      </c>
      <c r="E114" s="11">
        <f t="array" ref="E114">INDEX('Back data'!$A$373:$BI$373,,MAX(IF('Back data'!$A$373:$BI$373&lt;&gt;"",COLUMN('Back data'!$A$373:$BI$373)))-E$6)/E112</f>
        <v>0.21350000000000002</v>
      </c>
      <c r="F114" s="11">
        <f t="array" ref="F114">INDEX('Back data'!$A$373:$BI$373,,MAX(IF('Back data'!$A$373:$BI$373&lt;&gt;"",COLUMN('Back data'!$A$373:$BI$373)))-F$6)/F112</f>
        <v>0.19760000000000003</v>
      </c>
      <c r="G114" s="11">
        <f t="array" ref="G114">INDEX('Back data'!$A$373:$BI$373,,MAX(IF('Back data'!$A$373:$BI$373&lt;&gt;"",COLUMN('Back data'!$A$373:$BI$373)))-G$6)/G112</f>
        <v>6.0999999999999995E-3</v>
      </c>
      <c r="H114" s="11">
        <f t="array" ref="H114">INDEX('Back data'!$A$373:$BI$373,,MAX(IF('Back data'!$A$373:$BI$373&lt;&gt;"",COLUMN('Back data'!$A$373:$BI$373)))-H$6)/H112</f>
        <v>0.12820000000000001</v>
      </c>
      <c r="I114" s="11">
        <f t="array" ref="I114">INDEX('Back data'!$A$373:$BI$373,,MAX(IF('Back data'!$A$373:$BI$373&lt;&gt;"",COLUMN('Back data'!$A$373:$BI$373)))-I$6)/I112</f>
        <v>0.11630000000000001</v>
      </c>
      <c r="J114" s="11">
        <f t="array" ref="J114">INDEX('Back data'!$A$373:$BI$373,,MAX(IF('Back data'!$A$373:$BI$373&lt;&gt;"",COLUMN('Back data'!$A$373:$BI$373)))-J$6)/J112</f>
        <v>0.17120000000000002</v>
      </c>
      <c r="K114" s="11">
        <f t="array" ref="K114">INDEX('Back data'!$A$373:$BI$373,,MAX(IF('Back data'!$A$373:$BI$373&lt;&gt;"",COLUMN('Back data'!$A$373:$BI$373)))-K$6)/K112</f>
        <v>0.14279999999999998</v>
      </c>
      <c r="L114" s="11">
        <f t="array" ref="L114">INDEX('Back data'!$A$373:$BI$373,,MAX(IF('Back data'!$A$373:$BI$373&lt;&gt;"",COLUMN('Back data'!$A$373:$BI$373)))-L$6)/L112</f>
        <v>2.8300000000000002E-2</v>
      </c>
      <c r="M114" s="11">
        <f t="array" ref="M114">INDEX('Back data'!$A$373:$BI$373,,MAX(IF('Back data'!$A$373:$BI$373&lt;&gt;"",COLUMN('Back data'!$A$373:$BI$373)))-M$6)/M112</f>
        <v>9.3399999999999997E-2</v>
      </c>
      <c r="N114" s="11">
        <f t="array" ref="N114">INDEX('Back data'!$A$373:$BI$373,,MAX(IF('Back data'!$A$373:$BI$373&lt;&gt;"",COLUMN('Back data'!$A$373:$BI$373)))-N$6)/N112</f>
        <v>9.1000000000000004E-3</v>
      </c>
      <c r="O114" s="11">
        <f t="array" ref="O114">INDEX('Back data'!$A$373:$BI$373,,MAX(IF('Back data'!$A$373:$BI$373&lt;&gt;"",COLUMN('Back data'!$A$373:$BI$373)))-O$6)/O112</f>
        <v>9.7599999999999992E-2</v>
      </c>
      <c r="P114" s="11">
        <f t="array" ref="P114">INDEX('Back data'!$A$373:$BI$373,,MAX(IF('Back data'!$A$373:$BI$373&lt;&gt;"",COLUMN('Back data'!$A$373:$BI$373)))-P$6)/P112</f>
        <v>5.2999999999999999E-2</v>
      </c>
      <c r="R114" s="56"/>
    </row>
    <row r="115" spans="1:18" x14ac:dyDescent="0.3">
      <c r="A115" s="30"/>
      <c r="B115" s="27"/>
      <c r="C115" s="31"/>
      <c r="D115" s="32"/>
      <c r="E115" s="32"/>
      <c r="F115" s="32"/>
      <c r="G115" s="32"/>
      <c r="H115" s="32"/>
      <c r="I115" s="32"/>
      <c r="J115" s="32"/>
      <c r="K115" s="32"/>
      <c r="L115" s="32"/>
      <c r="M115" s="32"/>
      <c r="N115" s="32"/>
      <c r="O115" s="32"/>
      <c r="P115" s="32"/>
    </row>
    <row r="116" spans="1:18" x14ac:dyDescent="0.3">
      <c r="A116" s="30"/>
      <c r="B116" s="27"/>
      <c r="C116" s="31"/>
      <c r="D116" s="32"/>
      <c r="E116" s="32"/>
      <c r="F116" s="32"/>
      <c r="G116" s="32"/>
      <c r="H116" s="32"/>
      <c r="I116" s="32"/>
      <c r="J116" s="32"/>
      <c r="K116" s="32"/>
      <c r="L116" s="32"/>
      <c r="M116" s="32"/>
      <c r="N116" s="32"/>
      <c r="O116" s="32"/>
      <c r="P116" s="32"/>
    </row>
    <row r="117" spans="1:18" x14ac:dyDescent="0.3">
      <c r="A117" s="30"/>
      <c r="B117" s="27"/>
      <c r="C117" s="31"/>
      <c r="D117" s="32"/>
      <c r="E117" s="32"/>
      <c r="F117" s="32"/>
      <c r="G117" s="32"/>
      <c r="H117" s="32"/>
      <c r="I117" s="32"/>
      <c r="J117" s="32"/>
      <c r="K117" s="32"/>
      <c r="L117" s="32"/>
      <c r="M117" s="32"/>
      <c r="N117" s="32"/>
      <c r="O117" s="32"/>
      <c r="P117" s="32"/>
    </row>
    <row r="118" spans="1:18" x14ac:dyDescent="0.3">
      <c r="A118" s="30"/>
      <c r="B118" s="27"/>
      <c r="C118" s="31"/>
      <c r="D118" s="32"/>
      <c r="E118" s="32"/>
      <c r="F118" s="32"/>
      <c r="G118" s="32"/>
      <c r="H118" s="32"/>
      <c r="I118" s="32"/>
      <c r="J118" s="32"/>
      <c r="K118" s="32"/>
      <c r="L118" s="32"/>
      <c r="M118" s="32"/>
      <c r="N118" s="32"/>
      <c r="O118" s="32"/>
      <c r="P118" s="32"/>
    </row>
    <row r="119" spans="1:18" x14ac:dyDescent="0.3">
      <c r="A119" s="6"/>
      <c r="B119" s="7"/>
      <c r="C119" s="8" t="s">
        <v>37</v>
      </c>
      <c r="D119" s="9">
        <f t="array" ref="D119">INDEX('Back data'!$A$132:$BI$132,,MAX(IF('Back data'!$A$132:$BI$132&lt;&gt;"",COLUMN('Back data'!$A$132:$BI$132)))-D$6)+INDEX('Back data'!$A$133:$BI$133,,MAX(IF('Back data'!$A$133:$BI$133&lt;&gt;"",COLUMN('Back data'!$A$133:$BI$133)))-D$6)</f>
        <v>100</v>
      </c>
      <c r="E119" s="9">
        <f t="array" ref="E119">INDEX('Back data'!$A$132:$BI$132,,MAX(IF('Back data'!$A$132:$BI$132&lt;&gt;"",COLUMN('Back data'!$A$132:$BI$132)))-E$6)+INDEX('Back data'!$A$133:$BI$133,,MAX(IF('Back data'!$A$133:$BI$133&lt;&gt;"",COLUMN('Back data'!$A$133:$BI$133)))-E$6)</f>
        <v>100</v>
      </c>
      <c r="F119" s="9">
        <f t="array" ref="F119">INDEX('Back data'!$A$132:$BI$132,,MAX(IF('Back data'!$A$132:$BI$132&lt;&gt;"",COLUMN('Back data'!$A$132:$BI$132)))-F$6)+INDEX('Back data'!$A$133:$BI$133,,MAX(IF('Back data'!$A$133:$BI$133&lt;&gt;"",COLUMN('Back data'!$A$133:$BI$133)))-F$6)</f>
        <v>100</v>
      </c>
      <c r="G119" s="9">
        <f t="array" ref="G119">INDEX('Back data'!$A$132:$BI$132,,MAX(IF('Back data'!$A$132:$BI$132&lt;&gt;"",COLUMN('Back data'!$A$132:$BI$132)))-G$6)+INDEX('Back data'!$A$133:$BI$133,,MAX(IF('Back data'!$A$133:$BI$133&lt;&gt;"",COLUMN('Back data'!$A$133:$BI$133)))-G$6)</f>
        <v>100</v>
      </c>
      <c r="H119" s="9">
        <f t="array" ref="H119">INDEX('Back data'!$A$132:$BI$132,,MAX(IF('Back data'!$A$132:$BI$132&lt;&gt;"",COLUMN('Back data'!$A$132:$BI$132)))-H$6)+INDEX('Back data'!$A$133:$BI$133,,MAX(IF('Back data'!$A$133:$BI$133&lt;&gt;"",COLUMN('Back data'!$A$133:$BI$133)))-H$6)</f>
        <v>100</v>
      </c>
      <c r="I119" s="9">
        <f t="array" ref="I119">INDEX('Back data'!$A$132:$BI$132,,MAX(IF('Back data'!$A$132:$BI$132&lt;&gt;"",COLUMN('Back data'!$A$132:$BI$132)))-I$6)+INDEX('Back data'!$A$133:$BI$133,,MAX(IF('Back data'!$A$133:$BI$133&lt;&gt;"",COLUMN('Back data'!$A$133:$BI$133)))-I$6)</f>
        <v>100</v>
      </c>
      <c r="J119" s="9">
        <f t="array" ref="J119">INDEX('Back data'!$A$132:$BI$132,,MAX(IF('Back data'!$A$132:$BI$132&lt;&gt;"",COLUMN('Back data'!$A$132:$BI$132)))-J$6)+INDEX('Back data'!$A$133:$BI$133,,MAX(IF('Back data'!$A$133:$BI$133&lt;&gt;"",COLUMN('Back data'!$A$133:$BI$133)))-J$6)</f>
        <v>100</v>
      </c>
      <c r="K119" s="9">
        <f t="array" ref="K119">INDEX('Back data'!$A$132:$BI$132,,MAX(IF('Back data'!$A$132:$BI$132&lt;&gt;"",COLUMN('Back data'!$A$132:$BI$132)))-K$6)+INDEX('Back data'!$A$133:$BI$133,,MAX(IF('Back data'!$A$133:$BI$133&lt;&gt;"",COLUMN('Back data'!$A$133:$BI$133)))-K$6)</f>
        <v>100</v>
      </c>
      <c r="L119" s="9">
        <f t="array" ref="L119">INDEX('Back data'!$A$132:$BI$132,,MAX(IF('Back data'!$A$132:$BI$132&lt;&gt;"",COLUMN('Back data'!$A$132:$BI$132)))-L$6)+INDEX('Back data'!$A$133:$BI$133,,MAX(IF('Back data'!$A$133:$BI$133&lt;&gt;"",COLUMN('Back data'!$A$133:$BI$133)))-L$6)</f>
        <v>100</v>
      </c>
      <c r="M119" s="9">
        <f t="array" ref="M119">INDEX('Back data'!$A$132:$BI$132,,MAX(IF('Back data'!$A$132:$BI$132&lt;&gt;"",COLUMN('Back data'!$A$132:$BI$132)))-M$6)+INDEX('Back data'!$A$133:$BI$133,,MAX(IF('Back data'!$A$133:$BI$133&lt;&gt;"",COLUMN('Back data'!$A$133:$BI$133)))-M$6)</f>
        <v>100</v>
      </c>
      <c r="N119" s="9">
        <f t="array" ref="N119">INDEX('Back data'!$A$132:$BI$132,,MAX(IF('Back data'!$A$132:$BI$132&lt;&gt;"",COLUMN('Back data'!$A$132:$BI$132)))-N$6)+INDEX('Back data'!$A$133:$BI$133,,MAX(IF('Back data'!$A$133:$BI$133&lt;&gt;"",COLUMN('Back data'!$A$133:$BI$133)))-N$6)</f>
        <v>100</v>
      </c>
      <c r="O119" s="9">
        <f t="array" ref="O119">INDEX('Back data'!$A$132:$BI$132,,MAX(IF('Back data'!$A$132:$BI$132&lt;&gt;"",COLUMN('Back data'!$A$132:$BI$132)))-O$6)+INDEX('Back data'!$A$133:$BI$133,,MAX(IF('Back data'!$A$133:$BI$133&lt;&gt;"",COLUMN('Back data'!$A$133:$BI$133)))-O$6)</f>
        <v>100</v>
      </c>
      <c r="P119" s="9">
        <f t="array" ref="P119">INDEX('Back data'!$A$132:$BI$132,,MAX(IF('Back data'!$A$132:$BI$132&lt;&gt;"",COLUMN('Back data'!$A$132:$BI$132)))-P$6)+INDEX('Back data'!$A$133:$BI$133,,MAX(IF('Back data'!$A$133:$BI$133&lt;&gt;"",COLUMN('Back data'!$A$133:$BI$133)))-P$6)</f>
        <v>100</v>
      </c>
    </row>
    <row r="120" spans="1:18" x14ac:dyDescent="0.3">
      <c r="A120" s="34" t="s">
        <v>48</v>
      </c>
      <c r="B120" s="42" t="s">
        <v>45</v>
      </c>
      <c r="C120" s="10" t="s">
        <v>39</v>
      </c>
      <c r="D120" s="11">
        <f t="array" ref="D120">INDEX('Back data'!$A$132:$BI$132,,MAX(IF('Back data'!$A$132:$BI$132&lt;&gt;"",COLUMN('Back data'!$A$132:$BI$132)))-D$6)/D119</f>
        <v>0.86730000000000007</v>
      </c>
      <c r="E120" s="11">
        <f t="array" ref="E120">INDEX('Back data'!$A$132:$BI$132,,MAX(IF('Back data'!$A$132:$BI$132&lt;&gt;"",COLUMN('Back data'!$A$132:$BI$132)))-E$6)/E119</f>
        <v>0.86430000000000007</v>
      </c>
      <c r="F120" s="11">
        <f t="array" ref="F120">INDEX('Back data'!$A$132:$BI$132,,MAX(IF('Back data'!$A$132:$BI$132&lt;&gt;"",COLUMN('Back data'!$A$132:$BI$132)))-F$6)/F119</f>
        <v>0.79159999999999997</v>
      </c>
      <c r="G120" s="11">
        <f t="array" ref="G120">INDEX('Back data'!$A$132:$BI$132,,MAX(IF('Back data'!$A$132:$BI$132&lt;&gt;"",COLUMN('Back data'!$A$132:$BI$132)))-G$6)/G119</f>
        <v>0.7923</v>
      </c>
      <c r="H120" s="11">
        <f t="array" ref="H120">INDEX('Back data'!$A$132:$BI$132,,MAX(IF('Back data'!$A$132:$BI$132&lt;&gt;"",COLUMN('Back data'!$A$132:$BI$132)))-H$6)/H119</f>
        <v>0.87470000000000003</v>
      </c>
      <c r="I120" s="11">
        <f t="array" ref="I120">INDEX('Back data'!$A$132:$BI$132,,MAX(IF('Back data'!$A$132:$BI$132&lt;&gt;"",COLUMN('Back data'!$A$132:$BI$132)))-I$6)/I119</f>
        <v>0.88060000000000005</v>
      </c>
      <c r="J120" s="11">
        <f t="array" ref="J120">INDEX('Back data'!$A$132:$BI$132,,MAX(IF('Back data'!$A$132:$BI$132&lt;&gt;"",COLUMN('Back data'!$A$132:$BI$132)))-J$6)/J119</f>
        <v>0.84629999999999994</v>
      </c>
      <c r="K120" s="11">
        <f t="array" ref="K120">INDEX('Back data'!$A$132:$BI$132,,MAX(IF('Back data'!$A$132:$BI$132&lt;&gt;"",COLUMN('Back data'!$A$132:$BI$132)))-K$6)/K119</f>
        <v>0.89579999999999993</v>
      </c>
      <c r="L120" s="11">
        <f t="array" ref="L120">INDEX('Back data'!$A$132:$BI$132,,MAX(IF('Back data'!$A$132:$BI$132&lt;&gt;"",COLUMN('Back data'!$A$132:$BI$132)))-L$6)/L119</f>
        <v>0.82010000000000005</v>
      </c>
      <c r="M120" s="11">
        <f t="array" ref="M120">INDEX('Back data'!$A$132:$BI$132,,MAX(IF('Back data'!$A$132:$BI$132&lt;&gt;"",COLUMN('Back data'!$A$132:$BI$132)))-M$6)/M119</f>
        <v>0.90300000000000002</v>
      </c>
      <c r="N120" s="11">
        <f t="array" ref="N120">INDEX('Back data'!$A$132:$BI$132,,MAX(IF('Back data'!$A$132:$BI$132&lt;&gt;"",COLUMN('Back data'!$A$132:$BI$132)))-N$6)/N119</f>
        <v>0.88040000000000007</v>
      </c>
      <c r="O120" s="11">
        <f t="array" ref="O120">INDEX('Back data'!$A$132:$BI$132,,MAX(IF('Back data'!$A$132:$BI$132&lt;&gt;"",COLUMN('Back data'!$A$132:$BI$132)))-O$6)/O119</f>
        <v>0.7208</v>
      </c>
      <c r="P120" s="11">
        <f t="array" ref="P120">INDEX('Back data'!$A$132:$BI$132,,MAX(IF('Back data'!$A$132:$BI$132&lt;&gt;"",COLUMN('Back data'!$A$132:$BI$132)))-P$6)/P119</f>
        <v>0.83889999999999998</v>
      </c>
    </row>
    <row r="121" spans="1:18" x14ac:dyDescent="0.3">
      <c r="A121" s="34" t="s">
        <v>48</v>
      </c>
      <c r="B121" s="42" t="s">
        <v>46</v>
      </c>
      <c r="C121" s="10" t="s">
        <v>40</v>
      </c>
      <c r="D121" s="11">
        <f t="array" ref="D121">+INDEX('Back data'!$A$133:$BI$133,,MAX(IF('Back data'!$A$133:$BI$133&lt;&gt;"",COLUMN('Back data'!$A$133:$BI$133)))-D$6)/D119</f>
        <v>0.13269999999999998</v>
      </c>
      <c r="E121" s="11">
        <f t="array" ref="E121">+INDEX('Back data'!$A$133:$BI$133,,MAX(IF('Back data'!$A$133:$BI$133&lt;&gt;"",COLUMN('Back data'!$A$133:$BI$133)))-E$6)/E119</f>
        <v>0.13570000000000002</v>
      </c>
      <c r="F121" s="11">
        <f t="array" ref="F121">+INDEX('Back data'!$A$133:$BI$133,,MAX(IF('Back data'!$A$133:$BI$133&lt;&gt;"",COLUMN('Back data'!$A$133:$BI$133)))-F$6)/F119</f>
        <v>0.2084</v>
      </c>
      <c r="G121" s="11">
        <f t="array" ref="G121">+INDEX('Back data'!$A$133:$BI$133,,MAX(IF('Back data'!$A$133:$BI$133&lt;&gt;"",COLUMN('Back data'!$A$133:$BI$133)))-G$6)/G119</f>
        <v>0.2077</v>
      </c>
      <c r="H121" s="11">
        <f t="array" ref="H121">+INDEX('Back data'!$A$133:$BI$133,,MAX(IF('Back data'!$A$133:$BI$133&lt;&gt;"",COLUMN('Back data'!$A$133:$BI$133)))-H$6)/H119</f>
        <v>0.12529999999999999</v>
      </c>
      <c r="I121" s="11">
        <f t="array" ref="I121">+INDEX('Back data'!$A$133:$BI$133,,MAX(IF('Back data'!$A$133:$BI$133&lt;&gt;"",COLUMN('Back data'!$A$133:$BI$133)))-I$6)/I119</f>
        <v>0.11939999999999999</v>
      </c>
      <c r="J121" s="11">
        <f t="array" ref="J121">+INDEX('Back data'!$A$133:$BI$133,,MAX(IF('Back data'!$A$133:$BI$133&lt;&gt;"",COLUMN('Back data'!$A$133:$BI$133)))-J$6)/J119</f>
        <v>0.1537</v>
      </c>
      <c r="K121" s="11">
        <f t="array" ref="K121">+INDEX('Back data'!$A$133:$BI$133,,MAX(IF('Back data'!$A$133:$BI$133&lt;&gt;"",COLUMN('Back data'!$A$133:$BI$133)))-K$6)/K119</f>
        <v>0.1042</v>
      </c>
      <c r="L121" s="11">
        <f t="array" ref="L121">+INDEX('Back data'!$A$133:$BI$133,,MAX(IF('Back data'!$A$133:$BI$133&lt;&gt;"",COLUMN('Back data'!$A$133:$BI$133)))-L$6)/L119</f>
        <v>0.17989999999999998</v>
      </c>
      <c r="M121" s="11">
        <f t="array" ref="M121">+INDEX('Back data'!$A$133:$BI$133,,MAX(IF('Back data'!$A$133:$BI$133&lt;&gt;"",COLUMN('Back data'!$A$133:$BI$133)))-M$6)/M119</f>
        <v>9.6999999999999989E-2</v>
      </c>
      <c r="N121" s="11">
        <f t="array" ref="N121">+INDEX('Back data'!$A$133:$BI$133,,MAX(IF('Back data'!$A$133:$BI$133&lt;&gt;"",COLUMN('Back data'!$A$133:$BI$133)))-N$6)/N119</f>
        <v>0.11960000000000001</v>
      </c>
      <c r="O121" s="11">
        <f t="array" ref="O121">+INDEX('Back data'!$A$133:$BI$133,,MAX(IF('Back data'!$A$133:$BI$133&lt;&gt;"",COLUMN('Back data'!$A$133:$BI$133)))-O$6)/O119</f>
        <v>0.2792</v>
      </c>
      <c r="P121" s="11">
        <f t="array" ref="P121">+INDEX('Back data'!$A$133:$BI$133,,MAX(IF('Back data'!$A$133:$BI$133&lt;&gt;"",COLUMN('Back data'!$A$133:$BI$133)))-P$6)/P119</f>
        <v>0.16109999999999999</v>
      </c>
      <c r="R121" s="56"/>
    </row>
    <row r="122" spans="1:18" x14ac:dyDescent="0.3">
      <c r="B122" s="43"/>
    </row>
    <row r="123" spans="1:18" x14ac:dyDescent="0.3">
      <c r="B123" s="43"/>
    </row>
    <row r="124" spans="1:18" x14ac:dyDescent="0.3">
      <c r="B124" s="43"/>
      <c r="C124" s="8" t="s">
        <v>37</v>
      </c>
      <c r="D124" s="9">
        <f t="array" ref="D124">INDEX('Back data'!$A$137:$BI$137,,MAX(IF('Back data'!$A$137:$BI$137&lt;&gt;"",COLUMN('Back data'!$A$137:$BI$137)))-D$6)+INDEX('Back data'!$A$138:$BI$138,,MAX(IF('Back data'!$A$138:$BI$138&lt;&gt;"",COLUMN('Back data'!$A$138:$BI$138)))-D$6)</f>
        <v>100</v>
      </c>
      <c r="E124" s="9">
        <f t="array" ref="E124">INDEX('Back data'!$A$137:$BI$137,,MAX(IF('Back data'!$A$137:$BI$137&lt;&gt;"",COLUMN('Back data'!$A$137:$BI$137)))-E$6)+INDEX('Back data'!$A$138:$BI$138,,MAX(IF('Back data'!$A$138:$BI$138&lt;&gt;"",COLUMN('Back data'!$A$138:$BI$138)))-E$6)</f>
        <v>100</v>
      </c>
      <c r="F124" s="9">
        <f t="array" ref="F124">INDEX('Back data'!$A$137:$BI$137,,MAX(IF('Back data'!$A$137:$BI$137&lt;&gt;"",COLUMN('Back data'!$A$137:$BI$137)))-F$6)+INDEX('Back data'!$A$138:$BI$138,,MAX(IF('Back data'!$A$138:$BI$138&lt;&gt;"",COLUMN('Back data'!$A$138:$BI$138)))-F$6)</f>
        <v>100</v>
      </c>
      <c r="G124" s="9">
        <f t="array" ref="G124">INDEX('Back data'!$A$137:$BI$137,,MAX(IF('Back data'!$A$137:$BI$137&lt;&gt;"",COLUMN('Back data'!$A$137:$BI$137)))-G$6)+INDEX('Back data'!$A$138:$BI$138,,MAX(IF('Back data'!$A$138:$BI$138&lt;&gt;"",COLUMN('Back data'!$A$138:$BI$138)))-G$6)</f>
        <v>100</v>
      </c>
      <c r="H124" s="9">
        <f t="array" ref="H124">INDEX('Back data'!$A$137:$BI$137,,MAX(IF('Back data'!$A$137:$BI$137&lt;&gt;"",COLUMN('Back data'!$A$137:$BI$137)))-H$6)+INDEX('Back data'!$A$138:$BI$138,,MAX(IF('Back data'!$A$138:$BI$138&lt;&gt;"",COLUMN('Back data'!$A$138:$BI$138)))-H$6)</f>
        <v>100</v>
      </c>
      <c r="I124" s="9">
        <f t="array" ref="I124">INDEX('Back data'!$A$137:$BI$137,,MAX(IF('Back data'!$A$137:$BI$137&lt;&gt;"",COLUMN('Back data'!$A$137:$BI$137)))-I$6)+INDEX('Back data'!$A$138:$BI$138,,MAX(IF('Back data'!$A$138:$BI$138&lt;&gt;"",COLUMN('Back data'!$A$138:$BI$138)))-I$6)</f>
        <v>100</v>
      </c>
      <c r="J124" s="9">
        <f t="array" ref="J124">INDEX('Back data'!$A$137:$BI$137,,MAX(IF('Back data'!$A$137:$BI$137&lt;&gt;"",COLUMN('Back data'!$A$137:$BI$137)))-J$6)+INDEX('Back data'!$A$138:$BI$138,,MAX(IF('Back data'!$A$138:$BI$138&lt;&gt;"",COLUMN('Back data'!$A$138:$BI$138)))-J$6)</f>
        <v>100</v>
      </c>
      <c r="K124" s="9">
        <f t="array" ref="K124">INDEX('Back data'!$A$137:$BI$137,,MAX(IF('Back data'!$A$137:$BI$137&lt;&gt;"",COLUMN('Back data'!$A$137:$BI$137)))-K$6)+INDEX('Back data'!$A$138:$BI$138,,MAX(IF('Back data'!$A$138:$BI$138&lt;&gt;"",COLUMN('Back data'!$A$138:$BI$138)))-K$6)</f>
        <v>100</v>
      </c>
      <c r="L124" s="9">
        <f t="array" ref="L124">INDEX('Back data'!$A$137:$BI$137,,MAX(IF('Back data'!$A$137:$BI$137&lt;&gt;"",COLUMN('Back data'!$A$137:$BI$137)))-L$6)+INDEX('Back data'!$A$138:$BI$138,,MAX(IF('Back data'!$A$138:$BI$138&lt;&gt;"",COLUMN('Back data'!$A$138:$BI$138)))-L$6)</f>
        <v>100</v>
      </c>
      <c r="M124" s="9">
        <f t="array" ref="M124">INDEX('Back data'!$A$137:$BI$137,,MAX(IF('Back data'!$A$137:$BI$137&lt;&gt;"",COLUMN('Back data'!$A$137:$BI$137)))-M$6)+INDEX('Back data'!$A$138:$BI$138,,MAX(IF('Back data'!$A$138:$BI$138&lt;&gt;"",COLUMN('Back data'!$A$138:$BI$138)))-M$6)</f>
        <v>100</v>
      </c>
      <c r="N124" s="9">
        <f t="array" ref="N124">INDEX('Back data'!$A$137:$BI$137,,MAX(IF('Back data'!$A$137:$BI$137&lt;&gt;"",COLUMN('Back data'!$A$137:$BI$137)))-N$6)+INDEX('Back data'!$A$138:$BI$138,,MAX(IF('Back data'!$A$138:$BI$138&lt;&gt;"",COLUMN('Back data'!$A$138:$BI$138)))-N$6)</f>
        <v>100</v>
      </c>
      <c r="O124" s="9">
        <f t="array" ref="O124">INDEX('Back data'!$A$137:$BI$137,,MAX(IF('Back data'!$A$137:$BI$137&lt;&gt;"",COLUMN('Back data'!$A$137:$BI$137)))-O$6)+INDEX('Back data'!$A$138:$BI$138,,MAX(IF('Back data'!$A$138:$BI$138&lt;&gt;"",COLUMN('Back data'!$A$138:$BI$138)))-O$6)</f>
        <v>100</v>
      </c>
      <c r="P124" s="9">
        <f t="array" ref="P124">INDEX('Back data'!$A$137:$BI$137,,MAX(IF('Back data'!$A$137:$BI$137&lt;&gt;"",COLUMN('Back data'!$A$137:$BI$137)))-P$6)+INDEX('Back data'!$A$138:$BI$138,,MAX(IF('Back data'!$A$138:$BI$138&lt;&gt;"",COLUMN('Back data'!$A$138:$BI$138)))-P$6)</f>
        <v>100</v>
      </c>
    </row>
    <row r="125" spans="1:18" x14ac:dyDescent="0.3">
      <c r="A125" s="34" t="s">
        <v>48</v>
      </c>
      <c r="B125" s="44" t="s">
        <v>41</v>
      </c>
      <c r="C125" s="10" t="s">
        <v>39</v>
      </c>
      <c r="D125" s="11">
        <f t="array" ref="D125">INDEX('Back data'!$A$137:$BI$137,,MAX(IF('Back data'!$A$137:$BI$137&lt;&gt;"",COLUMN('Back data'!$A$137:$BI$137)))-D$6)/D124</f>
        <v>0.75540000000000007</v>
      </c>
      <c r="E125" s="11">
        <f t="array" ref="E125">INDEX('Back data'!$A$137:$BI$137,,MAX(IF('Back data'!$A$137:$BI$137&lt;&gt;"",COLUMN('Back data'!$A$137:$BI$137)))-E$6)/E124</f>
        <v>0.69720000000000004</v>
      </c>
      <c r="F125" s="11">
        <f t="array" ref="F125">INDEX('Back data'!$A$137:$BI$137,,MAX(IF('Back data'!$A$137:$BI$137&lt;&gt;"",COLUMN('Back data'!$A$137:$BI$137)))-F$6)/F124</f>
        <v>0.54349999999999998</v>
      </c>
      <c r="G125" s="11">
        <f t="array" ref="G125">INDEX('Back data'!$A$137:$BI$137,,MAX(IF('Back data'!$A$137:$BI$137&lt;&gt;"",COLUMN('Back data'!$A$137:$BI$137)))-G$6)/G124</f>
        <v>0.54320000000000002</v>
      </c>
      <c r="H125" s="11">
        <f t="array" ref="H125">INDEX('Back data'!$A$137:$BI$137,,MAX(IF('Back data'!$A$137:$BI$137&lt;&gt;"",COLUMN('Back data'!$A$137:$BI$137)))-H$6)/H124</f>
        <v>0.75029999999999997</v>
      </c>
      <c r="I125" s="11">
        <f t="array" ref="I125">INDEX('Back data'!$A$137:$BI$137,,MAX(IF('Back data'!$A$137:$BI$137&lt;&gt;"",COLUMN('Back data'!$A$137:$BI$137)))-I$6)/I124</f>
        <v>0.72049999999999992</v>
      </c>
      <c r="J125" s="11">
        <f t="array" ref="J125">INDEX('Back data'!$A$137:$BI$137,,MAX(IF('Back data'!$A$137:$BI$137&lt;&gt;"",COLUMN('Back data'!$A$137:$BI$137)))-J$6)/J124</f>
        <v>0.70709999999999995</v>
      </c>
      <c r="K125" s="11">
        <f t="array" ref="K125">INDEX('Back data'!$A$137:$BI$137,,MAX(IF('Back data'!$A$137:$BI$137&lt;&gt;"",COLUMN('Back data'!$A$137:$BI$137)))-K$6)/K124</f>
        <v>0.67849999999999999</v>
      </c>
      <c r="L125" s="11">
        <f t="array" ref="L125">INDEX('Back data'!$A$137:$BI$137,,MAX(IF('Back data'!$A$137:$BI$137&lt;&gt;"",COLUMN('Back data'!$A$137:$BI$137)))-L$6)/L124</f>
        <v>0.59460000000000002</v>
      </c>
      <c r="M125" s="11">
        <f t="array" ref="M125">INDEX('Back data'!$A$137:$BI$137,,MAX(IF('Back data'!$A$137:$BI$137&lt;&gt;"",COLUMN('Back data'!$A$137:$BI$137)))-M$6)/M124</f>
        <v>0.76430000000000009</v>
      </c>
      <c r="N125" s="11">
        <f t="array" ref="N125">INDEX('Back data'!$A$137:$BI$137,,MAX(IF('Back data'!$A$137:$BI$137&lt;&gt;"",COLUMN('Back data'!$A$137:$BI$137)))-N$6)/N124</f>
        <v>0.62</v>
      </c>
      <c r="O125" s="11">
        <f t="array" ref="O125">INDEX('Back data'!$A$137:$BI$137,,MAX(IF('Back data'!$A$137:$BI$137&lt;&gt;"",COLUMN('Back data'!$A$137:$BI$137)))-O$6)/O124</f>
        <v>0.4365</v>
      </c>
      <c r="P125" s="11">
        <f t="array" ref="P125">INDEX('Back data'!$A$137:$BI$137,,MAX(IF('Back data'!$A$137:$BI$137&lt;&gt;"",COLUMN('Back data'!$A$137:$BI$137)))-P$6)/P124</f>
        <v>0.62539999999999996</v>
      </c>
    </row>
    <row r="126" spans="1:18" x14ac:dyDescent="0.3">
      <c r="A126" s="34" t="s">
        <v>48</v>
      </c>
      <c r="B126" s="44" t="s">
        <v>41</v>
      </c>
      <c r="C126" s="10" t="s">
        <v>40</v>
      </c>
      <c r="D126" s="11">
        <f t="array" ref="D126">+INDEX('Back data'!$A$138:$BI$138,,MAX(IF('Back data'!$A$138:$BI$138&lt;&gt;"",COLUMN('Back data'!$A$138:$BI$138)))-D$6)/D124</f>
        <v>0.24460000000000001</v>
      </c>
      <c r="E126" s="11">
        <f t="array" ref="E126">+INDEX('Back data'!$A$138:$BI$138,,MAX(IF('Back data'!$A$138:$BI$138&lt;&gt;"",COLUMN('Back data'!$A$138:$BI$138)))-E$6)/E124</f>
        <v>0.30280000000000001</v>
      </c>
      <c r="F126" s="11">
        <f t="array" ref="F126">+INDEX('Back data'!$A$138:$BI$138,,MAX(IF('Back data'!$A$138:$BI$138&lt;&gt;"",COLUMN('Back data'!$A$138:$BI$138)))-F$6)/F124</f>
        <v>0.45649999999999996</v>
      </c>
      <c r="G126" s="11">
        <f t="array" ref="G126">+INDEX('Back data'!$A$138:$BI$138,,MAX(IF('Back data'!$A$138:$BI$138&lt;&gt;"",COLUMN('Back data'!$A$138:$BI$138)))-G$6)/G124</f>
        <v>0.45679999999999998</v>
      </c>
      <c r="H126" s="11">
        <f t="array" ref="H126">+INDEX('Back data'!$A$138:$BI$138,,MAX(IF('Back data'!$A$138:$BI$138&lt;&gt;"",COLUMN('Back data'!$A$138:$BI$138)))-H$6)/H124</f>
        <v>0.24969999999999998</v>
      </c>
      <c r="I126" s="11">
        <f t="array" ref="I126">+INDEX('Back data'!$A$138:$BI$138,,MAX(IF('Back data'!$A$138:$BI$138&lt;&gt;"",COLUMN('Back data'!$A$138:$BI$138)))-I$6)/I124</f>
        <v>0.27949999999999997</v>
      </c>
      <c r="J126" s="11">
        <f t="array" ref="J126">+INDEX('Back data'!$A$138:$BI$138,,MAX(IF('Back data'!$A$138:$BI$138&lt;&gt;"",COLUMN('Back data'!$A$138:$BI$138)))-J$6)/J124</f>
        <v>0.29289999999999999</v>
      </c>
      <c r="K126" s="11">
        <f t="array" ref="K126">+INDEX('Back data'!$A$138:$BI$138,,MAX(IF('Back data'!$A$138:$BI$138&lt;&gt;"",COLUMN('Back data'!$A$138:$BI$138)))-K$6)/K124</f>
        <v>0.32150000000000001</v>
      </c>
      <c r="L126" s="11">
        <f t="array" ref="L126">+INDEX('Back data'!$A$138:$BI$138,,MAX(IF('Back data'!$A$138:$BI$138&lt;&gt;"",COLUMN('Back data'!$A$138:$BI$138)))-L$6)/L124</f>
        <v>0.40539999999999998</v>
      </c>
      <c r="M126" s="11">
        <f t="array" ref="M126">+INDEX('Back data'!$A$138:$BI$138,,MAX(IF('Back data'!$A$138:$BI$138&lt;&gt;"",COLUMN('Back data'!$A$138:$BI$138)))-M$6)/M124</f>
        <v>0.23569999999999999</v>
      </c>
      <c r="N126" s="11">
        <f t="array" ref="N126">+INDEX('Back data'!$A$138:$BI$138,,MAX(IF('Back data'!$A$138:$BI$138&lt;&gt;"",COLUMN('Back data'!$A$138:$BI$138)))-N$6)/N124</f>
        <v>0.38</v>
      </c>
      <c r="O126" s="11">
        <f t="array" ref="O126">+INDEX('Back data'!$A$138:$BI$138,,MAX(IF('Back data'!$A$138:$BI$138&lt;&gt;"",COLUMN('Back data'!$A$138:$BI$138)))-O$6)/O124</f>
        <v>0.5635</v>
      </c>
      <c r="P126" s="11">
        <f t="array" ref="P126">+INDEX('Back data'!$A$138:$BI$138,,MAX(IF('Back data'!$A$138:$BI$138&lt;&gt;"",COLUMN('Back data'!$A$138:$BI$138)))-P$6)/P124</f>
        <v>0.37459999999999999</v>
      </c>
      <c r="R126" s="56"/>
    </row>
    <row r="127" spans="1:18" x14ac:dyDescent="0.3">
      <c r="B127" s="43"/>
    </row>
    <row r="128" spans="1:18" x14ac:dyDescent="0.3">
      <c r="B128" s="43"/>
    </row>
    <row r="129" spans="1:18" x14ac:dyDescent="0.3">
      <c r="B129" s="43"/>
      <c r="C129" s="8" t="s">
        <v>37</v>
      </c>
      <c r="D129" s="9">
        <f t="array" ref="D129">INDEX('Back data'!$A$142:$BI$142,,MAX(IF('Back data'!$A$142:$BI$142&lt;&gt;"",COLUMN('Back data'!$A$142:$BI$142)))-D$6)+INDEX('Back data'!$A$143:$BI$143,,MAX(IF('Back data'!$A$143:$BI$143&lt;&gt;"",COLUMN('Back data'!$A$143:$BI$143)))-D$6)</f>
        <v>100</v>
      </c>
      <c r="E129" s="9">
        <f t="array" ref="E129">INDEX('Back data'!$A$142:$BI$142,,MAX(IF('Back data'!$A$142:$BI$142&lt;&gt;"",COLUMN('Back data'!$A$142:$BI$142)))-E$6)+INDEX('Back data'!$A$143:$BI$143,,MAX(IF('Back data'!$A$143:$BI$143&lt;&gt;"",COLUMN('Back data'!$A$143:$BI$143)))-E$6)</f>
        <v>100</v>
      </c>
      <c r="F129" s="9">
        <f t="array" ref="F129">INDEX('Back data'!$A$142:$BI$142,,MAX(IF('Back data'!$A$142:$BI$142&lt;&gt;"",COLUMN('Back data'!$A$142:$BI$142)))-F$6)+INDEX('Back data'!$A$143:$BI$143,,MAX(IF('Back data'!$A$143:$BI$143&lt;&gt;"",COLUMN('Back data'!$A$143:$BI$143)))-F$6)</f>
        <v>100</v>
      </c>
      <c r="G129" s="9">
        <f t="array" ref="G129">INDEX('Back data'!$A$142:$BI$142,,MAX(IF('Back data'!$A$142:$BI$142&lt;&gt;"",COLUMN('Back data'!$A$142:$BI$142)))-G$6)+INDEX('Back data'!$A$143:$BI$143,,MAX(IF('Back data'!$A$143:$BI$143&lt;&gt;"",COLUMN('Back data'!$A$143:$BI$143)))-G$6)</f>
        <v>100</v>
      </c>
      <c r="H129" s="9">
        <f t="array" ref="H129">INDEX('Back data'!$A$142:$BI$142,,MAX(IF('Back data'!$A$142:$BI$142&lt;&gt;"",COLUMN('Back data'!$A$142:$BI$142)))-H$6)+INDEX('Back data'!$A$143:$BI$143,,MAX(IF('Back data'!$A$143:$BI$143&lt;&gt;"",COLUMN('Back data'!$A$143:$BI$143)))-H$6)</f>
        <v>100</v>
      </c>
      <c r="I129" s="9">
        <f t="array" ref="I129">INDEX('Back data'!$A$142:$BI$142,,MAX(IF('Back data'!$A$142:$BI$142&lt;&gt;"",COLUMN('Back data'!$A$142:$BI$142)))-I$6)+INDEX('Back data'!$A$143:$BI$143,,MAX(IF('Back data'!$A$143:$BI$143&lt;&gt;"",COLUMN('Back data'!$A$143:$BI$143)))-I$6)</f>
        <v>100</v>
      </c>
      <c r="J129" s="9">
        <f t="array" ref="J129">INDEX('Back data'!$A$142:$BI$142,,MAX(IF('Back data'!$A$142:$BI$142&lt;&gt;"",COLUMN('Back data'!$A$142:$BI$142)))-J$6)+INDEX('Back data'!$A$143:$BI$143,,MAX(IF('Back data'!$A$143:$BI$143&lt;&gt;"",COLUMN('Back data'!$A$143:$BI$143)))-J$6)</f>
        <v>100</v>
      </c>
      <c r="K129" s="9">
        <f t="array" ref="K129">INDEX('Back data'!$A$142:$BI$142,,MAX(IF('Back data'!$A$142:$BI$142&lt;&gt;"",COLUMN('Back data'!$A$142:$BI$142)))-K$6)+INDEX('Back data'!$A$143:$BI$143,,MAX(IF('Back data'!$A$143:$BI$143&lt;&gt;"",COLUMN('Back data'!$A$143:$BI$143)))-K$6)</f>
        <v>100</v>
      </c>
      <c r="L129" s="9">
        <f t="array" ref="L129">INDEX('Back data'!$A$142:$BI$142,,MAX(IF('Back data'!$A$142:$BI$142&lt;&gt;"",COLUMN('Back data'!$A$142:$BI$142)))-L$6)+INDEX('Back data'!$A$143:$BI$143,,MAX(IF('Back data'!$A$143:$BI$143&lt;&gt;"",COLUMN('Back data'!$A$143:$BI$143)))-L$6)</f>
        <v>100</v>
      </c>
      <c r="M129" s="9">
        <f t="array" ref="M129">INDEX('Back data'!$A$142:$BI$142,,MAX(IF('Back data'!$A$142:$BI$142&lt;&gt;"",COLUMN('Back data'!$A$142:$BI$142)))-M$6)+INDEX('Back data'!$A$143:$BI$143,,MAX(IF('Back data'!$A$143:$BI$143&lt;&gt;"",COLUMN('Back data'!$A$143:$BI$143)))-M$6)</f>
        <v>100</v>
      </c>
      <c r="N129" s="9">
        <f t="array" ref="N129">INDEX('Back data'!$A$142:$BI$142,,MAX(IF('Back data'!$A$142:$BI$142&lt;&gt;"",COLUMN('Back data'!$A$142:$BI$142)))-N$6)+INDEX('Back data'!$A$143:$BI$143,,MAX(IF('Back data'!$A$143:$BI$143&lt;&gt;"",COLUMN('Back data'!$A$143:$BI$143)))-N$6)</f>
        <v>100</v>
      </c>
      <c r="O129" s="9">
        <f t="array" ref="O129">INDEX('Back data'!$A$142:$BI$142,,MAX(IF('Back data'!$A$142:$BI$142&lt;&gt;"",COLUMN('Back data'!$A$142:$BI$142)))-O$6)+INDEX('Back data'!$A$143:$BI$143,,MAX(IF('Back data'!$A$143:$BI$143&lt;&gt;"",COLUMN('Back data'!$A$143:$BI$143)))-O$6)</f>
        <v>100</v>
      </c>
      <c r="P129" s="9">
        <f t="array" ref="P129">INDEX('Back data'!$A$142:$BI$142,,MAX(IF('Back data'!$A$142:$BI$142&lt;&gt;"",COLUMN('Back data'!$A$142:$BI$142)))-P$6)+INDEX('Back data'!$A$143:$BI$143,,MAX(IF('Back data'!$A$143:$BI$143&lt;&gt;"",COLUMN('Back data'!$A$143:$BI$143)))-P$6)</f>
        <v>100</v>
      </c>
    </row>
    <row r="130" spans="1:18" x14ac:dyDescent="0.3">
      <c r="A130" s="34" t="s">
        <v>48</v>
      </c>
      <c r="B130" s="44" t="s">
        <v>42</v>
      </c>
      <c r="C130" s="10" t="s">
        <v>39</v>
      </c>
      <c r="D130" s="11">
        <f t="array" ref="D130">INDEX('Back data'!$A$142:$BI$142,,MAX(IF('Back data'!$A$142:$BI$142&lt;&gt;"",COLUMN('Back data'!$A$142:$BI$142)))-D$6)/D129</f>
        <v>0.97680000000000011</v>
      </c>
      <c r="E130" s="11">
        <f t="array" ref="E130">INDEX('Back data'!$A$142:$BI$142,,MAX(IF('Back data'!$A$142:$BI$142&lt;&gt;"",COLUMN('Back data'!$A$142:$BI$142)))-E$6)/E129</f>
        <v>0.95669999999999999</v>
      </c>
      <c r="F130" s="11">
        <f t="array" ref="F130">INDEX('Back data'!$A$142:$BI$142,,MAX(IF('Back data'!$A$142:$BI$142&lt;&gt;"",COLUMN('Back data'!$A$142:$BI$142)))-F$6)/F129</f>
        <v>0.95909999999999995</v>
      </c>
      <c r="G130" s="11">
        <f t="array" ref="G130">INDEX('Back data'!$A$142:$BI$142,,MAX(IF('Back data'!$A$142:$BI$142&lt;&gt;"",COLUMN('Back data'!$A$142:$BI$142)))-G$6)/G129</f>
        <v>0.96409999999999996</v>
      </c>
      <c r="H130" s="11">
        <f t="array" ref="H130">INDEX('Back data'!$A$142:$BI$142,,MAX(IF('Back data'!$A$142:$BI$142&lt;&gt;"",COLUMN('Back data'!$A$142:$BI$142)))-H$6)/H129</f>
        <v>0.98309999999999997</v>
      </c>
      <c r="I130" s="11">
        <f t="array" ref="I130">INDEX('Back data'!$A$142:$BI$142,,MAX(IF('Back data'!$A$142:$BI$142&lt;&gt;"",COLUMN('Back data'!$A$142:$BI$142)))-I$6)/I129</f>
        <v>0.98450000000000004</v>
      </c>
      <c r="J130" s="11">
        <f t="array" ref="J130">INDEX('Back data'!$A$142:$BI$142,,MAX(IF('Back data'!$A$142:$BI$142&lt;&gt;"",COLUMN('Back data'!$A$142:$BI$142)))-J$6)/J129</f>
        <v>0.96810000000000007</v>
      </c>
      <c r="K130" s="11">
        <f t="array" ref="K130">INDEX('Back data'!$A$142:$BI$142,,MAX(IF('Back data'!$A$142:$BI$142&lt;&gt;"",COLUMN('Back data'!$A$142:$BI$142)))-K$6)/K129</f>
        <v>0.99609999999999999</v>
      </c>
      <c r="L130" s="11">
        <f t="array" ref="L130">INDEX('Back data'!$A$142:$BI$142,,MAX(IF('Back data'!$A$142:$BI$142&lt;&gt;"",COLUMN('Back data'!$A$142:$BI$142)))-L$6)/L129</f>
        <v>1</v>
      </c>
      <c r="M130" s="11">
        <f t="array" ref="M130">INDEX('Back data'!$A$142:$BI$142,,MAX(IF('Back data'!$A$142:$BI$142&lt;&gt;"",COLUMN('Back data'!$A$142:$BI$142)))-M$6)/M129</f>
        <v>0.99879999999999991</v>
      </c>
      <c r="N130" s="11">
        <f t="array" ref="N130">INDEX('Back data'!$A$142:$BI$142,,MAX(IF('Back data'!$A$142:$BI$142&lt;&gt;"",COLUMN('Back data'!$A$142:$BI$142)))-N$6)/N129</f>
        <v>0.9899</v>
      </c>
      <c r="O130" s="11">
        <f t="array" ref="O130">INDEX('Back data'!$A$142:$BI$142,,MAX(IF('Back data'!$A$142:$BI$142&lt;&gt;"",COLUMN('Back data'!$A$142:$BI$142)))-O$6)/O129</f>
        <v>0.94510000000000005</v>
      </c>
      <c r="P130" s="11">
        <f t="array" ref="P130">INDEX('Back data'!$A$142:$BI$142,,MAX(IF('Back data'!$A$142:$BI$142&lt;&gt;"",COLUMN('Back data'!$A$142:$BI$142)))-P$6)/P129</f>
        <v>1</v>
      </c>
    </row>
    <row r="131" spans="1:18" x14ac:dyDescent="0.3">
      <c r="A131" s="34" t="s">
        <v>48</v>
      </c>
      <c r="B131" s="44" t="s">
        <v>42</v>
      </c>
      <c r="C131" s="28" t="s">
        <v>40</v>
      </c>
      <c r="D131" s="29">
        <f t="array" ref="D131">+INDEX('Back data'!$A$143:$BI$143,,MAX(IF('Back data'!$A$143:$BI$143&lt;&gt;"",COLUMN('Back data'!$A$143:$BI$143)))-D$6)/D129</f>
        <v>2.3199999999999998E-2</v>
      </c>
      <c r="E131" s="29">
        <f t="array" ref="E131">+INDEX('Back data'!$A$143:$BI$143,,MAX(IF('Back data'!$A$143:$BI$143&lt;&gt;"",COLUMN('Back data'!$A$143:$BI$143)))-E$6)/E129</f>
        <v>4.3299999999999998E-2</v>
      </c>
      <c r="F131" s="29">
        <f t="array" ref="F131">+INDEX('Back data'!$A$143:$BI$143,,MAX(IF('Back data'!$A$143:$BI$143&lt;&gt;"",COLUMN('Back data'!$A$143:$BI$143)))-F$6)/F129</f>
        <v>4.0899999999999999E-2</v>
      </c>
      <c r="G131" s="29">
        <f t="array" ref="G131">+INDEX('Back data'!$A$143:$BI$143,,MAX(IF('Back data'!$A$143:$BI$143&lt;&gt;"",COLUMN('Back data'!$A$143:$BI$143)))-G$6)/G129</f>
        <v>3.5900000000000001E-2</v>
      </c>
      <c r="H131" s="29">
        <f t="array" ref="H131">+INDEX('Back data'!$A$143:$BI$143,,MAX(IF('Back data'!$A$143:$BI$143&lt;&gt;"",COLUMN('Back data'!$A$143:$BI$143)))-H$6)/H129</f>
        <v>1.6899999999999998E-2</v>
      </c>
      <c r="I131" s="29">
        <f t="array" ref="I131">+INDEX('Back data'!$A$143:$BI$143,,MAX(IF('Back data'!$A$143:$BI$143&lt;&gt;"",COLUMN('Back data'!$A$143:$BI$143)))-I$6)/I129</f>
        <v>1.55E-2</v>
      </c>
      <c r="J131" s="29">
        <f t="array" ref="J131">+INDEX('Back data'!$A$143:$BI$143,,MAX(IF('Back data'!$A$143:$BI$143&lt;&gt;"",COLUMN('Back data'!$A$143:$BI$143)))-J$6)/J129</f>
        <v>3.1899999999999998E-2</v>
      </c>
      <c r="K131" s="29">
        <f t="array" ref="K131">+INDEX('Back data'!$A$143:$BI$143,,MAX(IF('Back data'!$A$143:$BI$143&lt;&gt;"",COLUMN('Back data'!$A$143:$BI$143)))-K$6)/K129</f>
        <v>3.9000000000000003E-3</v>
      </c>
      <c r="L131" s="29">
        <f t="array" ref="L131">+INDEX('Back data'!$A$143:$BI$143,,MAX(IF('Back data'!$A$143:$BI$143&lt;&gt;"",COLUMN('Back data'!$A$143:$BI$143)))-L$6)/L129</f>
        <v>0</v>
      </c>
      <c r="M131" s="29">
        <f t="array" ref="M131">+INDEX('Back data'!$A$143:$BI$143,,MAX(IF('Back data'!$A$143:$BI$143&lt;&gt;"",COLUMN('Back data'!$A$143:$BI$143)))-M$6)/M129</f>
        <v>1.1999999999999999E-3</v>
      </c>
      <c r="N131" s="29">
        <f t="array" ref="N131">+INDEX('Back data'!$A$143:$BI$143,,MAX(IF('Back data'!$A$143:$BI$143&lt;&gt;"",COLUMN('Back data'!$A$143:$BI$143)))-N$6)/N129</f>
        <v>1.01E-2</v>
      </c>
      <c r="O131" s="29">
        <f t="array" ref="O131">+INDEX('Back data'!$A$143:$BI$143,,MAX(IF('Back data'!$A$143:$BI$143&lt;&gt;"",COLUMN('Back data'!$A$143:$BI$143)))-O$6)/O129</f>
        <v>5.4900000000000004E-2</v>
      </c>
      <c r="P131" s="29">
        <f t="array" ref="P131">+INDEX('Back data'!$A$143:$BI$143,,MAX(IF('Back data'!$A$143:$BI$143&lt;&gt;"",COLUMN('Back data'!$A$143:$BI$143)))-P$6)/P129</f>
        <v>0</v>
      </c>
      <c r="R131" s="56"/>
    </row>
    <row r="132" spans="1:18" x14ac:dyDescent="0.3">
      <c r="A132" s="30"/>
      <c r="B132" s="44"/>
      <c r="C132" s="31"/>
      <c r="D132" s="32"/>
      <c r="E132" s="32"/>
      <c r="F132" s="32"/>
      <c r="G132" s="32"/>
      <c r="H132" s="32"/>
      <c r="I132" s="32"/>
      <c r="J132" s="32"/>
      <c r="K132" s="32"/>
      <c r="L132" s="32"/>
      <c r="M132" s="32"/>
      <c r="N132" s="32"/>
      <c r="O132" s="32"/>
      <c r="P132" s="32"/>
    </row>
    <row r="133" spans="1:18" x14ac:dyDescent="0.3">
      <c r="A133" s="30"/>
      <c r="B133" s="44"/>
      <c r="C133" s="31"/>
      <c r="D133" s="32"/>
      <c r="E133" s="32"/>
      <c r="F133" s="32"/>
      <c r="G133" s="32"/>
      <c r="H133" s="32"/>
      <c r="I133" s="32"/>
      <c r="J133" s="32"/>
      <c r="K133" s="32"/>
      <c r="L133" s="32"/>
      <c r="M133" s="32"/>
      <c r="N133" s="32"/>
      <c r="O133" s="32"/>
      <c r="P133" s="32"/>
    </row>
    <row r="134" spans="1:18" x14ac:dyDescent="0.3">
      <c r="B134" s="43"/>
      <c r="C134" s="8" t="s">
        <v>37</v>
      </c>
      <c r="D134" s="9">
        <f t="array" ref="D134">INDEX('Back data'!$A$332:$BI$332,,MAX(IF('Back data'!$A$332:$BI$332&lt;&gt;"",COLUMN('Back data'!$A$332:$BI$332)))-D$6)+INDEX('Back data'!$A$333:$BI$333,,MAX(IF('Back data'!$A$333:$BI$333&lt;&gt;"",COLUMN('Back data'!$A$333:$BI$333)))-D$6)</f>
        <v>100</v>
      </c>
      <c r="E134" s="9">
        <f t="array" ref="E134">INDEX('Back data'!$A$332:$BI$332,,MAX(IF('Back data'!$A$332:$BI$332&lt;&gt;"",COLUMN('Back data'!$A$332:$BI$332)))-E$6)+INDEX('Back data'!$A$333:$BI$333,,MAX(IF('Back data'!$A$333:$BI$333&lt;&gt;"",COLUMN('Back data'!$A$333:$BI$333)))-E$6)</f>
        <v>100</v>
      </c>
      <c r="F134" s="9">
        <f t="array" ref="F134">INDEX('Back data'!$A$332:$BI$332,,MAX(IF('Back data'!$A$332:$BI$332&lt;&gt;"",COLUMN('Back data'!$A$332:$BI$332)))-F$6)+INDEX('Back data'!$A$333:$BI$333,,MAX(IF('Back data'!$A$333:$BI$333&lt;&gt;"",COLUMN('Back data'!$A$333:$BI$333)))-F$6)</f>
        <v>100</v>
      </c>
      <c r="G134" s="9">
        <f t="array" ref="G134">INDEX('Back data'!$A$332:$BI$332,,MAX(IF('Back data'!$A$332:$BI$332&lt;&gt;"",COLUMN('Back data'!$A$332:$BI$332)))-G$6)+INDEX('Back data'!$A$333:$BI$333,,MAX(IF('Back data'!$A$333:$BI$333&lt;&gt;"",COLUMN('Back data'!$A$333:$BI$333)))-G$6)</f>
        <v>100</v>
      </c>
      <c r="H134" s="9">
        <f t="array" ref="H134">INDEX('Back data'!$A$332:$BI$332,,MAX(IF('Back data'!$A$332:$BI$332&lt;&gt;"",COLUMN('Back data'!$A$332:$BI$332)))-H$6)+INDEX('Back data'!$A$333:$BI$333,,MAX(IF('Back data'!$A$333:$BI$333&lt;&gt;"",COLUMN('Back data'!$A$333:$BI$333)))-H$6)</f>
        <v>100</v>
      </c>
      <c r="I134" s="9">
        <f t="array" ref="I134">INDEX('Back data'!$A$332:$BI$332,,MAX(IF('Back data'!$A$332:$BI$332&lt;&gt;"",COLUMN('Back data'!$A$332:$BI$332)))-I$6)+INDEX('Back data'!$A$333:$BI$333,,MAX(IF('Back data'!$A$333:$BI$333&lt;&gt;"",COLUMN('Back data'!$A$333:$BI$333)))-I$6)</f>
        <v>100</v>
      </c>
      <c r="J134" s="9">
        <f t="array" ref="J134">INDEX('Back data'!$A$332:$BI$332,,MAX(IF('Back data'!$A$332:$BI$332&lt;&gt;"",COLUMN('Back data'!$A$332:$BI$332)))-J$6)+INDEX('Back data'!$A$333:$BI$333,,MAX(IF('Back data'!$A$333:$BI$333&lt;&gt;"",COLUMN('Back data'!$A$333:$BI$333)))-J$6)</f>
        <v>100</v>
      </c>
      <c r="K134" s="9">
        <f t="array" ref="K134">INDEX('Back data'!$A$332:$BI$332,,MAX(IF('Back data'!$A$332:$BI$332&lt;&gt;"",COLUMN('Back data'!$A$332:$BI$332)))-K$6)+INDEX('Back data'!$A$333:$BI$333,,MAX(IF('Back data'!$A$333:$BI$333&lt;&gt;"",COLUMN('Back data'!$A$333:$BI$333)))-K$6)</f>
        <v>100</v>
      </c>
      <c r="L134" s="9">
        <f t="array" ref="L134">INDEX('Back data'!$A$332:$BI$332,,MAX(IF('Back data'!$A$332:$BI$332&lt;&gt;"",COLUMN('Back data'!$A$332:$BI$332)))-L$6)+INDEX('Back data'!$A$333:$BI$333,,MAX(IF('Back data'!$A$333:$BI$333&lt;&gt;"",COLUMN('Back data'!$A$333:$BI$333)))-L$6)</f>
        <v>100</v>
      </c>
      <c r="M134" s="9">
        <f t="array" ref="M134">INDEX('Back data'!$A$332:$BI$332,,MAX(IF('Back data'!$A$332:$BI$332&lt;&gt;"",COLUMN('Back data'!$A$332:$BI$332)))-M$6)+INDEX('Back data'!$A$333:$BI$333,,MAX(IF('Back data'!$A$333:$BI$333&lt;&gt;"",COLUMN('Back data'!$A$333:$BI$333)))-M$6)</f>
        <v>100</v>
      </c>
      <c r="N134" s="9">
        <f t="array" ref="N134">INDEX('Back data'!$A$332:$BI$332,,MAX(IF('Back data'!$A$332:$BI$332&lt;&gt;"",COLUMN('Back data'!$A$332:$BI$332)))-N$6)+INDEX('Back data'!$A$333:$BI$333,,MAX(IF('Back data'!$A$333:$BI$333&lt;&gt;"",COLUMN('Back data'!$A$333:$BI$333)))-N$6)</f>
        <v>100</v>
      </c>
      <c r="O134" s="9">
        <f t="array" ref="O134">INDEX('Back data'!$A$332:$BI$332,,MAX(IF('Back data'!$A$332:$BI$332&lt;&gt;"",COLUMN('Back data'!$A$332:$BI$332)))-O$6)+INDEX('Back data'!$A$333:$BI$333,,MAX(IF('Back data'!$A$333:$BI$333&lt;&gt;"",COLUMN('Back data'!$A$333:$BI$333)))-O$6)</f>
        <v>100</v>
      </c>
      <c r="P134" s="9">
        <f t="array" ref="P134">INDEX('Back data'!$A$332:$BI$332,,MAX(IF('Back data'!$A$332:$BI$332&lt;&gt;"",COLUMN('Back data'!$A$332:$BI$332)))-P$6)+INDEX('Back data'!$A$333:$BI$333,,MAX(IF('Back data'!$A$333:$BI$333&lt;&gt;"",COLUMN('Back data'!$A$333:$BI$333)))-P$6)</f>
        <v>100</v>
      </c>
    </row>
    <row r="135" spans="1:18" x14ac:dyDescent="0.3">
      <c r="A135" s="34" t="s">
        <v>48</v>
      </c>
      <c r="B135" s="44" t="s">
        <v>27</v>
      </c>
      <c r="C135" s="10" t="s">
        <v>39</v>
      </c>
      <c r="D135" s="11">
        <f t="array" ref="D135">INDEX('Back data'!$A$332:$BI$332,,MAX(IF('Back data'!$A$332:$BI$332&lt;&gt;"",COLUMN('Back data'!$A$332:$BI$332)))-D$6)/D134</f>
        <v>0.69120000000000004</v>
      </c>
      <c r="E135" s="11">
        <f t="array" ref="E135">INDEX('Back data'!$A$332:$BI$332,,MAX(IF('Back data'!$A$332:$BI$332&lt;&gt;"",COLUMN('Back data'!$A$332:$BI$332)))-E$6)/E134</f>
        <v>0.67890000000000006</v>
      </c>
      <c r="F135" s="11">
        <f t="array" ref="F135">INDEX('Back data'!$A$332:$BI$332,,MAX(IF('Back data'!$A$332:$BI$332&lt;&gt;"",COLUMN('Back data'!$A$332:$BI$332)))-F$6)/F134</f>
        <v>0.55700000000000005</v>
      </c>
      <c r="G135" s="11">
        <f t="array" ref="G135">INDEX('Back data'!$A$332:$BI$332,,MAX(IF('Back data'!$A$332:$BI$332&lt;&gt;"",COLUMN('Back data'!$A$332:$BI$332)))-G$6)/G134</f>
        <v>0.46820000000000001</v>
      </c>
      <c r="H135" s="11">
        <f t="array" ref="H135">INDEX('Back data'!$A$332:$BI$332,,MAX(IF('Back data'!$A$332:$BI$332&lt;&gt;"",COLUMN('Back data'!$A$332:$BI$332)))-H$6)/H134</f>
        <v>0.63129999999999997</v>
      </c>
      <c r="I135" s="11">
        <f t="array" ref="I135">INDEX('Back data'!$A$332:$BI$332,,MAX(IF('Back data'!$A$332:$BI$332&lt;&gt;"",COLUMN('Back data'!$A$332:$BI$332)))-I$6)/I134</f>
        <v>0.62939999999999996</v>
      </c>
      <c r="J135" s="11">
        <f t="array" ref="J135">INDEX('Back data'!$A$332:$BI$332,,MAX(IF('Back data'!$A$332:$BI$332&lt;&gt;"",COLUMN('Back data'!$A$332:$BI$332)))-J$6)/J134</f>
        <v>0.61630000000000007</v>
      </c>
      <c r="K135" s="11">
        <f t="array" ref="K135">INDEX('Back data'!$A$332:$BI$332,,MAX(IF('Back data'!$A$332:$BI$332&lt;&gt;"",COLUMN('Back data'!$A$332:$BI$332)))-K$6)/K134</f>
        <v>0.70450000000000002</v>
      </c>
      <c r="L135" s="11">
        <f t="array" ref="L135">INDEX('Back data'!$A$332:$BI$332,,MAX(IF('Back data'!$A$332:$BI$332&lt;&gt;"",COLUMN('Back data'!$A$332:$BI$332)))-L$6)/L134</f>
        <v>0.53479999999999994</v>
      </c>
      <c r="M135" s="11">
        <f t="array" ref="M135">INDEX('Back data'!$A$332:$BI$332,,MAX(IF('Back data'!$A$332:$BI$332&lt;&gt;"",COLUMN('Back data'!$A$332:$BI$332)))-M$6)/M134</f>
        <v>0.74809999999999999</v>
      </c>
      <c r="N135" s="11">
        <f t="array" ref="N135">INDEX('Back data'!$A$332:$BI$332,,MAX(IF('Back data'!$A$332:$BI$332&lt;&gt;"",COLUMN('Back data'!$A$332:$BI$332)))-N$6)/N134</f>
        <v>0.59670000000000001</v>
      </c>
      <c r="O135" s="11">
        <f t="array" ref="O135">INDEX('Back data'!$A$332:$BI$332,,MAX(IF('Back data'!$A$332:$BI$332&lt;&gt;"",COLUMN('Back data'!$A$332:$BI$332)))-O$6)/O134</f>
        <v>0.3725</v>
      </c>
      <c r="P135" s="11">
        <f t="array" ref="P135">INDEX('Back data'!$A$332:$BI$332,,MAX(IF('Back data'!$A$332:$BI$332&lt;&gt;"",COLUMN('Back data'!$A$332:$BI$332)))-P$6)/P134</f>
        <v>0.53110000000000002</v>
      </c>
    </row>
    <row r="136" spans="1:18" x14ac:dyDescent="0.3">
      <c r="A136" s="34" t="s">
        <v>48</v>
      </c>
      <c r="B136" s="44" t="s">
        <v>27</v>
      </c>
      <c r="C136" s="10" t="s">
        <v>40</v>
      </c>
      <c r="D136" s="11">
        <f t="array" ref="D136">+INDEX('Back data'!$A$333:$BI$333,,MAX(IF('Back data'!$A$333:$BI$333&lt;&gt;"",COLUMN('Back data'!$A$333:$BI$333)))-D$6)/D134</f>
        <v>0.30879999999999996</v>
      </c>
      <c r="E136" s="11">
        <f t="array" ref="E136">+INDEX('Back data'!$A$333:$BI$333,,MAX(IF('Back data'!$A$333:$BI$333&lt;&gt;"",COLUMN('Back data'!$A$333:$BI$333)))-E$6)/E134</f>
        <v>0.3211</v>
      </c>
      <c r="F136" s="11">
        <f t="array" ref="F136">+INDEX('Back data'!$A$333:$BI$333,,MAX(IF('Back data'!$A$333:$BI$333&lt;&gt;"",COLUMN('Back data'!$A$333:$BI$333)))-F$6)/F134</f>
        <v>0.44299999999999995</v>
      </c>
      <c r="G136" s="11">
        <f t="array" ref="G136">+INDEX('Back data'!$A$333:$BI$333,,MAX(IF('Back data'!$A$333:$BI$333&lt;&gt;"",COLUMN('Back data'!$A$333:$BI$333)))-G$6)/G134</f>
        <v>0.53180000000000005</v>
      </c>
      <c r="H136" s="11">
        <f t="array" ref="H136">+INDEX('Back data'!$A$333:$BI$333,,MAX(IF('Back data'!$A$333:$BI$333&lt;&gt;"",COLUMN('Back data'!$A$333:$BI$333)))-H$6)/H134</f>
        <v>0.36869999999999997</v>
      </c>
      <c r="I136" s="11">
        <f t="array" ref="I136">+INDEX('Back data'!$A$333:$BI$333,,MAX(IF('Back data'!$A$333:$BI$333&lt;&gt;"",COLUMN('Back data'!$A$333:$BI$333)))-I$6)/I134</f>
        <v>0.37060000000000004</v>
      </c>
      <c r="J136" s="11">
        <f t="array" ref="J136">+INDEX('Back data'!$A$333:$BI$333,,MAX(IF('Back data'!$A$333:$BI$333&lt;&gt;"",COLUMN('Back data'!$A$333:$BI$333)))-J$6)/J134</f>
        <v>0.38369999999999999</v>
      </c>
      <c r="K136" s="11">
        <f t="array" ref="K136">+INDEX('Back data'!$A$333:$BI$333,,MAX(IF('Back data'!$A$333:$BI$333&lt;&gt;"",COLUMN('Back data'!$A$333:$BI$333)))-K$6)/K134</f>
        <v>0.29549999999999998</v>
      </c>
      <c r="L136" s="11">
        <f t="array" ref="L136">+INDEX('Back data'!$A$333:$BI$333,,MAX(IF('Back data'!$A$333:$BI$333&lt;&gt;"",COLUMN('Back data'!$A$333:$BI$333)))-L$6)/L134</f>
        <v>0.46520000000000006</v>
      </c>
      <c r="M136" s="11">
        <f t="array" ref="M136">+INDEX('Back data'!$A$333:$BI$333,,MAX(IF('Back data'!$A$333:$BI$333&lt;&gt;"",COLUMN('Back data'!$A$333:$BI$333)))-M$6)/M134</f>
        <v>0.25190000000000001</v>
      </c>
      <c r="N136" s="11">
        <f t="array" ref="N136">+INDEX('Back data'!$A$333:$BI$333,,MAX(IF('Back data'!$A$333:$BI$333&lt;&gt;"",COLUMN('Back data'!$A$333:$BI$333)))-N$6)/N134</f>
        <v>0.40329999999999999</v>
      </c>
      <c r="O136" s="11">
        <f t="array" ref="O136">+INDEX('Back data'!$A$333:$BI$333,,MAX(IF('Back data'!$A$333:$BI$333&lt;&gt;"",COLUMN('Back data'!$A$333:$BI$333)))-O$6)/O134</f>
        <v>0.62749999999999995</v>
      </c>
      <c r="P136" s="11">
        <f t="array" ref="P136">+INDEX('Back data'!$A$333:$BI$333,,MAX(IF('Back data'!$A$333:$BI$333&lt;&gt;"",COLUMN('Back data'!$A$333:$BI$333)))-P$6)/P134</f>
        <v>0.46889999999999998</v>
      </c>
      <c r="R136" s="56"/>
    </row>
    <row r="137" spans="1:18" x14ac:dyDescent="0.3">
      <c r="A137" s="30"/>
      <c r="B137" s="44"/>
      <c r="C137" s="31"/>
      <c r="D137" s="32"/>
      <c r="E137" s="32"/>
      <c r="F137" s="32"/>
      <c r="G137" s="32"/>
      <c r="H137" s="32"/>
      <c r="I137" s="32"/>
      <c r="J137" s="32"/>
      <c r="K137" s="32"/>
      <c r="L137" s="32"/>
      <c r="M137" s="32"/>
      <c r="N137" s="32"/>
      <c r="O137" s="32"/>
      <c r="P137" s="32"/>
      <c r="R137" s="56"/>
    </row>
    <row r="138" spans="1:18" x14ac:dyDescent="0.3">
      <c r="A138" s="30"/>
      <c r="B138" s="44"/>
      <c r="C138" s="31"/>
      <c r="D138" s="32"/>
      <c r="E138" s="32"/>
      <c r="F138" s="32"/>
      <c r="G138" s="32"/>
      <c r="H138" s="32"/>
      <c r="I138" s="32"/>
      <c r="J138" s="32"/>
      <c r="K138" s="32"/>
      <c r="L138" s="32"/>
      <c r="M138" s="32"/>
      <c r="N138" s="32"/>
      <c r="O138" s="32"/>
      <c r="P138" s="32"/>
      <c r="R138" s="56"/>
    </row>
    <row r="139" spans="1:18" x14ac:dyDescent="0.3">
      <c r="A139" s="30"/>
      <c r="B139" s="44"/>
      <c r="C139" s="8" t="s">
        <v>37</v>
      </c>
      <c r="D139" s="9"/>
      <c r="E139" s="9"/>
      <c r="F139" s="9"/>
      <c r="G139" s="9"/>
      <c r="H139" s="9"/>
      <c r="I139" s="9"/>
      <c r="J139" s="9"/>
      <c r="K139" s="9" cm="1">
        <f t="array" ref="K139">INDEX('Back data'!$A$337:$BI$337,,MAX(IF('Back data'!$A$337:$BI$337&lt;&gt;"",COLUMN('Back data'!$A$337:$BI$337)))-K$6)+INDEX('Back data'!$A$338:$BI$338,,MAX(IF('Back data'!$A$338:$BI$338&lt;&gt;"",COLUMN('Back data'!$A$338:$BI$338)))-K$6)</f>
        <v>100</v>
      </c>
      <c r="L139" s="9" cm="1">
        <f t="array" ref="L139">INDEX('Back data'!$A$337:$BI$337,,MAX(IF('Back data'!$A$337:$BI$337&lt;&gt;"",COLUMN('Back data'!$A$337:$BI$337)))-L$6)+INDEX('Back data'!$A$338:$BI$338,,MAX(IF('Back data'!$A$338:$BI$338&lt;&gt;"",COLUMN('Back data'!$A$338:$BI$338)))-L$6)</f>
        <v>100</v>
      </c>
      <c r="M139" s="9" cm="1">
        <f t="array" ref="M139">INDEX('Back data'!$A$337:$BI$337,,MAX(IF('Back data'!$A$337:$BI$337&lt;&gt;"",COLUMN('Back data'!$A$337:$BI$337)))-M$6)+INDEX('Back data'!$A$338:$BI$338,,MAX(IF('Back data'!$A$338:$BI$338&lt;&gt;"",COLUMN('Back data'!$A$338:$BI$338)))-M$6)</f>
        <v>100</v>
      </c>
      <c r="N139" s="9" cm="1">
        <f t="array" ref="N139">INDEX('Back data'!$A$337:$BI$337,,MAX(IF('Back data'!$A$337:$BI$337&lt;&gt;"",COLUMN('Back data'!$A$337:$BI$337)))-N$6)+INDEX('Back data'!$A$338:$BI$338,,MAX(IF('Back data'!$A$338:$BI$338&lt;&gt;"",COLUMN('Back data'!$A$338:$BI$338)))-N$6)</f>
        <v>100</v>
      </c>
      <c r="O139" s="9" cm="1">
        <f t="array" ref="O139">INDEX('Back data'!$A$337:$BI$337,,MAX(IF('Back data'!$A$337:$BI$337&lt;&gt;"",COLUMN('Back data'!$A$337:$BI$337)))-O$6)+INDEX('Back data'!$A$338:$BI$338,,MAX(IF('Back data'!$A$338:$BI$338&lt;&gt;"",COLUMN('Back data'!$A$338:$BI$338)))-O$6)</f>
        <v>100</v>
      </c>
      <c r="P139" s="9" cm="1">
        <f t="array" ref="P139">INDEX('Back data'!$A$337:$BI$337,,MAX(IF('Back data'!$A$337:$BI$337&lt;&gt;"",COLUMN('Back data'!$A$337:$BI$337)))-P$6)+INDEX('Back data'!$A$338:$BI$338,,MAX(IF('Back data'!$A$338:$BI$338&lt;&gt;"",COLUMN('Back data'!$A$338:$BI$338)))-P$6)</f>
        <v>100</v>
      </c>
      <c r="R139" s="56"/>
    </row>
    <row r="140" spans="1:18" x14ac:dyDescent="0.3">
      <c r="A140" s="34" t="s">
        <v>48</v>
      </c>
      <c r="B140" s="44" t="s">
        <v>43</v>
      </c>
      <c r="C140" s="10" t="s">
        <v>39</v>
      </c>
      <c r="D140" s="11"/>
      <c r="E140" s="11"/>
      <c r="F140" s="11"/>
      <c r="G140" s="11"/>
      <c r="H140" s="11"/>
      <c r="I140" s="11"/>
      <c r="J140" s="11"/>
      <c r="K140" s="11" cm="1">
        <f t="array" ref="K140">INDEX('Back data'!$A$337:$BI$337,,MAX(IF('Back data'!$A$337:$BI$337&lt;&gt;"",COLUMN('Back data'!$A$337:$BI$337)))-K$6)/K139</f>
        <v>0.96499999999999997</v>
      </c>
      <c r="L140" s="11" cm="1">
        <f t="array" ref="L140">INDEX('Back data'!$A$337:$BI$337,,MAX(IF('Back data'!$A$337:$BI$337&lt;&gt;"",COLUMN('Back data'!$A$337:$BI$337)))-L$6)/L139</f>
        <v>0.93930000000000002</v>
      </c>
      <c r="M140" s="11" cm="1">
        <f t="array" ref="M140">INDEX('Back data'!$A$337:$BI$337,,MAX(IF('Back data'!$A$337:$BI$337&lt;&gt;"",COLUMN('Back data'!$A$337:$BI$337)))-M$6)/M139</f>
        <v>0.95219999999999994</v>
      </c>
      <c r="N140" s="11" cm="1">
        <f t="array" ref="N140">INDEX('Back data'!$A$337:$BI$337,,MAX(IF('Back data'!$A$337:$BI$337&lt;&gt;"",COLUMN('Back data'!$A$337:$BI$337)))-N$6)/N139</f>
        <v>0.96629999999999994</v>
      </c>
      <c r="O140" s="11" cm="1">
        <f t="array" ref="O140">INDEX('Back data'!$A$337:$BI$337,,MAX(IF('Back data'!$A$337:$BI$337&lt;&gt;"",COLUMN('Back data'!$A$337:$BI$337)))-O$6)/O139</f>
        <v>0.91449999999999998</v>
      </c>
      <c r="P140" s="11" cm="1">
        <f t="array" ref="P140">INDEX('Back data'!$A$337:$BI$337,,MAX(IF('Back data'!$A$337:$BI$337&lt;&gt;"",COLUMN('Back data'!$A$337:$BI$337)))-P$6)/P139</f>
        <v>0.94739999999999991</v>
      </c>
      <c r="R140" s="56"/>
    </row>
    <row r="141" spans="1:18" x14ac:dyDescent="0.3">
      <c r="A141" s="34" t="s">
        <v>48</v>
      </c>
      <c r="B141" s="44" t="s">
        <v>43</v>
      </c>
      <c r="C141" s="10" t="s">
        <v>40</v>
      </c>
      <c r="D141" s="11"/>
      <c r="E141" s="11"/>
      <c r="F141" s="11"/>
      <c r="G141" s="11"/>
      <c r="H141" s="11"/>
      <c r="I141" s="11"/>
      <c r="J141" s="11"/>
      <c r="K141" s="11" cm="1">
        <f t="array" ref="K141">+INDEX('Back data'!$A$338:$BI$338,,MAX(IF('Back data'!$A$338:$BI$338&lt;&gt;"",COLUMN('Back data'!$A$338:$BI$338)))-K$6)/K139</f>
        <v>3.5000000000000003E-2</v>
      </c>
      <c r="L141" s="11" cm="1">
        <f t="array" ref="L141">+INDEX('Back data'!$A$338:$BI$338,,MAX(IF('Back data'!$A$338:$BI$338&lt;&gt;"",COLUMN('Back data'!$A$338:$BI$338)))-L$6)/L139</f>
        <v>6.0700000000000004E-2</v>
      </c>
      <c r="M141" s="11" cm="1">
        <f t="array" ref="M141">+INDEX('Back data'!$A$338:$BI$338,,MAX(IF('Back data'!$A$338:$BI$338&lt;&gt;"",COLUMN('Back data'!$A$338:$BI$338)))-M$6)/M139</f>
        <v>4.7800000000000002E-2</v>
      </c>
      <c r="N141" s="11" cm="1">
        <f t="array" ref="N141">+INDEX('Back data'!$A$338:$BI$338,,MAX(IF('Back data'!$A$338:$BI$338&lt;&gt;"",COLUMN('Back data'!$A$338:$BI$338)))-N$6)/N139</f>
        <v>3.3700000000000001E-2</v>
      </c>
      <c r="O141" s="11" cm="1">
        <f t="array" ref="O141">+INDEX('Back data'!$A$338:$BI$338,,MAX(IF('Back data'!$A$338:$BI$338&lt;&gt;"",COLUMN('Back data'!$A$338:$BI$338)))-O$6)/O139</f>
        <v>8.5500000000000007E-2</v>
      </c>
      <c r="P141" s="11" cm="1">
        <f t="array" ref="P141">+INDEX('Back data'!$A$338:$BI$338,,MAX(IF('Back data'!$A$338:$BI$338&lt;&gt;"",COLUMN('Back data'!$A$338:$BI$338)))-P$6)/P139</f>
        <v>5.2600000000000001E-2</v>
      </c>
      <c r="R141" s="56"/>
    </row>
    <row r="142" spans="1:18" x14ac:dyDescent="0.3">
      <c r="B142" s="41"/>
    </row>
    <row r="143" spans="1:18" x14ac:dyDescent="0.3">
      <c r="B143" s="41"/>
    </row>
    <row r="144" spans="1:18" x14ac:dyDescent="0.3">
      <c r="B144" s="41"/>
      <c r="C144" s="8" t="s">
        <v>37</v>
      </c>
      <c r="D144" s="9">
        <f t="array" ref="D144">INDEX('Back data'!$A$342:$BI$342,,MAX(IF('Back data'!$A$342:$BI$342&lt;&gt;"",COLUMN('Back data'!$A$342:$BI$342)))-D$6)+INDEX('Back data'!$A$343:$BI$343,,MAX(IF('Back data'!$A$343:$BI$343&lt;&gt;"",COLUMN('Back data'!$A$343:$BI$343)))-D$6)</f>
        <v>100</v>
      </c>
      <c r="E144" s="9">
        <f t="array" ref="E144">INDEX('Back data'!$A$342:$BI$342,,MAX(IF('Back data'!$A$342:$BI$342&lt;&gt;"",COLUMN('Back data'!$A$342:$BI$342)))-E$6)+INDEX('Back data'!$A$343:$BI$343,,MAX(IF('Back data'!$A$343:$BI$343&lt;&gt;"",COLUMN('Back data'!$A$343:$BI$343)))-E$6)</f>
        <v>100</v>
      </c>
      <c r="F144" s="9">
        <f t="array" ref="F144">INDEX('Back data'!$A$342:$BI$342,,MAX(IF('Back data'!$A$342:$BI$342&lt;&gt;"",COLUMN('Back data'!$A$342:$BI$342)))-F$6)+INDEX('Back data'!$A$343:$BI$343,,MAX(IF('Back data'!$A$343:$BI$343&lt;&gt;"",COLUMN('Back data'!$A$343:$BI$343)))-F$6)</f>
        <v>100</v>
      </c>
      <c r="G144" s="9">
        <f t="array" ref="G144">INDEX('Back data'!$A$342:$BI$342,,MAX(IF('Back data'!$A$342:$BI$342&lt;&gt;"",COLUMN('Back data'!$A$342:$BI$342)))-G$6)+INDEX('Back data'!$A$343:$BI$343,,MAX(IF('Back data'!$A$343:$BI$343&lt;&gt;"",COLUMN('Back data'!$A$343:$BI$343)))-G$6)</f>
        <v>100</v>
      </c>
      <c r="H144" s="9">
        <f t="array" ref="H144">INDEX('Back data'!$A$342:$BI$342,,MAX(IF('Back data'!$A$342:$BI$342&lt;&gt;"",COLUMN('Back data'!$A$342:$BI$342)))-H$6)+INDEX('Back data'!$A$343:$BI$343,,MAX(IF('Back data'!$A$343:$BI$343&lt;&gt;"",COLUMN('Back data'!$A$343:$BI$343)))-H$6)</f>
        <v>100</v>
      </c>
      <c r="I144" s="9">
        <f t="array" ref="I144">INDEX('Back data'!$A$342:$BI$342,,MAX(IF('Back data'!$A$342:$BI$342&lt;&gt;"",COLUMN('Back data'!$A$342:$BI$342)))-I$6)+INDEX('Back data'!$A$343:$BI$343,,MAX(IF('Back data'!$A$343:$BI$343&lt;&gt;"",COLUMN('Back data'!$A$343:$BI$343)))-I$6)</f>
        <v>100</v>
      </c>
      <c r="J144" s="9">
        <f t="array" ref="J144">INDEX('Back data'!$A$342:$BI$342,,MAX(IF('Back data'!$A$342:$BI$342&lt;&gt;"",COLUMN('Back data'!$A$342:$BI$342)))-J$6)+INDEX('Back data'!$A$343:$BI$343,,MAX(IF('Back data'!$A$343:$BI$343&lt;&gt;"",COLUMN('Back data'!$A$343:$BI$343)))-J$6)</f>
        <v>100</v>
      </c>
      <c r="K144" s="9">
        <f t="array" ref="K144">INDEX('Back data'!$A$342:$BI$342,,MAX(IF('Back data'!$A$342:$BI$342&lt;&gt;"",COLUMN('Back data'!$A$342:$BI$342)))-K$6)+INDEX('Back data'!$A$343:$BI$343,,MAX(IF('Back data'!$A$343:$BI$343&lt;&gt;"",COLUMN('Back data'!$A$343:$BI$343)))-K$6)</f>
        <v>100</v>
      </c>
      <c r="L144" s="9">
        <f t="array" ref="L144">INDEX('Back data'!$A$342:$BI$342,,MAX(IF('Back data'!$A$342:$BI$342&lt;&gt;"",COLUMN('Back data'!$A$342:$BI$342)))-L$6)+INDEX('Back data'!$A$343:$BI$343,,MAX(IF('Back data'!$A$343:$BI$343&lt;&gt;"",COLUMN('Back data'!$A$343:$BI$343)))-L$6)</f>
        <v>100</v>
      </c>
      <c r="M144" s="9">
        <f t="array" ref="M144">INDEX('Back data'!$A$342:$BI$342,,MAX(IF('Back data'!$A$342:$BI$342&lt;&gt;"",COLUMN('Back data'!$A$342:$BI$342)))-M$6)+INDEX('Back data'!$A$343:$BI$343,,MAX(IF('Back data'!$A$343:$BI$343&lt;&gt;"",COLUMN('Back data'!$A$343:$BI$343)))-M$6)</f>
        <v>100</v>
      </c>
      <c r="N144" s="9">
        <f t="array" ref="N144">INDEX('Back data'!$A$342:$BI$342,,MAX(IF('Back data'!$A$342:$BI$342&lt;&gt;"",COLUMN('Back data'!$A$342:$BI$342)))-N$6)+INDEX('Back data'!$A$343:$BI$343,,MAX(IF('Back data'!$A$343:$BI$343&lt;&gt;"",COLUMN('Back data'!$A$343:$BI$343)))-N$6)</f>
        <v>100</v>
      </c>
      <c r="O144" s="9">
        <f t="array" ref="O144">INDEX('Back data'!$A$342:$BI$342,,MAX(IF('Back data'!$A$342:$BI$342&lt;&gt;"",COLUMN('Back data'!$A$342:$BI$342)))-O$6)+INDEX('Back data'!$A$343:$BI$343,,MAX(IF('Back data'!$A$343:$BI$343&lt;&gt;"",COLUMN('Back data'!$A$343:$BI$343)))-O$6)</f>
        <v>100</v>
      </c>
      <c r="P144" s="9">
        <f t="array" ref="P144">INDEX('Back data'!$A$342:$BI$342,,MAX(IF('Back data'!$A$342:$BI$342&lt;&gt;"",COLUMN('Back data'!$A$342:$BI$342)))-P$6)+INDEX('Back data'!$A$343:$BI$343,,MAX(IF('Back data'!$A$343:$BI$343&lt;&gt;"",COLUMN('Back data'!$A$343:$BI$343)))-P$6)</f>
        <v>100</v>
      </c>
    </row>
    <row r="145" spans="1:18" x14ac:dyDescent="0.3">
      <c r="A145" s="34" t="s">
        <v>48</v>
      </c>
      <c r="B145" s="44" t="s">
        <v>32</v>
      </c>
      <c r="C145" s="10" t="s">
        <v>39</v>
      </c>
      <c r="D145" s="11">
        <f t="array" ref="D145">INDEX('Back data'!$A$342:$BI$342,,MAX(IF('Back data'!$A$342:$BI$342&lt;&gt;"",COLUMN('Back data'!$A$342:$BI$342)))-D$6)/D144</f>
        <v>0.95709999999999995</v>
      </c>
      <c r="E145" s="11">
        <f t="array" ref="E145">INDEX('Back data'!$A$342:$BI$342,,MAX(IF('Back data'!$A$342:$BI$342&lt;&gt;"",COLUMN('Back data'!$A$342:$BI$342)))-E$6)/E144</f>
        <v>0.94609999999999994</v>
      </c>
      <c r="F145" s="11">
        <f t="array" ref="F145">INDEX('Back data'!$A$342:$BI$342,,MAX(IF('Back data'!$A$342:$BI$342&lt;&gt;"",COLUMN('Back data'!$A$342:$BI$342)))-F$6)/F144</f>
        <v>0.9325</v>
      </c>
      <c r="G145" s="11">
        <f t="array" ref="G145">INDEX('Back data'!$A$342:$BI$342,,MAX(IF('Back data'!$A$342:$BI$342&lt;&gt;"",COLUMN('Back data'!$A$342:$BI$342)))-G$6)/G144</f>
        <v>0.92569999999999997</v>
      </c>
      <c r="H145" s="11">
        <f t="array" ref="H145">INDEX('Back data'!$A$342:$BI$342,,MAX(IF('Back data'!$A$342:$BI$342&lt;&gt;"",COLUMN('Back data'!$A$342:$BI$342)))-H$6)/H144</f>
        <v>0.97459999999999991</v>
      </c>
      <c r="I145" s="11">
        <f t="array" ref="I145">INDEX('Back data'!$A$342:$BI$342,,MAX(IF('Back data'!$A$342:$BI$342&lt;&gt;"",COLUMN('Back data'!$A$342:$BI$342)))-I$6)/I144</f>
        <v>0.96400000000000008</v>
      </c>
      <c r="J145" s="11">
        <f t="array" ref="J145">INDEX('Back data'!$A$342:$BI$342,,MAX(IF('Back data'!$A$342:$BI$342&lt;&gt;"",COLUMN('Back data'!$A$342:$BI$342)))-J$6)/J144</f>
        <v>0.95200000000000007</v>
      </c>
      <c r="K145" s="11">
        <f t="array" ref="K145">INDEX('Back data'!$A$342:$BI$342,,MAX(IF('Back data'!$A$342:$BI$342&lt;&gt;"",COLUMN('Back data'!$A$342:$BI$342)))-K$6)/K144</f>
        <v>0.97409999999999997</v>
      </c>
      <c r="L145" s="11">
        <f t="array" ref="L145">INDEX('Back data'!$A$342:$BI$342,,MAX(IF('Back data'!$A$342:$BI$342&lt;&gt;"",COLUMN('Back data'!$A$342:$BI$342)))-L$6)/L144</f>
        <v>0.95200000000000007</v>
      </c>
      <c r="M145" s="11">
        <f t="array" ref="M145">INDEX('Back data'!$A$342:$BI$342,,MAX(IF('Back data'!$A$342:$BI$342&lt;&gt;"",COLUMN('Back data'!$A$342:$BI$342)))-M$6)/M144</f>
        <v>0.96900000000000008</v>
      </c>
      <c r="N145" s="11">
        <f t="array" ref="N145">INDEX('Back data'!$A$342:$BI$342,,MAX(IF('Back data'!$A$342:$BI$342&lt;&gt;"",COLUMN('Back data'!$A$342:$BI$342)))-N$6)/N144</f>
        <v>0.96389999999999998</v>
      </c>
      <c r="O145" s="11">
        <f t="array" ref="O145">INDEX('Back data'!$A$342:$BI$342,,MAX(IF('Back data'!$A$342:$BI$342&lt;&gt;"",COLUMN('Back data'!$A$342:$BI$342)))-O$6)/O144</f>
        <v>0.9131999999999999</v>
      </c>
      <c r="P145" s="11">
        <f t="array" ref="P145">INDEX('Back data'!$A$342:$BI$342,,MAX(IF('Back data'!$A$342:$BI$342&lt;&gt;"",COLUMN('Back data'!$A$342:$BI$342)))-P$6)/P144</f>
        <v>0.94430000000000003</v>
      </c>
    </row>
    <row r="146" spans="1:18" x14ac:dyDescent="0.3">
      <c r="A146" s="34" t="s">
        <v>48</v>
      </c>
      <c r="B146" s="44" t="s">
        <v>32</v>
      </c>
      <c r="C146" s="10" t="s">
        <v>40</v>
      </c>
      <c r="D146" s="11">
        <f t="array" ref="D146">+INDEX('Back data'!$A$343:$BI$343,,MAX(IF('Back data'!$A$343:$BI$343&lt;&gt;"",COLUMN('Back data'!$A$343:$BI$343)))-D$6)/D144</f>
        <v>4.2900000000000001E-2</v>
      </c>
      <c r="E146" s="11">
        <f t="array" ref="E146">+INDEX('Back data'!$A$343:$BI$343,,MAX(IF('Back data'!$A$343:$BI$343&lt;&gt;"",COLUMN('Back data'!$A$343:$BI$343)))-E$6)/E144</f>
        <v>5.3899999999999997E-2</v>
      </c>
      <c r="F146" s="11">
        <f t="array" ref="F146">+INDEX('Back data'!$A$343:$BI$343,,MAX(IF('Back data'!$A$343:$BI$343&lt;&gt;"",COLUMN('Back data'!$A$343:$BI$343)))-F$6)/F144</f>
        <v>6.7500000000000004E-2</v>
      </c>
      <c r="G146" s="11">
        <f t="array" ref="G146">+INDEX('Back data'!$A$343:$BI$343,,MAX(IF('Back data'!$A$343:$BI$343&lt;&gt;"",COLUMN('Back data'!$A$343:$BI$343)))-G$6)/G144</f>
        <v>7.4299999999999991E-2</v>
      </c>
      <c r="H146" s="11">
        <f t="array" ref="H146">+INDEX('Back data'!$A$343:$BI$343,,MAX(IF('Back data'!$A$343:$BI$343&lt;&gt;"",COLUMN('Back data'!$A$343:$BI$343)))-H$6)/H144</f>
        <v>2.5399999999999999E-2</v>
      </c>
      <c r="I146" s="11">
        <f t="array" ref="I146">+INDEX('Back data'!$A$343:$BI$343,,MAX(IF('Back data'!$A$343:$BI$343&lt;&gt;"",COLUMN('Back data'!$A$343:$BI$343)))-I$6)/I144</f>
        <v>3.6000000000000004E-2</v>
      </c>
      <c r="J146" s="11">
        <f t="array" ref="J146">+INDEX('Back data'!$A$343:$BI$343,,MAX(IF('Back data'!$A$343:$BI$343&lt;&gt;"",COLUMN('Back data'!$A$343:$BI$343)))-J$6)/J144</f>
        <v>4.8000000000000001E-2</v>
      </c>
      <c r="K146" s="11">
        <f t="array" ref="K146">+INDEX('Back data'!$A$343:$BI$343,,MAX(IF('Back data'!$A$343:$BI$343&lt;&gt;"",COLUMN('Back data'!$A$343:$BI$343)))-K$6)/K144</f>
        <v>2.5899999999999999E-2</v>
      </c>
      <c r="L146" s="11">
        <f t="array" ref="L146">+INDEX('Back data'!$A$343:$BI$343,,MAX(IF('Back data'!$A$343:$BI$343&lt;&gt;"",COLUMN('Back data'!$A$343:$BI$343)))-L$6)/L144</f>
        <v>4.8000000000000001E-2</v>
      </c>
      <c r="M146" s="11">
        <f t="array" ref="M146">+INDEX('Back data'!$A$343:$BI$343,,MAX(IF('Back data'!$A$343:$BI$343&lt;&gt;"",COLUMN('Back data'!$A$343:$BI$343)))-M$6)/M144</f>
        <v>3.1E-2</v>
      </c>
      <c r="N146" s="11">
        <f t="array" ref="N146">+INDEX('Back data'!$A$343:$BI$343,,MAX(IF('Back data'!$A$343:$BI$343&lt;&gt;"",COLUMN('Back data'!$A$343:$BI$343)))-N$6)/N144</f>
        <v>3.61E-2</v>
      </c>
      <c r="O146" s="11">
        <f t="array" ref="O146">+INDEX('Back data'!$A$343:$BI$343,,MAX(IF('Back data'!$A$343:$BI$343&lt;&gt;"",COLUMN('Back data'!$A$343:$BI$343)))-O$6)/O144</f>
        <v>8.6800000000000002E-2</v>
      </c>
      <c r="P146" s="11">
        <f t="array" ref="P146">+INDEX('Back data'!$A$343:$BI$343,,MAX(IF('Back data'!$A$343:$BI$343&lt;&gt;"",COLUMN('Back data'!$A$343:$BI$343)))-P$6)/P144</f>
        <v>5.57E-2</v>
      </c>
      <c r="R146" s="56"/>
    </row>
    <row r="147" spans="1:18" x14ac:dyDescent="0.3">
      <c r="B147" s="41"/>
    </row>
    <row r="148" spans="1:18" x14ac:dyDescent="0.3">
      <c r="B148" s="41"/>
    </row>
    <row r="149" spans="1:18" x14ac:dyDescent="0.3">
      <c r="B149" s="41"/>
      <c r="C149" s="8" t="s">
        <v>37</v>
      </c>
      <c r="D149" s="9">
        <f t="array" ref="D149">INDEX('Back data'!$A$347:$BI$347,,MAX(IF('Back data'!$A$347:$BI$347&lt;&gt;"",COLUMN('Back data'!$A$347:$BI$347)))-D$6)+INDEX('Back data'!$A$348:$BI$348,,MAX(IF('Back data'!$A$348:$BI$348&lt;&gt;"",COLUMN('Back data'!$A$348:$BI$348)))-D$6)</f>
        <v>100</v>
      </c>
      <c r="E149" s="9">
        <f t="array" ref="E149">INDEX('Back data'!$A$347:$BI$347,,MAX(IF('Back data'!$A$347:$BI$347&lt;&gt;"",COLUMN('Back data'!$A$347:$BI$347)))-E$6)+INDEX('Back data'!$A$348:$BI$348,,MAX(IF('Back data'!$A$348:$BI$348&lt;&gt;"",COLUMN('Back data'!$A$348:$BI$348)))-E$6)</f>
        <v>100</v>
      </c>
      <c r="F149" s="9">
        <f t="array" ref="F149">INDEX('Back data'!$A$347:$BI$347,,MAX(IF('Back data'!$A$347:$BI$347&lt;&gt;"",COLUMN('Back data'!$A$347:$BI$347)))-F$6)+INDEX('Back data'!$A$348:$BI$348,,MAX(IF('Back data'!$A$348:$BI$348&lt;&gt;"",COLUMN('Back data'!$A$348:$BI$348)))-F$6)</f>
        <v>100</v>
      </c>
      <c r="G149" s="9">
        <f t="array" ref="G149">INDEX('Back data'!$A$347:$BI$347,,MAX(IF('Back data'!$A$347:$BI$347&lt;&gt;"",COLUMN('Back data'!$A$347:$BI$347)))-G$6)+INDEX('Back data'!$A$348:$BI$348,,MAX(IF('Back data'!$A$348:$BI$348&lt;&gt;"",COLUMN('Back data'!$A$348:$BI$348)))-G$6)</f>
        <v>100</v>
      </c>
      <c r="H149" s="9">
        <f t="array" ref="H149">INDEX('Back data'!$A$347:$BI$347,,MAX(IF('Back data'!$A$347:$BI$347&lt;&gt;"",COLUMN('Back data'!$A$347:$BI$347)))-H$6)+INDEX('Back data'!$A$348:$BI$348,,MAX(IF('Back data'!$A$348:$BI$348&lt;&gt;"",COLUMN('Back data'!$A$348:$BI$348)))-H$6)</f>
        <v>100</v>
      </c>
      <c r="I149" s="9">
        <f t="array" ref="I149">INDEX('Back data'!$A$347:$BI$347,,MAX(IF('Back data'!$A$347:$BI$347&lt;&gt;"",COLUMN('Back data'!$A$347:$BI$347)))-I$6)+INDEX('Back data'!$A$348:$BI$348,,MAX(IF('Back data'!$A$348:$BI$348&lt;&gt;"",COLUMN('Back data'!$A$348:$BI$348)))-I$6)</f>
        <v>100</v>
      </c>
      <c r="J149" s="9">
        <f t="array" ref="J149">INDEX('Back data'!$A$347:$BI$347,,MAX(IF('Back data'!$A$347:$BI$347&lt;&gt;"",COLUMN('Back data'!$A$347:$BI$347)))-J$6)+INDEX('Back data'!$A$348:$BI$348,,MAX(IF('Back data'!$A$348:$BI$348&lt;&gt;"",COLUMN('Back data'!$A$348:$BI$348)))-J$6)</f>
        <v>100</v>
      </c>
      <c r="K149" s="9">
        <f t="array" ref="K149">INDEX('Back data'!$A$347:$BI$347,,MAX(IF('Back data'!$A$347:$BI$347&lt;&gt;"",COLUMN('Back data'!$A$347:$BI$347)))-K$6)+INDEX('Back data'!$A$348:$BI$348,,MAX(IF('Back data'!$A$348:$BI$348&lt;&gt;"",COLUMN('Back data'!$A$348:$BI$348)))-K$6)</f>
        <v>100</v>
      </c>
      <c r="L149" s="9">
        <f t="array" ref="L149">INDEX('Back data'!$A$347:$BI$347,,MAX(IF('Back data'!$A$347:$BI$347&lt;&gt;"",COLUMN('Back data'!$A$347:$BI$347)))-L$6)+INDEX('Back data'!$A$348:$BI$348,,MAX(IF('Back data'!$A$348:$BI$348&lt;&gt;"",COLUMN('Back data'!$A$348:$BI$348)))-L$6)</f>
        <v>100</v>
      </c>
      <c r="M149" s="9">
        <f t="array" ref="M149">INDEX('Back data'!$A$347:$BI$347,,MAX(IF('Back data'!$A$347:$BI$347&lt;&gt;"",COLUMN('Back data'!$A$347:$BI$347)))-M$6)+INDEX('Back data'!$A$348:$BI$348,,MAX(IF('Back data'!$A$348:$BI$348&lt;&gt;"",COLUMN('Back data'!$A$348:$BI$348)))-M$6)</f>
        <v>100</v>
      </c>
      <c r="N149" s="9">
        <f t="array" ref="N149">INDEX('Back data'!$A$347:$BI$347,,MAX(IF('Back data'!$A$347:$BI$347&lt;&gt;"",COLUMN('Back data'!$A$347:$BI$347)))-N$6)+INDEX('Back data'!$A$348:$BI$348,,MAX(IF('Back data'!$A$348:$BI$348&lt;&gt;"",COLUMN('Back data'!$A$348:$BI$348)))-N$6)</f>
        <v>100</v>
      </c>
      <c r="O149" s="9">
        <f t="array" ref="O149">INDEX('Back data'!$A$347:$BI$347,,MAX(IF('Back data'!$A$347:$BI$347&lt;&gt;"",COLUMN('Back data'!$A$347:$BI$347)))-O$6)+INDEX('Back data'!$A$348:$BI$348,,MAX(IF('Back data'!$A$348:$BI$348&lt;&gt;"",COLUMN('Back data'!$A$348:$BI$348)))-O$6)</f>
        <v>100</v>
      </c>
      <c r="P149" s="9">
        <f t="array" ref="P149">INDEX('Back data'!$A$347:$BI$347,,MAX(IF('Back data'!$A$347:$BI$347&lt;&gt;"",COLUMN('Back data'!$A$347:$BI$347)))-P$6)+INDEX('Back data'!$A$348:$BI$348,,MAX(IF('Back data'!$A$348:$BI$348&lt;&gt;"",COLUMN('Back data'!$A$348:$BI$348)))-P$6)</f>
        <v>100</v>
      </c>
    </row>
    <row r="150" spans="1:18" x14ac:dyDescent="0.3">
      <c r="A150" s="34" t="s">
        <v>48</v>
      </c>
      <c r="B150" s="44" t="s">
        <v>36</v>
      </c>
      <c r="C150" s="10" t="s">
        <v>39</v>
      </c>
      <c r="D150" s="11">
        <f t="array" ref="D150">INDEX('Back data'!$A$347:$BI$347,,MAX(IF('Back data'!$A$347:$BI$347&lt;&gt;"",COLUMN('Back data'!$A$347:$BI$347)))-D$6)/D149</f>
        <v>0.96360000000000001</v>
      </c>
      <c r="E150" s="11">
        <f t="array" ref="E150">INDEX('Back data'!$A$347:$BI$347,,MAX(IF('Back data'!$A$347:$BI$347&lt;&gt;"",COLUMN('Back data'!$A$347:$BI$347)))-E$6)/E149</f>
        <v>0.81310000000000004</v>
      </c>
      <c r="F150" s="11">
        <f t="array" ref="F150">INDEX('Back data'!$A$347:$BI$347,,MAX(IF('Back data'!$A$347:$BI$347&lt;&gt;"",COLUMN('Back data'!$A$347:$BI$347)))-F$6)/F149</f>
        <v>0.70499999999999996</v>
      </c>
      <c r="G150" s="11">
        <f t="array" ref="G150">INDEX('Back data'!$A$347:$BI$347,,MAX(IF('Back data'!$A$347:$BI$347&lt;&gt;"",COLUMN('Back data'!$A$347:$BI$347)))-G$6)/G149</f>
        <v>0.92480000000000007</v>
      </c>
      <c r="H150" s="11">
        <f t="array" ref="H150">INDEX('Back data'!$A$347:$BI$347,,MAX(IF('Back data'!$A$347:$BI$347&lt;&gt;"",COLUMN('Back data'!$A$347:$BI$347)))-H$6)/H149</f>
        <v>0.94319999999999993</v>
      </c>
      <c r="I150" s="11">
        <f t="array" ref="I150">INDEX('Back data'!$A$347:$BI$347,,MAX(IF('Back data'!$A$347:$BI$347&lt;&gt;"",COLUMN('Back data'!$A$347:$BI$347)))-I$6)/I149</f>
        <v>0.9887999999999999</v>
      </c>
      <c r="J150" s="11">
        <f t="array" ref="J150">INDEX('Back data'!$A$347:$BI$347,,MAX(IF('Back data'!$A$347:$BI$347&lt;&gt;"",COLUMN('Back data'!$A$347:$BI$347)))-J$6)/J149</f>
        <v>0.83719999999999994</v>
      </c>
      <c r="K150" s="11">
        <f t="array" ref="K150">INDEX('Back data'!$A$347:$BI$347,,MAX(IF('Back data'!$A$347:$BI$347&lt;&gt;"",COLUMN('Back data'!$A$347:$BI$347)))-K$6)/K149</f>
        <v>0.93129999999999991</v>
      </c>
      <c r="L150" s="11">
        <f t="array" ref="L150">INDEX('Back data'!$A$347:$BI$347,,MAX(IF('Back data'!$A$347:$BI$347&lt;&gt;"",COLUMN('Back data'!$A$347:$BI$347)))-L$6)/L149</f>
        <v>0.90060000000000007</v>
      </c>
      <c r="M150" s="11">
        <f t="array" ref="M150">INDEX('Back data'!$A$347:$BI$347,,MAX(IF('Back data'!$A$347:$BI$347&lt;&gt;"",COLUMN('Back data'!$A$347:$BI$347)))-M$6)/M149</f>
        <v>0.88560000000000005</v>
      </c>
      <c r="N150" s="11">
        <f t="array" ref="N150">INDEX('Back data'!$A$347:$BI$347,,MAX(IF('Back data'!$A$347:$BI$347&lt;&gt;"",COLUMN('Back data'!$A$347:$BI$347)))-N$6)/N149</f>
        <v>0.97510000000000008</v>
      </c>
      <c r="O150" s="11">
        <f t="array" ref="O150">INDEX('Back data'!$A$347:$BI$347,,MAX(IF('Back data'!$A$347:$BI$347&lt;&gt;"",COLUMN('Back data'!$A$347:$BI$347)))-O$6)/O149</f>
        <v>0.92059999999999997</v>
      </c>
      <c r="P150" s="11">
        <f t="array" ref="P150">INDEX('Back data'!$A$347:$BI$347,,MAX(IF('Back data'!$A$347:$BI$347&lt;&gt;"",COLUMN('Back data'!$A$347:$BI$347)))-P$6)/P149</f>
        <v>0.9637</v>
      </c>
    </row>
    <row r="151" spans="1:18" x14ac:dyDescent="0.3">
      <c r="A151" s="34" t="s">
        <v>48</v>
      </c>
      <c r="B151" s="44" t="s">
        <v>36</v>
      </c>
      <c r="C151" s="10" t="s">
        <v>40</v>
      </c>
      <c r="D151" s="11">
        <f t="array" ref="D151">+INDEX('Back data'!$A$348:$BI$348,,MAX(IF('Back data'!$A$348:$BI$348&lt;&gt;"",COLUMN('Back data'!$A$348:$BI$348)))-D$6)/D149</f>
        <v>3.6400000000000002E-2</v>
      </c>
      <c r="E151" s="11">
        <f t="array" ref="E151">+INDEX('Back data'!$A$348:$BI$348,,MAX(IF('Back data'!$A$348:$BI$348&lt;&gt;"",COLUMN('Back data'!$A$348:$BI$348)))-E$6)/E149</f>
        <v>0.18690000000000001</v>
      </c>
      <c r="F151" s="11">
        <f t="array" ref="F151">+INDEX('Back data'!$A$348:$BI$348,,MAX(IF('Back data'!$A$348:$BI$348&lt;&gt;"",COLUMN('Back data'!$A$348:$BI$348)))-F$6)/F149</f>
        <v>0.29499999999999998</v>
      </c>
      <c r="G151" s="11">
        <f t="array" ref="G151">+INDEX('Back data'!$A$348:$BI$348,,MAX(IF('Back data'!$A$348:$BI$348&lt;&gt;"",COLUMN('Back data'!$A$348:$BI$348)))-G$6)/G149</f>
        <v>7.5199999999999989E-2</v>
      </c>
      <c r="H151" s="11">
        <f t="array" ref="H151">+INDEX('Back data'!$A$348:$BI$348,,MAX(IF('Back data'!$A$348:$BI$348&lt;&gt;"",COLUMN('Back data'!$A$348:$BI$348)))-H$6)/H149</f>
        <v>5.6799999999999996E-2</v>
      </c>
      <c r="I151" s="11">
        <f t="array" ref="I151">+INDEX('Back data'!$A$348:$BI$348,,MAX(IF('Back data'!$A$348:$BI$348&lt;&gt;"",COLUMN('Back data'!$A$348:$BI$348)))-I$6)/I149</f>
        <v>1.1200000000000002E-2</v>
      </c>
      <c r="J151" s="11">
        <f t="array" ref="J151">+INDEX('Back data'!$A$348:$BI$348,,MAX(IF('Back data'!$A$348:$BI$348&lt;&gt;"",COLUMN('Back data'!$A$348:$BI$348)))-J$6)/J149</f>
        <v>0.1628</v>
      </c>
      <c r="K151" s="11">
        <f t="array" ref="K151">+INDEX('Back data'!$A$348:$BI$348,,MAX(IF('Back data'!$A$348:$BI$348&lt;&gt;"",COLUMN('Back data'!$A$348:$BI$348)))-K$6)/K149</f>
        <v>6.8699999999999997E-2</v>
      </c>
      <c r="L151" s="11">
        <f t="array" ref="L151">+INDEX('Back data'!$A$348:$BI$348,,MAX(IF('Back data'!$A$348:$BI$348&lt;&gt;"",COLUMN('Back data'!$A$348:$BI$348)))-L$6)/L149</f>
        <v>9.9399999999999988E-2</v>
      </c>
      <c r="M151" s="11">
        <f t="array" ref="M151">+INDEX('Back data'!$A$348:$BI$348,,MAX(IF('Back data'!$A$348:$BI$348&lt;&gt;"",COLUMN('Back data'!$A$348:$BI$348)))-M$6)/M149</f>
        <v>0.1144</v>
      </c>
      <c r="N151" s="11">
        <f t="array" ref="N151">+INDEX('Back data'!$A$348:$BI$348,,MAX(IF('Back data'!$A$348:$BI$348&lt;&gt;"",COLUMN('Back data'!$A$348:$BI$348)))-N$6)/N149</f>
        <v>2.4900000000000002E-2</v>
      </c>
      <c r="O151" s="11">
        <f t="array" ref="O151">+INDEX('Back data'!$A$348:$BI$348,,MAX(IF('Back data'!$A$348:$BI$348&lt;&gt;"",COLUMN('Back data'!$A$348:$BI$348)))-O$6)/O149</f>
        <v>7.9399999999999998E-2</v>
      </c>
      <c r="P151" s="11">
        <f t="array" ref="P151">+INDEX('Back data'!$A$348:$BI$348,,MAX(IF('Back data'!$A$348:$BI$348&lt;&gt;"",COLUMN('Back data'!$A$348:$BI$348)))-P$6)/P149</f>
        <v>3.6299999999999999E-2</v>
      </c>
      <c r="R151" s="56"/>
    </row>
    <row r="152" spans="1:18" x14ac:dyDescent="0.3">
      <c r="A152" s="30"/>
      <c r="B152" s="27"/>
      <c r="C152" s="31"/>
      <c r="D152" s="32"/>
      <c r="E152" s="32"/>
      <c r="F152" s="32"/>
      <c r="G152" s="32"/>
      <c r="H152" s="32"/>
      <c r="I152" s="32"/>
      <c r="J152" s="32"/>
      <c r="K152" s="32"/>
      <c r="L152" s="32"/>
      <c r="M152" s="32"/>
      <c r="N152" s="32"/>
      <c r="O152" s="32"/>
      <c r="P152" s="32"/>
    </row>
    <row r="153" spans="1:18" x14ac:dyDescent="0.3">
      <c r="A153" s="30"/>
      <c r="B153" s="27"/>
      <c r="C153" s="31"/>
      <c r="D153" s="32"/>
      <c r="E153" s="32"/>
      <c r="F153" s="32"/>
      <c r="G153" s="32"/>
      <c r="H153" s="32"/>
      <c r="I153" s="32"/>
      <c r="J153" s="32"/>
      <c r="K153" s="32"/>
      <c r="L153" s="32"/>
      <c r="M153" s="32"/>
      <c r="N153" s="32"/>
      <c r="O153" s="32"/>
      <c r="P153" s="32"/>
    </row>
    <row r="154" spans="1:18" x14ac:dyDescent="0.3">
      <c r="A154" s="30"/>
      <c r="B154" s="27"/>
      <c r="C154" s="31"/>
      <c r="D154" s="32"/>
      <c r="E154" s="32"/>
      <c r="F154" s="32"/>
      <c r="G154" s="32"/>
      <c r="H154" s="32"/>
      <c r="I154" s="32"/>
      <c r="J154" s="32"/>
      <c r="K154" s="32"/>
      <c r="L154" s="32"/>
      <c r="M154" s="32"/>
      <c r="N154" s="32"/>
      <c r="O154" s="32"/>
      <c r="P154" s="32"/>
    </row>
    <row r="155" spans="1:18" x14ac:dyDescent="0.3">
      <c r="A155" s="30"/>
      <c r="B155" s="27"/>
      <c r="C155" s="31"/>
      <c r="D155" s="32"/>
      <c r="E155" s="32"/>
      <c r="F155" s="32"/>
      <c r="G155" s="32"/>
      <c r="H155" s="32"/>
      <c r="I155" s="32"/>
      <c r="J155" s="32"/>
      <c r="K155" s="32"/>
      <c r="L155" s="32"/>
      <c r="M155" s="32"/>
      <c r="N155" s="32"/>
      <c r="O155" s="32"/>
      <c r="P155" s="32"/>
    </row>
    <row r="156" spans="1:18" x14ac:dyDescent="0.3">
      <c r="A156" s="6"/>
      <c r="B156" s="7"/>
      <c r="C156" s="8" t="s">
        <v>37</v>
      </c>
      <c r="D156" s="9">
        <f t="array" ref="D156">INDEX('Back data'!$A$107:$BI$107,,MAX(IF('Back data'!$A$107:$BI$107&lt;&gt;"",COLUMN('Back data'!$A$107:$BI$107)))-D$6)+INDEX('Back data'!$A$108:$BI$108,,MAX(IF('Back data'!$A$108:$BI$108&lt;&gt;"",COLUMN('Back data'!$A$108:$BI$108)))-D$6)</f>
        <v>100</v>
      </c>
      <c r="E156" s="9">
        <f t="array" ref="E156">INDEX('Back data'!$A$107:$BI$107,,MAX(IF('Back data'!$A$107:$BI$107&lt;&gt;"",COLUMN('Back data'!$A$107:$BI$107)))-E$6)+INDEX('Back data'!$A$108:$BI$108,,MAX(IF('Back data'!$A$108:$BI$108&lt;&gt;"",COLUMN('Back data'!$A$108:$BI$108)))-E$6)</f>
        <v>100</v>
      </c>
      <c r="F156" s="9">
        <f t="array" ref="F156">INDEX('Back data'!$A$107:$BI$107,,MAX(IF('Back data'!$A$107:$BI$107&lt;&gt;"",COLUMN('Back data'!$A$107:$BI$107)))-F$6)+INDEX('Back data'!$A$108:$BI$108,,MAX(IF('Back data'!$A$108:$BI$108&lt;&gt;"",COLUMN('Back data'!$A$108:$BI$108)))-F$6)</f>
        <v>100</v>
      </c>
      <c r="G156" s="9">
        <f t="array" ref="G156">INDEX('Back data'!$A$107:$BI$107,,MAX(IF('Back data'!$A$107:$BI$107&lt;&gt;"",COLUMN('Back data'!$A$107:$BI$107)))-G$6)+INDEX('Back data'!$A$108:$BI$108,,MAX(IF('Back data'!$A$108:$BI$108&lt;&gt;"",COLUMN('Back data'!$A$108:$BI$108)))-G$6)</f>
        <v>100</v>
      </c>
      <c r="H156" s="9">
        <f t="array" ref="H156">INDEX('Back data'!$A$107:$BI$107,,MAX(IF('Back data'!$A$107:$BI$107&lt;&gt;"",COLUMN('Back data'!$A$107:$BI$107)))-H$6)+INDEX('Back data'!$A$108:$BI$108,,MAX(IF('Back data'!$A$108:$BI$108&lt;&gt;"",COLUMN('Back data'!$A$108:$BI$108)))-H$6)</f>
        <v>100</v>
      </c>
      <c r="I156" s="9">
        <f t="array" ref="I156">INDEX('Back data'!$A$107:$BI$107,,MAX(IF('Back data'!$A$107:$BI$107&lt;&gt;"",COLUMN('Back data'!$A$107:$BI$107)))-I$6)+INDEX('Back data'!$A$108:$BI$108,,MAX(IF('Back data'!$A$108:$BI$108&lt;&gt;"",COLUMN('Back data'!$A$108:$BI$108)))-I$6)</f>
        <v>100</v>
      </c>
      <c r="J156" s="9">
        <f t="array" ref="J156">INDEX('Back data'!$A$107:$BI$107,,MAX(IF('Back data'!$A$107:$BI$107&lt;&gt;"",COLUMN('Back data'!$A$107:$BI$107)))-J$6)+INDEX('Back data'!$A$108:$BI$108,,MAX(IF('Back data'!$A$108:$BI$108&lt;&gt;"",COLUMN('Back data'!$A$108:$BI$108)))-J$6)</f>
        <v>100</v>
      </c>
      <c r="K156" s="9">
        <f t="array" ref="K156">INDEX('Back data'!$A$107:$BI$107,,MAX(IF('Back data'!$A$107:$BI$107&lt;&gt;"",COLUMN('Back data'!$A$107:$BI$107)))-K$6)+INDEX('Back data'!$A$108:$BI$108,,MAX(IF('Back data'!$A$108:$BI$108&lt;&gt;"",COLUMN('Back data'!$A$108:$BI$108)))-K$6)</f>
        <v>100</v>
      </c>
      <c r="L156" s="9">
        <f t="array" ref="L156">INDEX('Back data'!$A$107:$BI$107,,MAX(IF('Back data'!$A$107:$BI$107&lt;&gt;"",COLUMN('Back data'!$A$107:$BI$107)))-L$6)+INDEX('Back data'!$A$108:$BI$108,,MAX(IF('Back data'!$A$108:$BI$108&lt;&gt;"",COLUMN('Back data'!$A$108:$BI$108)))-L$6)</f>
        <v>100</v>
      </c>
      <c r="M156" s="9">
        <f t="array" ref="M156">INDEX('Back data'!$A$107:$BI$107,,MAX(IF('Back data'!$A$107:$BI$107&lt;&gt;"",COLUMN('Back data'!$A$107:$BI$107)))-M$6)+INDEX('Back data'!$A$108:$BI$108,,MAX(IF('Back data'!$A$108:$BI$108&lt;&gt;"",COLUMN('Back data'!$A$108:$BI$108)))-M$6)</f>
        <v>100</v>
      </c>
      <c r="N156" s="9">
        <f t="array" ref="N156">INDEX('Back data'!$A$107:$BI$107,,MAX(IF('Back data'!$A$107:$BI$107&lt;&gt;"",COLUMN('Back data'!$A$107:$BI$107)))-N$6)+INDEX('Back data'!$A$108:$BI$108,,MAX(IF('Back data'!$A$108:$BI$108&lt;&gt;"",COLUMN('Back data'!$A$108:$BI$108)))-N$6)</f>
        <v>100</v>
      </c>
      <c r="O156" s="9">
        <f t="array" ref="O156">INDEX('Back data'!$A$107:$BI$107,,MAX(IF('Back data'!$A$107:$BI$107&lt;&gt;"",COLUMN('Back data'!$A$107:$BI$107)))-O$6)+INDEX('Back data'!$A$108:$BI$108,,MAX(IF('Back data'!$A$108:$BI$108&lt;&gt;"",COLUMN('Back data'!$A$108:$BI$108)))-O$6)</f>
        <v>100</v>
      </c>
      <c r="P156" s="9">
        <f t="array" ref="P156">INDEX('Back data'!$A$107:$BI$107,,MAX(IF('Back data'!$A$107:$BI$107&lt;&gt;"",COLUMN('Back data'!$A$107:$BI$107)))-P$6)+INDEX('Back data'!$A$108:$BI$108,,MAX(IF('Back data'!$A$108:$BI$108&lt;&gt;"",COLUMN('Back data'!$A$108:$BI$108)))-P$6)</f>
        <v>100</v>
      </c>
    </row>
    <row r="157" spans="1:18" x14ac:dyDescent="0.3">
      <c r="A157" s="38" t="s">
        <v>49</v>
      </c>
      <c r="B157" s="39" t="s">
        <v>45</v>
      </c>
      <c r="C157" s="10" t="s">
        <v>39</v>
      </c>
      <c r="D157" s="11">
        <f t="array" ref="D157">INDEX('Back data'!$A$107:$BI$107,,MAX(IF('Back data'!$A$107:$BI$107&lt;&gt;"",COLUMN('Back data'!$A$107:$BI$107)))-D$6)/D156</f>
        <v>0.94</v>
      </c>
      <c r="E157" s="11">
        <f t="array" ref="E157">INDEX('Back data'!$A$107:$BI$107,,MAX(IF('Back data'!$A$107:$BI$107&lt;&gt;"",COLUMN('Back data'!$A$107:$BI$107)))-E$6)/E156</f>
        <v>0.9516</v>
      </c>
      <c r="F157" s="11">
        <f t="array" ref="F157">INDEX('Back data'!$A$107:$BI$107,,MAX(IF('Back data'!$A$107:$BI$107&lt;&gt;"",COLUMN('Back data'!$A$107:$BI$107)))-F$6)/F156</f>
        <v>0.9265000000000001</v>
      </c>
      <c r="G157" s="11">
        <f t="array" ref="G157">INDEX('Back data'!$A$107:$BI$107,,MAX(IF('Back data'!$A$107:$BI$107&lt;&gt;"",COLUMN('Back data'!$A$107:$BI$107)))-G$6)/G156</f>
        <v>0.89780000000000004</v>
      </c>
      <c r="H157" s="11">
        <f t="array" ref="H157">INDEX('Back data'!$A$107:$BI$107,,MAX(IF('Back data'!$A$107:$BI$107&lt;&gt;"",COLUMN('Back data'!$A$107:$BI$107)))-H$6)/H156</f>
        <v>0.93010000000000004</v>
      </c>
      <c r="I157" s="11">
        <f t="array" ref="I157">INDEX('Back data'!$A$107:$BI$107,,MAX(IF('Back data'!$A$107:$BI$107&lt;&gt;"",COLUMN('Back data'!$A$107:$BI$107)))-I$6)/I156</f>
        <v>0.87129999999999996</v>
      </c>
      <c r="J157" s="11">
        <f t="array" ref="J157">INDEX('Back data'!$A$107:$BI$107,,MAX(IF('Back data'!$A$107:$BI$107&lt;&gt;"",COLUMN('Back data'!$A$107:$BI$107)))-J$6)/J156</f>
        <v>0.88069999999999993</v>
      </c>
      <c r="K157" s="11">
        <f t="array" ref="K157">INDEX('Back data'!$A$107:$BI$107,,MAX(IF('Back data'!$A$107:$BI$107&lt;&gt;"",COLUMN('Back data'!$A$107:$BI$107)))-K$6)/K156</f>
        <v>0.94159999999999999</v>
      </c>
      <c r="L157" s="11">
        <f t="array" ref="L157">INDEX('Back data'!$A$107:$BI$107,,MAX(IF('Back data'!$A$107:$BI$107&lt;&gt;"",COLUMN('Back data'!$A$107:$BI$107)))-L$6)/L156</f>
        <v>0.93159999999999998</v>
      </c>
      <c r="M157" s="11">
        <f t="array" ref="M157">INDEX('Back data'!$A$107:$BI$107,,MAX(IF('Back data'!$A$107:$BI$107&lt;&gt;"",COLUMN('Back data'!$A$107:$BI$107)))-M$6)/M156</f>
        <v>0.97010000000000007</v>
      </c>
      <c r="N157" s="11">
        <f t="array" ref="N157">INDEX('Back data'!$A$107:$BI$107,,MAX(IF('Back data'!$A$107:$BI$107&lt;&gt;"",COLUMN('Back data'!$A$107:$BI$107)))-N$6)/N156</f>
        <v>0.89</v>
      </c>
      <c r="O157" s="11">
        <f t="array" ref="O157">INDEX('Back data'!$A$107:$BI$107,,MAX(IF('Back data'!$A$107:$BI$107&lt;&gt;"",COLUMN('Back data'!$A$107:$BI$107)))-O$6)/O156</f>
        <v>0.88439999999999996</v>
      </c>
      <c r="P157" s="11">
        <f t="array" ref="P157">INDEX('Back data'!$A$107:$BI$107,,MAX(IF('Back data'!$A$107:$BI$107&lt;&gt;"",COLUMN('Back data'!$A$107:$BI$107)))-P$6)/P156</f>
        <v>0.94969999999999999</v>
      </c>
    </row>
    <row r="158" spans="1:18" x14ac:dyDescent="0.3">
      <c r="A158" s="38" t="s">
        <v>49</v>
      </c>
      <c r="B158" s="39" t="s">
        <v>46</v>
      </c>
      <c r="C158" s="10" t="s">
        <v>40</v>
      </c>
      <c r="D158" s="11">
        <f t="array" ref="D158">+INDEX('Back data'!$A$108:$BI$108,,MAX(IF('Back data'!$A$108:$BI$108&lt;&gt;"",COLUMN('Back data'!$A$108:$BI$108)))-D$6)/D156</f>
        <v>0.06</v>
      </c>
      <c r="E158" s="11">
        <f t="array" ref="E158">+INDEX('Back data'!$A$108:$BI$108,,MAX(IF('Back data'!$A$108:$BI$108&lt;&gt;"",COLUMN('Back data'!$A$108:$BI$108)))-E$6)/E156</f>
        <v>4.8399999999999999E-2</v>
      </c>
      <c r="F158" s="11">
        <f t="array" ref="F158">+INDEX('Back data'!$A$108:$BI$108,,MAX(IF('Back data'!$A$108:$BI$108&lt;&gt;"",COLUMN('Back data'!$A$108:$BI$108)))-F$6)/F156</f>
        <v>7.3499999999999996E-2</v>
      </c>
      <c r="G158" s="11">
        <f t="array" ref="G158">+INDEX('Back data'!$A$108:$BI$108,,MAX(IF('Back data'!$A$108:$BI$108&lt;&gt;"",COLUMN('Back data'!$A$108:$BI$108)))-G$6)/G156</f>
        <v>0.10220000000000001</v>
      </c>
      <c r="H158" s="11">
        <f t="array" ref="H158">+INDEX('Back data'!$A$108:$BI$108,,MAX(IF('Back data'!$A$108:$BI$108&lt;&gt;"",COLUMN('Back data'!$A$108:$BI$108)))-H$6)/H156</f>
        <v>6.9900000000000004E-2</v>
      </c>
      <c r="I158" s="11">
        <f t="array" ref="I158">+INDEX('Back data'!$A$108:$BI$108,,MAX(IF('Back data'!$A$108:$BI$108&lt;&gt;"",COLUMN('Back data'!$A$108:$BI$108)))-I$6)/I156</f>
        <v>0.12869999999999998</v>
      </c>
      <c r="J158" s="11">
        <f t="array" ref="J158">+INDEX('Back data'!$A$108:$BI$108,,MAX(IF('Back data'!$A$108:$BI$108&lt;&gt;"",COLUMN('Back data'!$A$108:$BI$108)))-J$6)/J156</f>
        <v>0.1193</v>
      </c>
      <c r="K158" s="11">
        <f t="array" ref="K158">+INDEX('Back data'!$A$108:$BI$108,,MAX(IF('Back data'!$A$108:$BI$108&lt;&gt;"",COLUMN('Back data'!$A$108:$BI$108)))-K$6)/K156</f>
        <v>5.8400000000000001E-2</v>
      </c>
      <c r="L158" s="11">
        <f t="array" ref="L158">+INDEX('Back data'!$A$108:$BI$108,,MAX(IF('Back data'!$A$108:$BI$108&lt;&gt;"",COLUMN('Back data'!$A$108:$BI$108)))-L$6)/L156</f>
        <v>6.8400000000000002E-2</v>
      </c>
      <c r="M158" s="11">
        <f t="array" ref="M158">+INDEX('Back data'!$A$108:$BI$108,,MAX(IF('Back data'!$A$108:$BI$108&lt;&gt;"",COLUMN('Back data'!$A$108:$BI$108)))-M$6)/M156</f>
        <v>2.9900000000000003E-2</v>
      </c>
      <c r="N158" s="11">
        <f t="array" ref="N158">+INDEX('Back data'!$A$108:$BI$108,,MAX(IF('Back data'!$A$108:$BI$108&lt;&gt;"",COLUMN('Back data'!$A$108:$BI$108)))-N$6)/N156</f>
        <v>0.11</v>
      </c>
      <c r="O158" s="11">
        <f t="array" ref="O158">+INDEX('Back data'!$A$108:$BI$108,,MAX(IF('Back data'!$A$108:$BI$108&lt;&gt;"",COLUMN('Back data'!$A$108:$BI$108)))-O$6)/O156</f>
        <v>0.11560000000000001</v>
      </c>
      <c r="P158" s="11">
        <f t="array" ref="P158">+INDEX('Back data'!$A$108:$BI$108,,MAX(IF('Back data'!$A$108:$BI$108&lt;&gt;"",COLUMN('Back data'!$A$108:$BI$108)))-P$6)/P156</f>
        <v>5.0300000000000004E-2</v>
      </c>
      <c r="R158" s="56"/>
    </row>
    <row r="161" spans="1:18" x14ac:dyDescent="0.3">
      <c r="B161" s="26"/>
      <c r="C161" s="8" t="s">
        <v>37</v>
      </c>
      <c r="D161" s="9">
        <f t="array" ref="D161">INDEX('Back data'!$A$112:$BI$112,,MAX(IF('Back data'!$A$112:$BI$112&lt;&gt;"",COLUMN('Back data'!$A$112:$BI$112)))-D$6)+INDEX('Back data'!$A$113:$BI$113,,MAX(IF('Back data'!$A$113:$BI$113&lt;&gt;"",COLUMN('Back data'!$A$113:$BI$113)))-D$6)</f>
        <v>100</v>
      </c>
      <c r="E161" s="9">
        <f t="array" ref="E161">INDEX('Back data'!$A$112:$BI$112,,MAX(IF('Back data'!$A$112:$BI$112&lt;&gt;"",COLUMN('Back data'!$A$112:$BI$112)))-E$6)+INDEX('Back data'!$A$113:$BI$113,,MAX(IF('Back data'!$A$113:$BI$113&lt;&gt;"",COLUMN('Back data'!$A$113:$BI$113)))-E$6)</f>
        <v>100</v>
      </c>
      <c r="F161" s="9">
        <f t="array" ref="F161">INDEX('Back data'!$A$112:$BI$112,,MAX(IF('Back data'!$A$112:$BI$112&lt;&gt;"",COLUMN('Back data'!$A$112:$BI$112)))-F$6)+INDEX('Back data'!$A$113:$BI$113,,MAX(IF('Back data'!$A$113:$BI$113&lt;&gt;"",COLUMN('Back data'!$A$113:$BI$113)))-F$6)</f>
        <v>100</v>
      </c>
      <c r="G161" s="9">
        <f t="array" ref="G161">INDEX('Back data'!$A$112:$BI$112,,MAX(IF('Back data'!$A$112:$BI$112&lt;&gt;"",COLUMN('Back data'!$A$112:$BI$112)))-G$6)+INDEX('Back data'!$A$113:$BI$113,,MAX(IF('Back data'!$A$113:$BI$113&lt;&gt;"",COLUMN('Back data'!$A$113:$BI$113)))-G$6)</f>
        <v>100</v>
      </c>
      <c r="H161" s="9">
        <f t="array" ref="H161">INDEX('Back data'!$A$112:$BI$112,,MAX(IF('Back data'!$A$112:$BI$112&lt;&gt;"",COLUMN('Back data'!$A$112:$BI$112)))-H$6)+INDEX('Back data'!$A$113:$BI$113,,MAX(IF('Back data'!$A$113:$BI$113&lt;&gt;"",COLUMN('Back data'!$A$113:$BI$113)))-H$6)</f>
        <v>100</v>
      </c>
      <c r="I161" s="9">
        <f t="array" ref="I161">INDEX('Back data'!$A$112:$BI$112,,MAX(IF('Back data'!$A$112:$BI$112&lt;&gt;"",COLUMN('Back data'!$A$112:$BI$112)))-I$6)+INDEX('Back data'!$A$113:$BI$113,,MAX(IF('Back data'!$A$113:$BI$113&lt;&gt;"",COLUMN('Back data'!$A$113:$BI$113)))-I$6)</f>
        <v>100</v>
      </c>
      <c r="J161" s="9">
        <f t="array" ref="J161">INDEX('Back data'!$A$112:$BI$112,,MAX(IF('Back data'!$A$112:$BI$112&lt;&gt;"",COLUMN('Back data'!$A$112:$BI$112)))-J$6)+INDEX('Back data'!$A$113:$BI$113,,MAX(IF('Back data'!$A$113:$BI$113&lt;&gt;"",COLUMN('Back data'!$A$113:$BI$113)))-J$6)</f>
        <v>100</v>
      </c>
      <c r="K161" s="9">
        <f t="array" ref="K161">INDEX('Back data'!$A$112:$BI$112,,MAX(IF('Back data'!$A$112:$BI$112&lt;&gt;"",COLUMN('Back data'!$A$112:$BI$112)))-K$6)+INDEX('Back data'!$A$113:$BI$113,,MAX(IF('Back data'!$A$113:$BI$113&lt;&gt;"",COLUMN('Back data'!$A$113:$BI$113)))-K$6)</f>
        <v>100</v>
      </c>
      <c r="L161" s="9">
        <f t="array" ref="L161">INDEX('Back data'!$A$112:$BI$112,,MAX(IF('Back data'!$A$112:$BI$112&lt;&gt;"",COLUMN('Back data'!$A$112:$BI$112)))-L$6)+INDEX('Back data'!$A$113:$BI$113,,MAX(IF('Back data'!$A$113:$BI$113&lt;&gt;"",COLUMN('Back data'!$A$113:$BI$113)))-L$6)</f>
        <v>100</v>
      </c>
      <c r="M161" s="9">
        <f t="array" ref="M161">INDEX('Back data'!$A$112:$BI$112,,MAX(IF('Back data'!$A$112:$BI$112&lt;&gt;"",COLUMN('Back data'!$A$112:$BI$112)))-M$6)+INDEX('Back data'!$A$113:$BI$113,,MAX(IF('Back data'!$A$113:$BI$113&lt;&gt;"",COLUMN('Back data'!$A$113:$BI$113)))-M$6)</f>
        <v>100</v>
      </c>
      <c r="N161" s="9">
        <f t="array" ref="N161">INDEX('Back data'!$A$112:$BI$112,,MAX(IF('Back data'!$A$112:$BI$112&lt;&gt;"",COLUMN('Back data'!$A$112:$BI$112)))-N$6)+INDEX('Back data'!$A$113:$BI$113,,MAX(IF('Back data'!$A$113:$BI$113&lt;&gt;"",COLUMN('Back data'!$A$113:$BI$113)))-N$6)</f>
        <v>100</v>
      </c>
      <c r="O161" s="9">
        <f t="array" ref="O161">INDEX('Back data'!$A$112:$BI$112,,MAX(IF('Back data'!$A$112:$BI$112&lt;&gt;"",COLUMN('Back data'!$A$112:$BI$112)))-O$6)+INDEX('Back data'!$A$113:$BI$113,,MAX(IF('Back data'!$A$113:$BI$113&lt;&gt;"",COLUMN('Back data'!$A$113:$BI$113)))-O$6)</f>
        <v>100</v>
      </c>
      <c r="P161" s="9">
        <f t="array" ref="P161">INDEX('Back data'!$A$112:$BI$112,,MAX(IF('Back data'!$A$112:$BI$112&lt;&gt;"",COLUMN('Back data'!$A$112:$BI$112)))-P$6)+INDEX('Back data'!$A$113:$BI$113,,MAX(IF('Back data'!$A$113:$BI$113&lt;&gt;"",COLUMN('Back data'!$A$113:$BI$113)))-P$6)</f>
        <v>100</v>
      </c>
    </row>
    <row r="162" spans="1:18" x14ac:dyDescent="0.3">
      <c r="A162" s="38" t="s">
        <v>49</v>
      </c>
      <c r="B162" s="40" t="s">
        <v>41</v>
      </c>
      <c r="C162" s="10" t="s">
        <v>39</v>
      </c>
      <c r="D162" s="11">
        <f t="array" ref="D162">INDEX('Back data'!$A$112:$BI$112,,MAX(IF('Back data'!$A$112:$BI$112&lt;&gt;"",COLUMN('Back data'!$A$112:$BI$112)))-D$6)/D161</f>
        <v>0.71120000000000005</v>
      </c>
      <c r="E162" s="11">
        <f t="array" ref="E162">INDEX('Back data'!$A$112:$BI$112,,MAX(IF('Back data'!$A$112:$BI$112&lt;&gt;"",COLUMN('Back data'!$A$112:$BI$112)))-E$6)/E161</f>
        <v>0.75060000000000004</v>
      </c>
      <c r="F162" s="11">
        <f t="array" ref="F162">INDEX('Back data'!$A$112:$BI$112,,MAX(IF('Back data'!$A$112:$BI$112&lt;&gt;"",COLUMN('Back data'!$A$112:$BI$112)))-F$6)/F161</f>
        <v>0.7279000000000001</v>
      </c>
      <c r="G162" s="11">
        <f t="array" ref="G162">INDEX('Back data'!$A$112:$BI$112,,MAX(IF('Back data'!$A$112:$BI$112&lt;&gt;"",COLUMN('Back data'!$A$112:$BI$112)))-G$6)/G161</f>
        <v>0.67599999999999993</v>
      </c>
      <c r="H162" s="11">
        <f t="array" ref="H162">INDEX('Back data'!$A$112:$BI$112,,MAX(IF('Back data'!$A$112:$BI$112&lt;&gt;"",COLUMN('Back data'!$A$112:$BI$112)))-H$6)/H161</f>
        <v>0.73719999999999997</v>
      </c>
      <c r="I162" s="11">
        <f t="array" ref="I162">INDEX('Back data'!$A$112:$BI$112,,MAX(IF('Back data'!$A$112:$BI$112&lt;&gt;"",COLUMN('Back data'!$A$112:$BI$112)))-I$6)/I161</f>
        <v>0.59140000000000004</v>
      </c>
      <c r="J162" s="11">
        <f t="array" ref="J162">INDEX('Back data'!$A$112:$BI$112,,MAX(IF('Back data'!$A$112:$BI$112&lt;&gt;"",COLUMN('Back data'!$A$112:$BI$112)))-J$6)/J161</f>
        <v>0.62729999999999997</v>
      </c>
      <c r="K162" s="11">
        <f t="array" ref="K162">INDEX('Back data'!$A$112:$BI$112,,MAX(IF('Back data'!$A$112:$BI$112&lt;&gt;"",COLUMN('Back data'!$A$112:$BI$112)))-K$6)/K161</f>
        <v>0.78390000000000004</v>
      </c>
      <c r="L162" s="11">
        <f t="array" ref="L162">INDEX('Back data'!$A$112:$BI$112,,MAX(IF('Back data'!$A$112:$BI$112&lt;&gt;"",COLUMN('Back data'!$A$112:$BI$112)))-L$6)/L161</f>
        <v>0.73970000000000002</v>
      </c>
      <c r="M162" s="11">
        <f t="array" ref="M162">INDEX('Back data'!$A$112:$BI$112,,MAX(IF('Back data'!$A$112:$BI$112&lt;&gt;"",COLUMN('Back data'!$A$112:$BI$112)))-M$6)/M161</f>
        <v>0.85049999999999992</v>
      </c>
      <c r="N162" s="11">
        <f t="array" ref="N162">INDEX('Back data'!$A$112:$BI$112,,MAX(IF('Back data'!$A$112:$BI$112&lt;&gt;"",COLUMN('Back data'!$A$112:$BI$112)))-N$6)/N161</f>
        <v>0.50680000000000003</v>
      </c>
      <c r="O162" s="11">
        <f t="array" ref="O162">INDEX('Back data'!$A$112:$BI$112,,MAX(IF('Back data'!$A$112:$BI$112&lt;&gt;"",COLUMN('Back data'!$A$112:$BI$112)))-O$6)/O161</f>
        <v>0.64910000000000001</v>
      </c>
      <c r="P162" s="11">
        <f t="array" ref="P162">INDEX('Back data'!$A$112:$BI$112,,MAX(IF('Back data'!$A$112:$BI$112&lt;&gt;"",COLUMN('Back data'!$A$112:$BI$112)))-P$6)/P161</f>
        <v>0.75080000000000002</v>
      </c>
    </row>
    <row r="163" spans="1:18" x14ac:dyDescent="0.3">
      <c r="A163" s="38" t="s">
        <v>49</v>
      </c>
      <c r="B163" s="40" t="s">
        <v>41</v>
      </c>
      <c r="C163" s="10" t="s">
        <v>40</v>
      </c>
      <c r="D163" s="11">
        <f t="array" ref="D163">+INDEX('Back data'!$A$113:$BI$113,,MAX(IF('Back data'!$A$113:$BI$113&lt;&gt;"",COLUMN('Back data'!$A$113:$BI$113)))-D$6)/D161</f>
        <v>0.2888</v>
      </c>
      <c r="E163" s="11">
        <f t="array" ref="E163">+INDEX('Back data'!$A$113:$BI$113,,MAX(IF('Back data'!$A$113:$BI$113&lt;&gt;"",COLUMN('Back data'!$A$113:$BI$113)))-E$6)/E161</f>
        <v>0.24940000000000001</v>
      </c>
      <c r="F163" s="11">
        <f t="array" ref="F163">+INDEX('Back data'!$A$113:$BI$113,,MAX(IF('Back data'!$A$113:$BI$113&lt;&gt;"",COLUMN('Back data'!$A$113:$BI$113)))-F$6)/F161</f>
        <v>0.27210000000000001</v>
      </c>
      <c r="G163" s="11">
        <f t="array" ref="G163">+INDEX('Back data'!$A$113:$BI$113,,MAX(IF('Back data'!$A$113:$BI$113&lt;&gt;"",COLUMN('Back data'!$A$113:$BI$113)))-G$6)/G161</f>
        <v>0.32400000000000001</v>
      </c>
      <c r="H163" s="11">
        <f t="array" ref="H163">+INDEX('Back data'!$A$113:$BI$113,,MAX(IF('Back data'!$A$113:$BI$113&lt;&gt;"",COLUMN('Back data'!$A$113:$BI$113)))-H$6)/H161</f>
        <v>0.26280000000000003</v>
      </c>
      <c r="I163" s="11">
        <f t="array" ref="I163">+INDEX('Back data'!$A$113:$BI$113,,MAX(IF('Back data'!$A$113:$BI$113&lt;&gt;"",COLUMN('Back data'!$A$113:$BI$113)))-I$6)/I161</f>
        <v>0.40860000000000002</v>
      </c>
      <c r="J163" s="11">
        <f t="array" ref="J163">+INDEX('Back data'!$A$113:$BI$113,,MAX(IF('Back data'!$A$113:$BI$113&lt;&gt;"",COLUMN('Back data'!$A$113:$BI$113)))-J$6)/J161</f>
        <v>0.37270000000000003</v>
      </c>
      <c r="K163" s="11">
        <f t="array" ref="K163">+INDEX('Back data'!$A$113:$BI$113,,MAX(IF('Back data'!$A$113:$BI$113&lt;&gt;"",COLUMN('Back data'!$A$113:$BI$113)))-K$6)/K161</f>
        <v>0.21609999999999999</v>
      </c>
      <c r="L163" s="11">
        <f t="array" ref="L163">+INDEX('Back data'!$A$113:$BI$113,,MAX(IF('Back data'!$A$113:$BI$113&lt;&gt;"",COLUMN('Back data'!$A$113:$BI$113)))-L$6)/L161</f>
        <v>0.26030000000000003</v>
      </c>
      <c r="M163" s="11">
        <f t="array" ref="M163">+INDEX('Back data'!$A$113:$BI$113,,MAX(IF('Back data'!$A$113:$BI$113&lt;&gt;"",COLUMN('Back data'!$A$113:$BI$113)))-M$6)/M161</f>
        <v>0.14949999999999999</v>
      </c>
      <c r="N163" s="11">
        <f t="array" ref="N163">+INDEX('Back data'!$A$113:$BI$113,,MAX(IF('Back data'!$A$113:$BI$113&lt;&gt;"",COLUMN('Back data'!$A$113:$BI$113)))-N$6)/N161</f>
        <v>0.49320000000000003</v>
      </c>
      <c r="O163" s="11">
        <f t="array" ref="O163">+INDEX('Back data'!$A$113:$BI$113,,MAX(IF('Back data'!$A$113:$BI$113&lt;&gt;"",COLUMN('Back data'!$A$113:$BI$113)))-O$6)/O161</f>
        <v>0.35090000000000005</v>
      </c>
      <c r="P163" s="11">
        <f t="array" ref="P163">+INDEX('Back data'!$A$113:$BI$113,,MAX(IF('Back data'!$A$113:$BI$113&lt;&gt;"",COLUMN('Back data'!$A$113:$BI$113)))-P$6)/P161</f>
        <v>0.2492</v>
      </c>
      <c r="R163" s="56"/>
    </row>
    <row r="166" spans="1:18" x14ac:dyDescent="0.3">
      <c r="B166" s="26"/>
      <c r="C166" s="8" t="s">
        <v>37</v>
      </c>
      <c r="D166" s="9">
        <f t="array" ref="D166">INDEX('Back data'!$A$117:$BI$117,,MAX(IF('Back data'!$A$117:$BI$117&lt;&gt;"",COLUMN('Back data'!$A$117:$BI$117)))-D$6)+INDEX('Back data'!$A$118:$BI$118,,MAX(IF('Back data'!$A$118:$BI$118&lt;&gt;"",COLUMN('Back data'!$A$118:$BI$118)))-D$6)</f>
        <v>100</v>
      </c>
      <c r="E166" s="9">
        <f t="array" ref="E166">INDEX('Back data'!$A$117:$BI$117,,MAX(IF('Back data'!$A$117:$BI$117&lt;&gt;"",COLUMN('Back data'!$A$117:$BI$117)))-E$6)+INDEX('Back data'!$A$118:$BI$118,,MAX(IF('Back data'!$A$118:$BI$118&lt;&gt;"",COLUMN('Back data'!$A$118:$BI$118)))-E$6)</f>
        <v>100</v>
      </c>
      <c r="F166" s="9">
        <f t="array" ref="F166">INDEX('Back data'!$A$117:$BI$117,,MAX(IF('Back data'!$A$117:$BI$117&lt;&gt;"",COLUMN('Back data'!$A$117:$BI$117)))-F$6)+INDEX('Back data'!$A$118:$BI$118,,MAX(IF('Back data'!$A$118:$BI$118&lt;&gt;"",COLUMN('Back data'!$A$118:$BI$118)))-F$6)</f>
        <v>100</v>
      </c>
      <c r="G166" s="9">
        <f t="array" ref="G166">INDEX('Back data'!$A$117:$BI$117,,MAX(IF('Back data'!$A$117:$BI$117&lt;&gt;"",COLUMN('Back data'!$A$117:$BI$117)))-G$6)+INDEX('Back data'!$A$118:$BI$118,,MAX(IF('Back data'!$A$118:$BI$118&lt;&gt;"",COLUMN('Back data'!$A$118:$BI$118)))-G$6)</f>
        <v>100</v>
      </c>
      <c r="H166" s="9">
        <f t="array" ref="H166">INDEX('Back data'!$A$117:$BI$117,,MAX(IF('Back data'!$A$117:$BI$117&lt;&gt;"",COLUMN('Back data'!$A$117:$BI$117)))-H$6)+INDEX('Back data'!$A$118:$BI$118,,MAX(IF('Back data'!$A$118:$BI$118&lt;&gt;"",COLUMN('Back data'!$A$118:$BI$118)))-H$6)</f>
        <v>100</v>
      </c>
      <c r="I166" s="9">
        <f t="array" ref="I166">INDEX('Back data'!$A$117:$BI$117,,MAX(IF('Back data'!$A$117:$BI$117&lt;&gt;"",COLUMN('Back data'!$A$117:$BI$117)))-I$6)+INDEX('Back data'!$A$118:$BI$118,,MAX(IF('Back data'!$A$118:$BI$118&lt;&gt;"",COLUMN('Back data'!$A$118:$BI$118)))-I$6)</f>
        <v>100</v>
      </c>
      <c r="J166" s="9">
        <f t="array" ref="J166">INDEX('Back data'!$A$117:$BI$117,,MAX(IF('Back data'!$A$117:$BI$117&lt;&gt;"",COLUMN('Back data'!$A$117:$BI$117)))-J$6)+INDEX('Back data'!$A$118:$BI$118,,MAX(IF('Back data'!$A$118:$BI$118&lt;&gt;"",COLUMN('Back data'!$A$118:$BI$118)))-J$6)</f>
        <v>100</v>
      </c>
      <c r="K166" s="9">
        <f t="array" ref="K166">INDEX('Back data'!$A$117:$BI$117,,MAX(IF('Back data'!$A$117:$BI$117&lt;&gt;"",COLUMN('Back data'!$A$117:$BI$117)))-K$6)+INDEX('Back data'!$A$118:$BI$118,,MAX(IF('Back data'!$A$118:$BI$118&lt;&gt;"",COLUMN('Back data'!$A$118:$BI$118)))-K$6)</f>
        <v>100</v>
      </c>
      <c r="L166" s="9">
        <f t="array" ref="L166">INDEX('Back data'!$A$117:$BI$117,,MAX(IF('Back data'!$A$117:$BI$117&lt;&gt;"",COLUMN('Back data'!$A$117:$BI$117)))-L$6)+INDEX('Back data'!$A$118:$BI$118,,MAX(IF('Back data'!$A$118:$BI$118&lt;&gt;"",COLUMN('Back data'!$A$118:$BI$118)))-L$6)</f>
        <v>100</v>
      </c>
      <c r="M166" s="9">
        <f t="array" ref="M166">INDEX('Back data'!$A$117:$BI$117,,MAX(IF('Back data'!$A$117:$BI$117&lt;&gt;"",COLUMN('Back data'!$A$117:$BI$117)))-M$6)+INDEX('Back data'!$A$118:$BI$118,,MAX(IF('Back data'!$A$118:$BI$118&lt;&gt;"",COLUMN('Back data'!$A$118:$BI$118)))-M$6)</f>
        <v>100</v>
      </c>
      <c r="N166" s="9">
        <f t="array" ref="N166">INDEX('Back data'!$A$117:$BI$117,,MAX(IF('Back data'!$A$117:$BI$117&lt;&gt;"",COLUMN('Back data'!$A$117:$BI$117)))-N$6)+INDEX('Back data'!$A$118:$BI$118,,MAX(IF('Back data'!$A$118:$BI$118&lt;&gt;"",COLUMN('Back data'!$A$118:$BI$118)))-N$6)</f>
        <v>100</v>
      </c>
      <c r="O166" s="9">
        <f t="array" ref="O166">INDEX('Back data'!$A$117:$BI$117,,MAX(IF('Back data'!$A$117:$BI$117&lt;&gt;"",COLUMN('Back data'!$A$117:$BI$117)))-O$6)+INDEX('Back data'!$A$118:$BI$118,,MAX(IF('Back data'!$A$118:$BI$118&lt;&gt;"",COLUMN('Back data'!$A$118:$BI$118)))-O$6)</f>
        <v>100</v>
      </c>
      <c r="P166" s="9">
        <f t="array" ref="P166">INDEX('Back data'!$A$117:$BI$117,,MAX(IF('Back data'!$A$117:$BI$117&lt;&gt;"",COLUMN('Back data'!$A$117:$BI$117)))-P$6)+INDEX('Back data'!$A$118:$BI$118,,MAX(IF('Back data'!$A$118:$BI$118&lt;&gt;"",COLUMN('Back data'!$A$118:$BI$118)))-P$6)</f>
        <v>100</v>
      </c>
    </row>
    <row r="167" spans="1:18" x14ac:dyDescent="0.3">
      <c r="A167" s="38" t="s">
        <v>49</v>
      </c>
      <c r="B167" s="40" t="s">
        <v>42</v>
      </c>
      <c r="C167" s="10" t="s">
        <v>39</v>
      </c>
      <c r="D167" s="11">
        <f t="array" ref="D167">INDEX('Back data'!$A$117:$BI$117,,MAX(IF('Back data'!$A$117:$BI$117&lt;&gt;"",COLUMN('Back data'!$A$117:$BI$117)))-D$6)/D166</f>
        <v>1</v>
      </c>
      <c r="E167" s="11">
        <f t="array" ref="E167">INDEX('Back data'!$A$117:$BI$117,,MAX(IF('Back data'!$A$117:$BI$117&lt;&gt;"",COLUMN('Back data'!$A$117:$BI$117)))-E$6)/E166</f>
        <v>1</v>
      </c>
      <c r="F167" s="11">
        <f t="array" ref="F167">INDEX('Back data'!$A$117:$BI$117,,MAX(IF('Back data'!$A$117:$BI$117&lt;&gt;"",COLUMN('Back data'!$A$117:$BI$117)))-F$6)/F166</f>
        <v>1</v>
      </c>
      <c r="G167" s="11">
        <f t="array" ref="G167">INDEX('Back data'!$A$117:$BI$117,,MAX(IF('Back data'!$A$117:$BI$117&lt;&gt;"",COLUMN('Back data'!$A$117:$BI$117)))-G$6)/G166</f>
        <v>0.97970000000000002</v>
      </c>
      <c r="H167" s="11">
        <f t="array" ref="H167">INDEX('Back data'!$A$117:$BI$117,,MAX(IF('Back data'!$A$117:$BI$117&lt;&gt;"",COLUMN('Back data'!$A$117:$BI$117)))-H$6)/H166</f>
        <v>0.98719999999999997</v>
      </c>
      <c r="I167" s="11">
        <f t="array" ref="I167">INDEX('Back data'!$A$117:$BI$117,,MAX(IF('Back data'!$A$117:$BI$117&lt;&gt;"",COLUMN('Back data'!$A$117:$BI$117)))-I$6)/I166</f>
        <v>1</v>
      </c>
      <c r="J167" s="11">
        <f t="array" ref="J167">INDEX('Back data'!$A$117:$BI$117,,MAX(IF('Back data'!$A$117:$BI$117&lt;&gt;"",COLUMN('Back data'!$A$117:$BI$117)))-J$6)/J166</f>
        <v>1</v>
      </c>
      <c r="K167" s="11">
        <f t="array" ref="K167">INDEX('Back data'!$A$117:$BI$117,,MAX(IF('Back data'!$A$117:$BI$117&lt;&gt;"",COLUMN('Back data'!$A$117:$BI$117)))-K$6)/K166</f>
        <v>1</v>
      </c>
      <c r="L167" s="11">
        <f t="array" ref="L167">INDEX('Back data'!$A$117:$BI$117,,MAX(IF('Back data'!$A$117:$BI$117&lt;&gt;"",COLUMN('Back data'!$A$117:$BI$117)))-L$6)/L166</f>
        <v>1</v>
      </c>
      <c r="M167" s="11">
        <f t="array" ref="M167">INDEX('Back data'!$A$117:$BI$117,,MAX(IF('Back data'!$A$117:$BI$117&lt;&gt;"",COLUMN('Back data'!$A$117:$BI$117)))-M$6)/M166</f>
        <v>1</v>
      </c>
      <c r="N167" s="11">
        <f t="array" ref="N167">INDEX('Back data'!$A$117:$BI$117,,MAX(IF('Back data'!$A$117:$BI$117&lt;&gt;"",COLUMN('Back data'!$A$117:$BI$117)))-N$6)/N166</f>
        <v>1</v>
      </c>
      <c r="O167" s="11">
        <f t="array" ref="O167">INDEX('Back data'!$A$117:$BI$117,,MAX(IF('Back data'!$A$117:$BI$117&lt;&gt;"",COLUMN('Back data'!$A$117:$BI$117)))-O$6)/O166</f>
        <v>0.98709999999999998</v>
      </c>
      <c r="P167" s="11">
        <f t="array" ref="P167">INDEX('Back data'!$A$117:$BI$117,,MAX(IF('Back data'!$A$117:$BI$117&lt;&gt;"",COLUMN('Back data'!$A$117:$BI$117)))-P$6)/P166</f>
        <v>1</v>
      </c>
    </row>
    <row r="168" spans="1:18" x14ac:dyDescent="0.3">
      <c r="A168" s="38" t="s">
        <v>49</v>
      </c>
      <c r="B168" s="40" t="s">
        <v>42</v>
      </c>
      <c r="C168" s="10" t="s">
        <v>40</v>
      </c>
      <c r="D168" s="11">
        <f t="array" ref="D168">+INDEX('Back data'!$A$118:$BI$118,,MAX(IF('Back data'!$A$118:$BI$118&lt;&gt;"",COLUMN('Back data'!$A$118:$BI$118)))-D$6)/D166</f>
        <v>0</v>
      </c>
      <c r="E168" s="11">
        <f t="array" ref="E168">+INDEX('Back data'!$A$118:$BI$118,,MAX(IF('Back data'!$A$118:$BI$118&lt;&gt;"",COLUMN('Back data'!$A$118:$BI$118)))-E$6)/E166</f>
        <v>0</v>
      </c>
      <c r="F168" s="11">
        <f t="array" ref="F168">+INDEX('Back data'!$A$118:$BI$118,,MAX(IF('Back data'!$A$118:$BI$118&lt;&gt;"",COLUMN('Back data'!$A$118:$BI$118)))-F$6)/F166</f>
        <v>0</v>
      </c>
      <c r="G168" s="11">
        <f t="array" ref="G168">+INDEX('Back data'!$A$118:$BI$118,,MAX(IF('Back data'!$A$118:$BI$118&lt;&gt;"",COLUMN('Back data'!$A$118:$BI$118)))-G$6)/G166</f>
        <v>2.0299999999999999E-2</v>
      </c>
      <c r="H168" s="11">
        <f t="array" ref="H168">+INDEX('Back data'!$A$118:$BI$118,,MAX(IF('Back data'!$A$118:$BI$118&lt;&gt;"",COLUMN('Back data'!$A$118:$BI$118)))-H$6)/H166</f>
        <v>1.2800000000000001E-2</v>
      </c>
      <c r="I168" s="11">
        <f t="array" ref="I168">+INDEX('Back data'!$A$118:$BI$118,,MAX(IF('Back data'!$A$118:$BI$118&lt;&gt;"",COLUMN('Back data'!$A$118:$BI$118)))-I$6)/I166</f>
        <v>0</v>
      </c>
      <c r="J168" s="11">
        <f t="array" ref="J168">+INDEX('Back data'!$A$118:$BI$118,,MAX(IF('Back data'!$A$118:$BI$118&lt;&gt;"",COLUMN('Back data'!$A$118:$BI$118)))-J$6)/J166</f>
        <v>0</v>
      </c>
      <c r="K168" s="11">
        <f t="array" ref="K168">+INDEX('Back data'!$A$118:$BI$118,,MAX(IF('Back data'!$A$118:$BI$118&lt;&gt;"",COLUMN('Back data'!$A$118:$BI$118)))-K$6)/K166</f>
        <v>0</v>
      </c>
      <c r="L168" s="11">
        <f t="array" ref="L168">+INDEX('Back data'!$A$118:$BI$118,,MAX(IF('Back data'!$A$118:$BI$118&lt;&gt;"",COLUMN('Back data'!$A$118:$BI$118)))-L$6)/L166</f>
        <v>0</v>
      </c>
      <c r="M168" s="11">
        <f t="array" ref="M168">+INDEX('Back data'!$A$118:$BI$118,,MAX(IF('Back data'!$A$118:$BI$118&lt;&gt;"",COLUMN('Back data'!$A$118:$BI$118)))-M$6)/M166</f>
        <v>0</v>
      </c>
      <c r="N168" s="11">
        <f t="array" ref="N168">+INDEX('Back data'!$A$118:$BI$118,,MAX(IF('Back data'!$A$118:$BI$118&lt;&gt;"",COLUMN('Back data'!$A$118:$BI$118)))-N$6)/N166</f>
        <v>0</v>
      </c>
      <c r="O168" s="11">
        <f t="array" ref="O168">+INDEX('Back data'!$A$118:$BI$118,,MAX(IF('Back data'!$A$118:$BI$118&lt;&gt;"",COLUMN('Back data'!$A$118:$BI$118)))-O$6)/O166</f>
        <v>1.29E-2</v>
      </c>
      <c r="P168" s="11">
        <f t="array" ref="P168">+INDEX('Back data'!$A$118:$BI$118,,MAX(IF('Back data'!$A$118:$BI$118&lt;&gt;"",COLUMN('Back data'!$A$118:$BI$118)))-P$6)/P166</f>
        <v>0</v>
      </c>
      <c r="R168" s="56"/>
    </row>
    <row r="171" spans="1:18" x14ac:dyDescent="0.3">
      <c r="C171" s="8" t="s">
        <v>37</v>
      </c>
      <c r="D171" s="9">
        <f t="array" ref="D171">INDEX('Back data'!$A$307:$BI$307,,MAX(IF('Back data'!$A$307:$BI$307&lt;&gt;"",COLUMN('Back data'!$A$307:$BI$307)))-D$6)+INDEX('Back data'!$A$308:$BI$308,,MAX(IF('Back data'!$A$308:$BI$308&lt;&gt;"",COLUMN('Back data'!$A$308:$BI$308)))-D$6)</f>
        <v>100</v>
      </c>
      <c r="E171" s="9">
        <f t="array" ref="E171">INDEX('Back data'!$A$307:$BI$307,,MAX(IF('Back data'!$A$307:$BI$307&lt;&gt;"",COLUMN('Back data'!$A$307:$BI$307)))-E$6)+INDEX('Back data'!$A$308:$BI$308,,MAX(IF('Back data'!$A$308:$BI$308&lt;&gt;"",COLUMN('Back data'!$A$308:$BI$308)))-E$6)</f>
        <v>100</v>
      </c>
      <c r="F171" s="9">
        <f t="array" ref="F171">INDEX('Back data'!$A$307:$BI$307,,MAX(IF('Back data'!$A$307:$BI$307&lt;&gt;"",COLUMN('Back data'!$A$307:$BI$307)))-F$6)+INDEX('Back data'!$A$308:$BI$308,,MAX(IF('Back data'!$A$308:$BI$308&lt;&gt;"",COLUMN('Back data'!$A$308:$BI$308)))-F$6)</f>
        <v>100</v>
      </c>
      <c r="G171" s="9">
        <f t="array" ref="G171">INDEX('Back data'!$A$307:$BI$307,,MAX(IF('Back data'!$A$307:$BI$307&lt;&gt;"",COLUMN('Back data'!$A$307:$BI$307)))-G$6)+INDEX('Back data'!$A$308:$BI$308,,MAX(IF('Back data'!$A$308:$BI$308&lt;&gt;"",COLUMN('Back data'!$A$308:$BI$308)))-G$6)</f>
        <v>100</v>
      </c>
      <c r="H171" s="9">
        <f t="array" ref="H171">INDEX('Back data'!$A$307:$BI$307,,MAX(IF('Back data'!$A$307:$BI$307&lt;&gt;"",COLUMN('Back data'!$A$307:$BI$307)))-H$6)+INDEX('Back data'!$A$308:$BI$308,,MAX(IF('Back data'!$A$308:$BI$308&lt;&gt;"",COLUMN('Back data'!$A$308:$BI$308)))-H$6)</f>
        <v>100</v>
      </c>
      <c r="I171" s="9">
        <f t="array" ref="I171">INDEX('Back data'!$A$307:$BI$307,,MAX(IF('Back data'!$A$307:$BI$307&lt;&gt;"",COLUMN('Back data'!$A$307:$BI$307)))-I$6)+INDEX('Back data'!$A$308:$BI$308,,MAX(IF('Back data'!$A$308:$BI$308&lt;&gt;"",COLUMN('Back data'!$A$308:$BI$308)))-I$6)</f>
        <v>100</v>
      </c>
      <c r="J171" s="9">
        <f t="array" ref="J171">INDEX('Back data'!$A$307:$BI$307,,MAX(IF('Back data'!$A$307:$BI$307&lt;&gt;"",COLUMN('Back data'!$A$307:$BI$307)))-J$6)+INDEX('Back data'!$A$308:$BI$308,,MAX(IF('Back data'!$A$308:$BI$308&lt;&gt;"",COLUMN('Back data'!$A$308:$BI$308)))-J$6)</f>
        <v>100</v>
      </c>
      <c r="K171" s="9">
        <f t="array" ref="K171">INDEX('Back data'!$A$307:$BI$307,,MAX(IF('Back data'!$A$307:$BI$307&lt;&gt;"",COLUMN('Back data'!$A$307:$BI$307)))-K$6)+INDEX('Back data'!$A$308:$BI$308,,MAX(IF('Back data'!$A$308:$BI$308&lt;&gt;"",COLUMN('Back data'!$A$308:$BI$308)))-K$6)</f>
        <v>100</v>
      </c>
      <c r="L171" s="9">
        <f t="array" ref="L171">INDEX('Back data'!$A$307:$BI$307,,MAX(IF('Back data'!$A$307:$BI$307&lt;&gt;"",COLUMN('Back data'!$A$307:$BI$307)))-L$6)+INDEX('Back data'!$A$308:$BI$308,,MAX(IF('Back data'!$A$308:$BI$308&lt;&gt;"",COLUMN('Back data'!$A$308:$BI$308)))-L$6)</f>
        <v>100</v>
      </c>
      <c r="M171" s="9">
        <f t="array" ref="M171">INDEX('Back data'!$A$307:$BI$307,,MAX(IF('Back data'!$A$307:$BI$307&lt;&gt;"",COLUMN('Back data'!$A$307:$BI$307)))-M$6)+INDEX('Back data'!$A$308:$BI$308,,MAX(IF('Back data'!$A$308:$BI$308&lt;&gt;"",COLUMN('Back data'!$A$308:$BI$308)))-M$6)</f>
        <v>100</v>
      </c>
      <c r="N171" s="9">
        <f t="array" ref="N171">INDEX('Back data'!$A$307:$BI$307,,MAX(IF('Back data'!$A$307:$BI$307&lt;&gt;"",COLUMN('Back data'!$A$307:$BI$307)))-N$6)+INDEX('Back data'!$A$308:$BI$308,,MAX(IF('Back data'!$A$308:$BI$308&lt;&gt;"",COLUMN('Back data'!$A$308:$BI$308)))-N$6)</f>
        <v>100</v>
      </c>
      <c r="O171" s="9">
        <f t="array" ref="O171">INDEX('Back data'!$A$307:$BI$307,,MAX(IF('Back data'!$A$307:$BI$307&lt;&gt;"",COLUMN('Back data'!$A$307:$BI$307)))-O$6)+INDEX('Back data'!$A$308:$BI$308,,MAX(IF('Back data'!$A$308:$BI$308&lt;&gt;"",COLUMN('Back data'!$A$308:$BI$308)))-O$6)</f>
        <v>100</v>
      </c>
      <c r="P171" s="9">
        <f t="array" ref="P171">INDEX('Back data'!$A$307:$BI$307,,MAX(IF('Back data'!$A$307:$BI$307&lt;&gt;"",COLUMN('Back data'!$A$307:$BI$307)))-P$6)+INDEX('Back data'!$A$308:$BI$308,,MAX(IF('Back data'!$A$308:$BI$308&lt;&gt;"",COLUMN('Back data'!$A$308:$BI$308)))-P$6)</f>
        <v>100</v>
      </c>
    </row>
    <row r="172" spans="1:18" x14ac:dyDescent="0.3">
      <c r="A172" s="38" t="s">
        <v>49</v>
      </c>
      <c r="B172" s="40" t="s">
        <v>27</v>
      </c>
      <c r="C172" s="10" t="s">
        <v>39</v>
      </c>
      <c r="D172" s="11">
        <f t="array" ref="D172">INDEX('Back data'!$A$307:$BI$307,,MAX(IF('Back data'!$A$307:$BI$307&lt;&gt;"",COLUMN('Back data'!$A$307:$BI$307)))-D$6)/D171</f>
        <v>0.72439999999999993</v>
      </c>
      <c r="E172" s="11">
        <f t="array" ref="E172">INDEX('Back data'!$A$307:$BI$307,,MAX(IF('Back data'!$A$307:$BI$307&lt;&gt;"",COLUMN('Back data'!$A$307:$BI$307)))-E$6)/E171</f>
        <v>0.76529999999999998</v>
      </c>
      <c r="F172" s="11">
        <f t="array" ref="F172">INDEX('Back data'!$A$307:$BI$307,,MAX(IF('Back data'!$A$307:$BI$307&lt;&gt;"",COLUMN('Back data'!$A$307:$BI$307)))-F$6)/F171</f>
        <v>0.54880000000000007</v>
      </c>
      <c r="G172" s="11">
        <f t="array" ref="G172">INDEX('Back data'!$A$307:$BI$307,,MAX(IF('Back data'!$A$307:$BI$307&lt;&gt;"",COLUMN('Back data'!$A$307:$BI$307)))-G$6)/G171</f>
        <v>0.43009999999999998</v>
      </c>
      <c r="H172" s="11">
        <f t="array" ref="H172">INDEX('Back data'!$A$307:$BI$307,,MAX(IF('Back data'!$A$307:$BI$307&lt;&gt;"",COLUMN('Back data'!$A$307:$BI$307)))-H$6)/H171</f>
        <v>0.65500000000000003</v>
      </c>
      <c r="I172" s="11">
        <f t="array" ref="I172">INDEX('Back data'!$A$307:$BI$307,,MAX(IF('Back data'!$A$307:$BI$307&lt;&gt;"",COLUMN('Back data'!$A$307:$BI$307)))-I$6)/I171</f>
        <v>0.45090000000000002</v>
      </c>
      <c r="J172" s="11">
        <f t="array" ref="J172">INDEX('Back data'!$A$307:$BI$307,,MAX(IF('Back data'!$A$307:$BI$307&lt;&gt;"",COLUMN('Back data'!$A$307:$BI$307)))-J$6)/J171</f>
        <v>0.57389999999999997</v>
      </c>
      <c r="K172" s="11">
        <f t="array" ref="K172">INDEX('Back data'!$A$307:$BI$307,,MAX(IF('Back data'!$A$307:$BI$307&lt;&gt;"",COLUMN('Back data'!$A$307:$BI$307)))-K$6)/K171</f>
        <v>0.63939999999999997</v>
      </c>
      <c r="L172" s="11">
        <f t="array" ref="L172">INDEX('Back data'!$A$307:$BI$307,,MAX(IF('Back data'!$A$307:$BI$307&lt;&gt;"",COLUMN('Back data'!$A$307:$BI$307)))-L$6)/L171</f>
        <v>0.72140000000000004</v>
      </c>
      <c r="M172" s="11">
        <f t="array" ref="M172">INDEX('Back data'!$A$307:$BI$307,,MAX(IF('Back data'!$A$307:$BI$307&lt;&gt;"",COLUMN('Back data'!$A$307:$BI$307)))-M$6)/M171</f>
        <v>0.89529999999999998</v>
      </c>
      <c r="N172" s="11">
        <f t="array" ref="N172">INDEX('Back data'!$A$307:$BI$307,,MAX(IF('Back data'!$A$307:$BI$307&lt;&gt;"",COLUMN('Back data'!$A$307:$BI$307)))-N$6)/N171</f>
        <v>0.55409999999999993</v>
      </c>
      <c r="O172" s="11">
        <f t="array" ref="O172">INDEX('Back data'!$A$307:$BI$307,,MAX(IF('Back data'!$A$307:$BI$307&lt;&gt;"",COLUMN('Back data'!$A$307:$BI$307)))-O$6)/O171</f>
        <v>0.53049999999999997</v>
      </c>
      <c r="P172" s="11">
        <f t="array" ref="P172">INDEX('Back data'!$A$307:$BI$307,,MAX(IF('Back data'!$A$307:$BI$307&lt;&gt;"",COLUMN('Back data'!$A$307:$BI$307)))-P$6)/P171</f>
        <v>0.74939999999999996</v>
      </c>
    </row>
    <row r="173" spans="1:18" x14ac:dyDescent="0.3">
      <c r="A173" s="38" t="s">
        <v>49</v>
      </c>
      <c r="B173" s="40" t="s">
        <v>27</v>
      </c>
      <c r="C173" s="10" t="s">
        <v>40</v>
      </c>
      <c r="D173" s="11">
        <f t="array" ref="D173">+INDEX('Back data'!$A$308:$BI$308,,MAX(IF('Back data'!$A$308:$BI$308&lt;&gt;"",COLUMN('Back data'!$A$308:$BI$308)))-D$6)/D171</f>
        <v>0.27560000000000001</v>
      </c>
      <c r="E173" s="11">
        <f t="array" ref="E173">+INDEX('Back data'!$A$308:$BI$308,,MAX(IF('Back data'!$A$308:$BI$308&lt;&gt;"",COLUMN('Back data'!$A$308:$BI$308)))-E$6)/E171</f>
        <v>0.23469999999999999</v>
      </c>
      <c r="F173" s="11">
        <f t="array" ref="F173">+INDEX('Back data'!$A$308:$BI$308,,MAX(IF('Back data'!$A$308:$BI$308&lt;&gt;"",COLUMN('Back data'!$A$308:$BI$308)))-F$6)/F171</f>
        <v>0.45119999999999999</v>
      </c>
      <c r="G173" s="11">
        <f t="array" ref="G173">+INDEX('Back data'!$A$308:$BI$308,,MAX(IF('Back data'!$A$308:$BI$308&lt;&gt;"",COLUMN('Back data'!$A$308:$BI$308)))-G$6)/G171</f>
        <v>0.56990000000000007</v>
      </c>
      <c r="H173" s="11">
        <f t="array" ref="H173">+INDEX('Back data'!$A$308:$BI$308,,MAX(IF('Back data'!$A$308:$BI$308&lt;&gt;"",COLUMN('Back data'!$A$308:$BI$308)))-H$6)/H171</f>
        <v>0.34499999999999997</v>
      </c>
      <c r="I173" s="11">
        <f t="array" ref="I173">+INDEX('Back data'!$A$308:$BI$308,,MAX(IF('Back data'!$A$308:$BI$308&lt;&gt;"",COLUMN('Back data'!$A$308:$BI$308)))-I$6)/I171</f>
        <v>0.54909999999999992</v>
      </c>
      <c r="J173" s="11">
        <f t="array" ref="J173">+INDEX('Back data'!$A$308:$BI$308,,MAX(IF('Back data'!$A$308:$BI$308&lt;&gt;"",COLUMN('Back data'!$A$308:$BI$308)))-J$6)/J171</f>
        <v>0.42609999999999998</v>
      </c>
      <c r="K173" s="11">
        <f t="array" ref="K173">+INDEX('Back data'!$A$308:$BI$308,,MAX(IF('Back data'!$A$308:$BI$308&lt;&gt;"",COLUMN('Back data'!$A$308:$BI$308)))-K$6)/K171</f>
        <v>0.36060000000000003</v>
      </c>
      <c r="L173" s="11">
        <f t="array" ref="L173">+INDEX('Back data'!$A$308:$BI$308,,MAX(IF('Back data'!$A$308:$BI$308&lt;&gt;"",COLUMN('Back data'!$A$308:$BI$308)))-L$6)/L171</f>
        <v>0.27860000000000001</v>
      </c>
      <c r="M173" s="11">
        <f t="array" ref="M173">+INDEX('Back data'!$A$308:$BI$308,,MAX(IF('Back data'!$A$308:$BI$308&lt;&gt;"",COLUMN('Back data'!$A$308:$BI$308)))-M$6)/M171</f>
        <v>0.1047</v>
      </c>
      <c r="N173" s="11">
        <f t="array" ref="N173">+INDEX('Back data'!$A$308:$BI$308,,MAX(IF('Back data'!$A$308:$BI$308&lt;&gt;"",COLUMN('Back data'!$A$308:$BI$308)))-N$6)/N171</f>
        <v>0.44590000000000002</v>
      </c>
      <c r="O173" s="11">
        <f t="array" ref="O173">+INDEX('Back data'!$A$308:$BI$308,,MAX(IF('Back data'!$A$308:$BI$308&lt;&gt;"",COLUMN('Back data'!$A$308:$BI$308)))-O$6)/O171</f>
        <v>0.46950000000000003</v>
      </c>
      <c r="P173" s="11">
        <f t="array" ref="P173">+INDEX('Back data'!$A$308:$BI$308,,MAX(IF('Back data'!$A$308:$BI$308&lt;&gt;"",COLUMN('Back data'!$A$308:$BI$308)))-P$6)/P171</f>
        <v>0.25059999999999999</v>
      </c>
      <c r="R173" s="56"/>
    </row>
    <row r="174" spans="1:18" x14ac:dyDescent="0.3">
      <c r="A174" s="30"/>
      <c r="B174" s="40"/>
      <c r="C174" s="31"/>
      <c r="D174" s="32"/>
      <c r="E174" s="32"/>
      <c r="F174" s="32"/>
      <c r="G174" s="32"/>
      <c r="H174" s="32"/>
      <c r="I174" s="32"/>
      <c r="J174" s="32"/>
      <c r="K174" s="32"/>
      <c r="L174" s="32"/>
      <c r="M174" s="32"/>
      <c r="N174" s="32"/>
      <c r="O174" s="32"/>
      <c r="P174" s="32"/>
      <c r="R174" s="56"/>
    </row>
    <row r="175" spans="1:18" x14ac:dyDescent="0.3">
      <c r="A175" s="30"/>
      <c r="B175" s="40"/>
      <c r="C175" s="31"/>
      <c r="D175" s="32"/>
      <c r="E175" s="32"/>
      <c r="F175" s="32"/>
      <c r="G175" s="32"/>
      <c r="H175" s="32"/>
      <c r="I175" s="32"/>
      <c r="J175" s="32"/>
      <c r="K175" s="32"/>
      <c r="L175" s="32"/>
      <c r="M175" s="32"/>
      <c r="N175" s="32"/>
      <c r="O175" s="32"/>
      <c r="P175" s="32"/>
      <c r="R175" s="56"/>
    </row>
    <row r="176" spans="1:18" x14ac:dyDescent="0.3">
      <c r="A176" s="30"/>
      <c r="B176" s="40"/>
      <c r="C176" s="8" t="s">
        <v>37</v>
      </c>
      <c r="D176" s="9"/>
      <c r="E176" s="9"/>
      <c r="F176" s="9"/>
      <c r="G176" s="9"/>
      <c r="H176" s="9"/>
      <c r="I176" s="9"/>
      <c r="J176" s="9"/>
      <c r="K176" s="9" cm="1">
        <f t="array" ref="K176">INDEX('Back data'!$A$312:$BI$312,,MAX(IF('Back data'!$A$312:$BI$312&lt;&gt;"",COLUMN('Back data'!$A$312:$BI$312)))-K$6)+INDEX('Back data'!$A$313:$BI$313,,MAX(IF('Back data'!$A$313:$BI$313&lt;&gt;"",COLUMN('Back data'!$A$313:$BI$313)))-K$6)</f>
        <v>100</v>
      </c>
      <c r="L176" s="9" cm="1">
        <f t="array" ref="L176">INDEX('Back data'!$A$312:$BI$312,,MAX(IF('Back data'!$A$312:$BI$312&lt;&gt;"",COLUMN('Back data'!$A$312:$BI$312)))-L$6)+INDEX('Back data'!$A$313:$BI$313,,MAX(IF('Back data'!$A$313:$BI$313&lt;&gt;"",COLUMN('Back data'!$A$313:$BI$313)))-L$6)</f>
        <v>100</v>
      </c>
      <c r="M176" s="9" cm="1">
        <f t="array" ref="M176">INDEX('Back data'!$A$312:$BI$312,,MAX(IF('Back data'!$A$312:$BI$312&lt;&gt;"",COLUMN('Back data'!$A$312:$BI$312)))-M$6)+INDEX('Back data'!$A$313:$BI$313,,MAX(IF('Back data'!$A$313:$BI$313&lt;&gt;"",COLUMN('Back data'!$A$313:$BI$313)))-M$6)</f>
        <v>100</v>
      </c>
      <c r="N176" s="9" cm="1">
        <f t="array" ref="N176">INDEX('Back data'!$A$312:$BI$312,,MAX(IF('Back data'!$A$312:$BI$312&lt;&gt;"",COLUMN('Back data'!$A$312:$BI$312)))-N$6)+INDEX('Back data'!$A$313:$BI$313,,MAX(IF('Back data'!$A$313:$BI$313&lt;&gt;"",COLUMN('Back data'!$A$313:$BI$313)))-N$6)</f>
        <v>100</v>
      </c>
      <c r="O176" s="9" cm="1">
        <f t="array" ref="O176">INDEX('Back data'!$A$312:$BI$312,,MAX(IF('Back data'!$A$312:$BI$312&lt;&gt;"",COLUMN('Back data'!$A$312:$BI$312)))-O$6)+INDEX('Back data'!$A$313:$BI$313,,MAX(IF('Back data'!$A$313:$BI$313&lt;&gt;"",COLUMN('Back data'!$A$313:$BI$313)))-O$6)</f>
        <v>100</v>
      </c>
      <c r="P176" s="9" cm="1">
        <f t="array" ref="P176">INDEX('Back data'!$A$312:$BI$312,,MAX(IF('Back data'!$A$312:$BI$312&lt;&gt;"",COLUMN('Back data'!$A$312:$BI$312)))-P$6)+INDEX('Back data'!$A$313:$BI$313,,MAX(IF('Back data'!$A$313:$BI$313&lt;&gt;"",COLUMN('Back data'!$A$313:$BI$313)))-P$6)</f>
        <v>100</v>
      </c>
      <c r="R176" s="56"/>
    </row>
    <row r="177" spans="1:18" x14ac:dyDescent="0.3">
      <c r="A177" s="38" t="s">
        <v>49</v>
      </c>
      <c r="B177" s="40" t="s">
        <v>43</v>
      </c>
      <c r="C177" s="10" t="s">
        <v>39</v>
      </c>
      <c r="D177" s="11"/>
      <c r="E177" s="11"/>
      <c r="F177" s="11"/>
      <c r="G177" s="11"/>
      <c r="H177" s="11"/>
      <c r="I177" s="11"/>
      <c r="J177" s="11"/>
      <c r="K177" s="11" cm="1">
        <f t="array" ref="K177">INDEX('Back data'!$A$312:$BI$312,,MAX(IF('Back data'!$A$312:$BI$312&lt;&gt;"",COLUMN('Back data'!$A$312:$BI$312)))-K$6)/K176</f>
        <v>0.99060000000000004</v>
      </c>
      <c r="L177" s="11" cm="1">
        <f t="array" ref="L177">INDEX('Back data'!$A$312:$BI$312,,MAX(IF('Back data'!$A$312:$BI$312&lt;&gt;"",COLUMN('Back data'!$A$312:$BI$312)))-L$6)/L176</f>
        <v>0.96730000000000005</v>
      </c>
      <c r="M177" s="11" cm="1">
        <f t="array" ref="M177">INDEX('Back data'!$A$312:$BI$312,,MAX(IF('Back data'!$A$312:$BI$312&lt;&gt;"",COLUMN('Back data'!$A$312:$BI$312)))-M$6)/M176</f>
        <v>0.98439999999999994</v>
      </c>
      <c r="N177" s="11" cm="1">
        <f t="array" ref="N177">INDEX('Back data'!$A$312:$BI$312,,MAX(IF('Back data'!$A$312:$BI$312&lt;&gt;"",COLUMN('Back data'!$A$312:$BI$312)))-N$6)/N176</f>
        <v>0.94469999999999998</v>
      </c>
      <c r="O177" s="11" cm="1">
        <f t="array" ref="O177">INDEX('Back data'!$A$312:$BI$312,,MAX(IF('Back data'!$A$312:$BI$312&lt;&gt;"",COLUMN('Back data'!$A$312:$BI$312)))-O$6)/O176</f>
        <v>0.9456</v>
      </c>
      <c r="P177" s="11" cm="1">
        <f t="array" ref="P177">INDEX('Back data'!$A$312:$BI$312,,MAX(IF('Back data'!$A$312:$BI$312&lt;&gt;"",COLUMN('Back data'!$A$312:$BI$312)))-P$6)/P176</f>
        <v>0.98170000000000002</v>
      </c>
      <c r="R177" s="56"/>
    </row>
    <row r="178" spans="1:18" x14ac:dyDescent="0.3">
      <c r="A178" s="38" t="s">
        <v>49</v>
      </c>
      <c r="B178" s="40" t="s">
        <v>43</v>
      </c>
      <c r="C178" s="10" t="s">
        <v>40</v>
      </c>
      <c r="D178" s="11"/>
      <c r="E178" s="11"/>
      <c r="F178" s="11"/>
      <c r="G178" s="11"/>
      <c r="H178" s="11"/>
      <c r="I178" s="11"/>
      <c r="J178" s="11"/>
      <c r="K178" s="11" cm="1">
        <f t="array" ref="K178">INDEX('Back data'!$A$313:$BI$313,,MAX(IF('Back data'!$A$313:$BI$313&lt;&gt;"",COLUMN('Back data'!$A$313:$BI$313)))-K$6)/K176</f>
        <v>9.3999999999999986E-3</v>
      </c>
      <c r="L178" s="11" cm="1">
        <f t="array" ref="L178">INDEX('Back data'!$A$313:$BI$313,,MAX(IF('Back data'!$A$313:$BI$313&lt;&gt;"",COLUMN('Back data'!$A$313:$BI$313)))-L$6)/L176</f>
        <v>3.27E-2</v>
      </c>
      <c r="M178" s="11" cm="1">
        <f t="array" ref="M178">INDEX('Back data'!$A$313:$BI$313,,MAX(IF('Back data'!$A$313:$BI$313&lt;&gt;"",COLUMN('Back data'!$A$313:$BI$313)))-M$6)/M176</f>
        <v>1.5600000000000001E-2</v>
      </c>
      <c r="N178" s="11" cm="1">
        <f t="array" ref="N178">INDEX('Back data'!$A$313:$BI$313,,MAX(IF('Back data'!$A$313:$BI$313&lt;&gt;"",COLUMN('Back data'!$A$313:$BI$313)))-N$6)/N176</f>
        <v>5.5300000000000002E-2</v>
      </c>
      <c r="O178" s="11" cm="1">
        <f t="array" ref="O178">INDEX('Back data'!$A$313:$BI$313,,MAX(IF('Back data'!$A$313:$BI$313&lt;&gt;"",COLUMN('Back data'!$A$313:$BI$313)))-O$6)/O176</f>
        <v>5.4400000000000004E-2</v>
      </c>
      <c r="P178" s="11" cm="1">
        <f t="array" ref="P178">INDEX('Back data'!$A$313:$BI$313,,MAX(IF('Back data'!$A$313:$BI$313&lt;&gt;"",COLUMN('Back data'!$A$313:$BI$313)))-P$6)/P176</f>
        <v>1.83E-2</v>
      </c>
      <c r="R178" s="56"/>
    </row>
    <row r="179" spans="1:18" x14ac:dyDescent="0.3">
      <c r="C179" s="31"/>
      <c r="D179" s="32"/>
      <c r="E179" s="32"/>
      <c r="F179" s="32"/>
      <c r="G179" s="32"/>
      <c r="H179" s="32"/>
      <c r="I179" s="32"/>
      <c r="J179" s="32"/>
      <c r="K179" s="32"/>
      <c r="L179" s="32"/>
      <c r="M179" s="32"/>
      <c r="N179" s="32"/>
      <c r="O179" s="32"/>
      <c r="P179" s="32"/>
    </row>
    <row r="181" spans="1:18" x14ac:dyDescent="0.3">
      <c r="C181" s="8" t="s">
        <v>37</v>
      </c>
      <c r="D181" s="9">
        <f t="array" ref="D181">INDEX('Back data'!$A$317:$BI$317,,MAX(IF('Back data'!$A$317:$BI$317&lt;&gt;"",COLUMN('Back data'!$A$317:$BI$317)))-D$6)+INDEX('Back data'!$A$318:$BI$318,,MAX(IF('Back data'!$A$318:$BI$318&lt;&gt;"",COLUMN('Back data'!$A$318:$BI$318)))-D$6)</f>
        <v>100</v>
      </c>
      <c r="E181" s="9">
        <f t="array" ref="E181">INDEX('Back data'!$A$317:$BI$317,,MAX(IF('Back data'!$A$317:$BI$317&lt;&gt;"",COLUMN('Back data'!$A$317:$BI$317)))-E$6)+INDEX('Back data'!$A$318:$BI$318,,MAX(IF('Back data'!$A$318:$BI$318&lt;&gt;"",COLUMN('Back data'!$A$318:$BI$318)))-E$6)</f>
        <v>100</v>
      </c>
      <c r="F181" s="9">
        <f t="array" ref="F181">INDEX('Back data'!$A$317:$BI$317,,MAX(IF('Back data'!$A$317:$BI$317&lt;&gt;"",COLUMN('Back data'!$A$317:$BI$317)))-F$6)+INDEX('Back data'!$A$318:$BI$318,,MAX(IF('Back data'!$A$318:$BI$318&lt;&gt;"",COLUMN('Back data'!$A$318:$BI$318)))-F$6)</f>
        <v>100</v>
      </c>
      <c r="G181" s="9">
        <f t="array" ref="G181">INDEX('Back data'!$A$317:$BI$317,,MAX(IF('Back data'!$A$317:$BI$317&lt;&gt;"",COLUMN('Back data'!$A$317:$BI$317)))-G$6)+INDEX('Back data'!$A$318:$BI$318,,MAX(IF('Back data'!$A$318:$BI$318&lt;&gt;"",COLUMN('Back data'!$A$318:$BI$318)))-G$6)</f>
        <v>100</v>
      </c>
      <c r="H181" s="9">
        <f t="array" ref="H181">INDEX('Back data'!$A$317:$BI$317,,MAX(IF('Back data'!$A$317:$BI$317&lt;&gt;"",COLUMN('Back data'!$A$317:$BI$317)))-H$6)+INDEX('Back data'!$A$318:$BI$318,,MAX(IF('Back data'!$A$318:$BI$318&lt;&gt;"",COLUMN('Back data'!$A$318:$BI$318)))-H$6)</f>
        <v>100</v>
      </c>
      <c r="I181" s="9">
        <f t="array" ref="I181">INDEX('Back data'!$A$317:$BI$317,,MAX(IF('Back data'!$A$317:$BI$317&lt;&gt;"",COLUMN('Back data'!$A$317:$BI$317)))-I$6)+INDEX('Back data'!$A$318:$BI$318,,MAX(IF('Back data'!$A$318:$BI$318&lt;&gt;"",COLUMN('Back data'!$A$318:$BI$318)))-I$6)</f>
        <v>100</v>
      </c>
      <c r="J181" s="9">
        <f t="array" ref="J181">INDEX('Back data'!$A$317:$BI$317,,MAX(IF('Back data'!$A$317:$BI$317&lt;&gt;"",COLUMN('Back data'!$A$317:$BI$317)))-J$6)+INDEX('Back data'!$A$318:$BI$318,,MAX(IF('Back data'!$A$318:$BI$318&lt;&gt;"",COLUMN('Back data'!$A$318:$BI$318)))-J$6)</f>
        <v>100</v>
      </c>
      <c r="K181" s="9">
        <f t="array" ref="K181">INDEX('Back data'!$A$317:$BI$317,,MAX(IF('Back data'!$A$317:$BI$317&lt;&gt;"",COLUMN('Back data'!$A$317:$BI$317)))-K$6)+INDEX('Back data'!$A$318:$BI$318,,MAX(IF('Back data'!$A$318:$BI$318&lt;&gt;"",COLUMN('Back data'!$A$318:$BI$318)))-K$6)</f>
        <v>100</v>
      </c>
      <c r="L181" s="9">
        <f t="array" ref="L181">INDEX('Back data'!$A$317:$BI$317,,MAX(IF('Back data'!$A$317:$BI$317&lt;&gt;"",COLUMN('Back data'!$A$317:$BI$317)))-L$6)+INDEX('Back data'!$A$318:$BI$318,,MAX(IF('Back data'!$A$318:$BI$318&lt;&gt;"",COLUMN('Back data'!$A$318:$BI$318)))-L$6)</f>
        <v>100</v>
      </c>
      <c r="M181" s="9">
        <f t="array" ref="M181">INDEX('Back data'!$A$317:$BI$317,,MAX(IF('Back data'!$A$317:$BI$317&lt;&gt;"",COLUMN('Back data'!$A$317:$BI$317)))-M$6)+INDEX('Back data'!$A$318:$BI$318,,MAX(IF('Back data'!$A$318:$BI$318&lt;&gt;"",COLUMN('Back data'!$A$318:$BI$318)))-M$6)</f>
        <v>100</v>
      </c>
      <c r="N181" s="9">
        <f t="array" ref="N181">INDEX('Back data'!$A$317:$BI$317,,MAX(IF('Back data'!$A$317:$BI$317&lt;&gt;"",COLUMN('Back data'!$A$317:$BI$317)))-N$6)+INDEX('Back data'!$A$318:$BI$318,,MAX(IF('Back data'!$A$318:$BI$318&lt;&gt;"",COLUMN('Back data'!$A$318:$BI$318)))-N$6)</f>
        <v>100</v>
      </c>
      <c r="O181" s="9">
        <f t="array" ref="O181">INDEX('Back data'!$A$317:$BI$317,,MAX(IF('Back data'!$A$317:$BI$317&lt;&gt;"",COLUMN('Back data'!$A$317:$BI$317)))-O$6)+INDEX('Back data'!$A$318:$BI$318,,MAX(IF('Back data'!$A$318:$BI$318&lt;&gt;"",COLUMN('Back data'!$A$318:$BI$318)))-O$6)</f>
        <v>100</v>
      </c>
      <c r="P181" s="9">
        <f t="array" ref="P181">INDEX('Back data'!$A$317:$BI$317,,MAX(IF('Back data'!$A$317:$BI$317&lt;&gt;"",COLUMN('Back data'!$A$317:$BI$317)))-P$6)+INDEX('Back data'!$A$318:$BI$318,,MAX(IF('Back data'!$A$318:$BI$318&lt;&gt;"",COLUMN('Back data'!$A$318:$BI$318)))-P$6)</f>
        <v>100</v>
      </c>
    </row>
    <row r="182" spans="1:18" x14ac:dyDescent="0.3">
      <c r="A182" s="38" t="s">
        <v>49</v>
      </c>
      <c r="B182" s="40" t="s">
        <v>32</v>
      </c>
      <c r="C182" s="10" t="s">
        <v>39</v>
      </c>
      <c r="D182" s="11">
        <f t="array" ref="D182">INDEX('Back data'!$A$317:$BI$317,,MAX(IF('Back data'!$A$317:$BI$317&lt;&gt;"",COLUMN('Back data'!$A$317:$BI$317)))-D$6)/D181</f>
        <v>0.97519999999999996</v>
      </c>
      <c r="E182" s="11">
        <f t="array" ref="E182">INDEX('Back data'!$A$317:$BI$317,,MAX(IF('Back data'!$A$317:$BI$317&lt;&gt;"",COLUMN('Back data'!$A$317:$BI$317)))-E$6)/E181</f>
        <v>0.9729000000000001</v>
      </c>
      <c r="F182" s="11">
        <f t="array" ref="F182">INDEX('Back data'!$A$317:$BI$317,,MAX(IF('Back data'!$A$317:$BI$317&lt;&gt;"",COLUMN('Back data'!$A$317:$BI$317)))-F$6)/F181</f>
        <v>0.98450000000000004</v>
      </c>
      <c r="G182" s="11">
        <f t="array" ref="G182">INDEX('Back data'!$A$317:$BI$317,,MAX(IF('Back data'!$A$317:$BI$317&lt;&gt;"",COLUMN('Back data'!$A$317:$BI$317)))-G$6)/G181</f>
        <v>0.96650000000000003</v>
      </c>
      <c r="H182" s="11">
        <f t="array" ref="H182">INDEX('Back data'!$A$317:$BI$317,,MAX(IF('Back data'!$A$317:$BI$317&lt;&gt;"",COLUMN('Back data'!$A$317:$BI$317)))-H$6)/H181</f>
        <v>0.97430000000000005</v>
      </c>
      <c r="I182" s="11">
        <f t="array" ref="I182">INDEX('Back data'!$A$317:$BI$317,,MAX(IF('Back data'!$A$317:$BI$317&lt;&gt;"",COLUMN('Back data'!$A$317:$BI$317)))-I$6)/I181</f>
        <v>0.96799999999999997</v>
      </c>
      <c r="J182" s="11">
        <f t="array" ref="J182">INDEX('Back data'!$A$317:$BI$317,,MAX(IF('Back data'!$A$317:$BI$317&lt;&gt;"",COLUMN('Back data'!$A$317:$BI$317)))-J$6)/J181</f>
        <v>0.96970000000000001</v>
      </c>
      <c r="K182" s="11">
        <f t="array" ref="K182">INDEX('Back data'!$A$317:$BI$317,,MAX(IF('Back data'!$A$317:$BI$317&lt;&gt;"",COLUMN('Back data'!$A$317:$BI$317)))-K$6)/K181</f>
        <v>0.98780000000000001</v>
      </c>
      <c r="L182" s="11">
        <f t="array" ref="L182">INDEX('Back data'!$A$317:$BI$317,,MAX(IF('Back data'!$A$317:$BI$317&lt;&gt;"",COLUMN('Back data'!$A$317:$BI$317)))-L$6)/L181</f>
        <v>0.95879999999999999</v>
      </c>
      <c r="M182" s="11">
        <f t="array" ref="M182">INDEX('Back data'!$A$317:$BI$317,,MAX(IF('Back data'!$A$317:$BI$317&lt;&gt;"",COLUMN('Back data'!$A$317:$BI$317)))-M$6)/M181</f>
        <v>0.98010000000000008</v>
      </c>
      <c r="N182" s="11">
        <f t="array" ref="N182">INDEX('Back data'!$A$317:$BI$317,,MAX(IF('Back data'!$A$317:$BI$317&lt;&gt;"",COLUMN('Back data'!$A$317:$BI$317)))-N$6)/N181</f>
        <v>0.95239999999999991</v>
      </c>
      <c r="O182" s="11">
        <f t="array" ref="O182">INDEX('Back data'!$A$317:$BI$317,,MAX(IF('Back data'!$A$317:$BI$317&lt;&gt;"",COLUMN('Back data'!$A$317:$BI$317)))-O$6)/O181</f>
        <v>0.97709999999999997</v>
      </c>
      <c r="P182" s="11">
        <f t="array" ref="P182">INDEX('Back data'!$A$317:$BI$317,,MAX(IF('Back data'!$A$317:$BI$317&lt;&gt;"",COLUMN('Back data'!$A$317:$BI$317)))-P$6)/P181</f>
        <v>0.99549999999999994</v>
      </c>
    </row>
    <row r="183" spans="1:18" x14ac:dyDescent="0.3">
      <c r="A183" s="38" t="s">
        <v>49</v>
      </c>
      <c r="B183" s="40" t="s">
        <v>32</v>
      </c>
      <c r="C183" s="10" t="s">
        <v>40</v>
      </c>
      <c r="D183" s="11">
        <f t="array" ref="D183">INDEX('Back data'!$A$318:$BI$318,,MAX(IF('Back data'!$A$318:$BI$318&lt;&gt;"",COLUMN('Back data'!$A$318:$BI$318)))-D$6)/D181</f>
        <v>2.4799999999999999E-2</v>
      </c>
      <c r="E183" s="11">
        <f t="array" ref="E183">INDEX('Back data'!$A$318:$BI$318,,MAX(IF('Back data'!$A$318:$BI$318&lt;&gt;"",COLUMN('Back data'!$A$318:$BI$318)))-E$6)/E181</f>
        <v>2.7099999999999999E-2</v>
      </c>
      <c r="F183" s="11">
        <f t="array" ref="F183">INDEX('Back data'!$A$318:$BI$318,,MAX(IF('Back data'!$A$318:$BI$318&lt;&gt;"",COLUMN('Back data'!$A$318:$BI$318)))-F$6)/F181</f>
        <v>1.55E-2</v>
      </c>
      <c r="G183" s="11">
        <f t="array" ref="G183">INDEX('Back data'!$A$318:$BI$318,,MAX(IF('Back data'!$A$318:$BI$318&lt;&gt;"",COLUMN('Back data'!$A$318:$BI$318)))-G$6)/G181</f>
        <v>3.3500000000000002E-2</v>
      </c>
      <c r="H183" s="11">
        <f t="array" ref="H183">INDEX('Back data'!$A$318:$BI$318,,MAX(IF('Back data'!$A$318:$BI$318&lt;&gt;"",COLUMN('Back data'!$A$318:$BI$318)))-H$6)/H181</f>
        <v>2.5699999999999997E-2</v>
      </c>
      <c r="I183" s="11">
        <f t="array" ref="I183">INDEX('Back data'!$A$318:$BI$318,,MAX(IF('Back data'!$A$318:$BI$318&lt;&gt;"",COLUMN('Back data'!$A$318:$BI$318)))-I$6)/I181</f>
        <v>3.2000000000000001E-2</v>
      </c>
      <c r="J183" s="11">
        <f t="array" ref="J183">INDEX('Back data'!$A$318:$BI$318,,MAX(IF('Back data'!$A$318:$BI$318&lt;&gt;"",COLUMN('Back data'!$A$318:$BI$318)))-J$6)/J181</f>
        <v>3.0299999999999997E-2</v>
      </c>
      <c r="K183" s="11">
        <f t="array" ref="K183">INDEX('Back data'!$A$318:$BI$318,,MAX(IF('Back data'!$A$318:$BI$318&lt;&gt;"",COLUMN('Back data'!$A$318:$BI$318)))-K$6)/K181</f>
        <v>1.2199999999999999E-2</v>
      </c>
      <c r="L183" s="11">
        <f t="array" ref="L183">INDEX('Back data'!$A$318:$BI$318,,MAX(IF('Back data'!$A$318:$BI$318&lt;&gt;"",COLUMN('Back data'!$A$318:$BI$318)))-L$6)/L181</f>
        <v>4.1200000000000001E-2</v>
      </c>
      <c r="M183" s="11">
        <f t="array" ref="M183">INDEX('Back data'!$A$318:$BI$318,,MAX(IF('Back data'!$A$318:$BI$318&lt;&gt;"",COLUMN('Back data'!$A$318:$BI$318)))-M$6)/M181</f>
        <v>1.9900000000000001E-2</v>
      </c>
      <c r="N183" s="11">
        <f t="array" ref="N183">INDEX('Back data'!$A$318:$BI$318,,MAX(IF('Back data'!$A$318:$BI$318&lt;&gt;"",COLUMN('Back data'!$A$318:$BI$318)))-N$6)/N181</f>
        <v>4.7599999999999996E-2</v>
      </c>
      <c r="O183" s="11">
        <f t="array" ref="O183">INDEX('Back data'!$A$318:$BI$318,,MAX(IF('Back data'!$A$318:$BI$318&lt;&gt;"",COLUMN('Back data'!$A$318:$BI$318)))-O$6)/O181</f>
        <v>2.29E-2</v>
      </c>
      <c r="P183" s="11">
        <f t="array" ref="P183">INDEX('Back data'!$A$318:$BI$318,,MAX(IF('Back data'!$A$318:$BI$318&lt;&gt;"",COLUMN('Back data'!$A$318:$BI$318)))-P$6)/P181</f>
        <v>4.5000000000000005E-3</v>
      </c>
      <c r="R183" s="56"/>
    </row>
    <row r="186" spans="1:18" x14ac:dyDescent="0.3">
      <c r="C186" s="8" t="s">
        <v>37</v>
      </c>
      <c r="D186" s="9">
        <f t="array" ref="D186">INDEX('Back data'!$A$322:$BI$322,,MAX(IF('Back data'!$A$322:$BI$322&lt;&gt;"",COLUMN('Back data'!$A$322:$BI$322)))-D$6)+INDEX('Back data'!$A$323:$BI$323,,MAX(IF('Back data'!$A$323:$BI$323&lt;&gt;"",COLUMN('Back data'!$A$323:$BI$323)))-D$6)</f>
        <v>100</v>
      </c>
      <c r="E186" s="9">
        <f t="array" ref="E186">INDEX('Back data'!$A$322:$BI$322,,MAX(IF('Back data'!$A$322:$BI$322&lt;&gt;"",COLUMN('Back data'!$A$322:$BI$322)))-E$6)+INDEX('Back data'!$A$323:$BI$323,,MAX(IF('Back data'!$A$323:$BI$323&lt;&gt;"",COLUMN('Back data'!$A$323:$BI$323)))-E$6)</f>
        <v>100</v>
      </c>
      <c r="F186" s="9">
        <f t="array" ref="F186">INDEX('Back data'!$A$322:$BI$322,,MAX(IF('Back data'!$A$322:$BI$322&lt;&gt;"",COLUMN('Back data'!$A$322:$BI$322)))-F$6)+INDEX('Back data'!$A$323:$BI$323,,MAX(IF('Back data'!$A$323:$BI$323&lt;&gt;"",COLUMN('Back data'!$A$323:$BI$323)))-F$6)</f>
        <v>100</v>
      </c>
      <c r="G186" s="9">
        <f t="array" ref="G186">INDEX('Back data'!$A$322:$BI$322,,MAX(IF('Back data'!$A$322:$BI$322&lt;&gt;"",COLUMN('Back data'!$A$322:$BI$322)))-G$6)+INDEX('Back data'!$A$323:$BI$323,,MAX(IF('Back data'!$A$323:$BI$323&lt;&gt;"",COLUMN('Back data'!$A$323:$BI$323)))-G$6)</f>
        <v>100</v>
      </c>
      <c r="H186" s="9">
        <f t="array" ref="H186">INDEX('Back data'!$A$322:$BI$322,,MAX(IF('Back data'!$A$322:$BI$322&lt;&gt;"",COLUMN('Back data'!$A$322:$BI$322)))-H$6)+INDEX('Back data'!$A$323:$BI$323,,MAX(IF('Back data'!$A$323:$BI$323&lt;&gt;"",COLUMN('Back data'!$A$323:$BI$323)))-H$6)</f>
        <v>100</v>
      </c>
      <c r="I186" s="9">
        <f t="array" ref="I186">INDEX('Back data'!$A$322:$BI$322,,MAX(IF('Back data'!$A$322:$BI$322&lt;&gt;"",COLUMN('Back data'!$A$322:$BI$322)))-I$6)+INDEX('Back data'!$A$323:$BI$323,,MAX(IF('Back data'!$A$323:$BI$323&lt;&gt;"",COLUMN('Back data'!$A$323:$BI$323)))-I$6)</f>
        <v>100</v>
      </c>
      <c r="J186" s="9">
        <f t="array" ref="J186">INDEX('Back data'!$A$322:$BI$322,,MAX(IF('Back data'!$A$322:$BI$322&lt;&gt;"",COLUMN('Back data'!$A$322:$BI$322)))-J$6)+INDEX('Back data'!$A$323:$BI$323,,MAX(IF('Back data'!$A$323:$BI$323&lt;&gt;"",COLUMN('Back data'!$A$323:$BI$323)))-J$6)</f>
        <v>100</v>
      </c>
      <c r="K186" s="9">
        <f t="array" ref="K186">INDEX('Back data'!$A$322:$BI$322,,MAX(IF('Back data'!$A$322:$BI$322&lt;&gt;"",COLUMN('Back data'!$A$322:$BI$322)))-K$6)+INDEX('Back data'!$A$323:$BI$323,,MAX(IF('Back data'!$A$323:$BI$323&lt;&gt;"",COLUMN('Back data'!$A$323:$BI$323)))-K$6)</f>
        <v>100</v>
      </c>
      <c r="L186" s="9">
        <f t="array" ref="L186">INDEX('Back data'!$A$322:$BI$322,,MAX(IF('Back data'!$A$322:$BI$322&lt;&gt;"",COLUMN('Back data'!$A$322:$BI$322)))-L$6)+INDEX('Back data'!$A$323:$BI$323,,MAX(IF('Back data'!$A$323:$BI$323&lt;&gt;"",COLUMN('Back data'!$A$323:$BI$323)))-L$6)</f>
        <v>100</v>
      </c>
      <c r="M186" s="9">
        <f t="array" ref="M186">INDEX('Back data'!$A$322:$BI$322,,MAX(IF('Back data'!$A$322:$BI$322&lt;&gt;"",COLUMN('Back data'!$A$322:$BI$322)))-M$6)+INDEX('Back data'!$A$323:$BI$323,,MAX(IF('Back data'!$A$323:$BI$323&lt;&gt;"",COLUMN('Back data'!$A$323:$BI$323)))-M$6)</f>
        <v>100</v>
      </c>
      <c r="N186" s="9">
        <f t="array" ref="N186">INDEX('Back data'!$A$322:$BI$322,,MAX(IF('Back data'!$A$322:$BI$322&lt;&gt;"",COLUMN('Back data'!$A$322:$BI$322)))-N$6)+INDEX('Back data'!$A$323:$BI$323,,MAX(IF('Back data'!$A$323:$BI$323&lt;&gt;"",COLUMN('Back data'!$A$323:$BI$323)))-N$6)</f>
        <v>100</v>
      </c>
      <c r="O186" s="9">
        <f t="array" ref="O186">INDEX('Back data'!$A$322:$BI$322,,MAX(IF('Back data'!$A$322:$BI$322&lt;&gt;"",COLUMN('Back data'!$A$322:$BI$322)))-O$6)+INDEX('Back data'!$A$323:$BI$323,,MAX(IF('Back data'!$A$323:$BI$323&lt;&gt;"",COLUMN('Back data'!$A$323:$BI$323)))-O$6)</f>
        <v>100</v>
      </c>
      <c r="P186" s="9">
        <f t="array" ref="P186">INDEX('Back data'!$A$322:$BI$322,,MAX(IF('Back data'!$A$322:$BI$322&lt;&gt;"",COLUMN('Back data'!$A$322:$BI$322)))-P$6)+INDEX('Back data'!$A$323:$BI$323,,MAX(IF('Back data'!$A$323:$BI$323&lt;&gt;"",COLUMN('Back data'!$A$323:$BI$323)))-P$6)</f>
        <v>100</v>
      </c>
    </row>
    <row r="187" spans="1:18" x14ac:dyDescent="0.3">
      <c r="A187" s="38" t="s">
        <v>49</v>
      </c>
      <c r="B187" s="40" t="s">
        <v>36</v>
      </c>
      <c r="C187" s="10" t="s">
        <v>39</v>
      </c>
      <c r="D187" s="11">
        <f t="array" ref="D187">INDEX('Back data'!$A$322:$BI$322,,MAX(IF('Back data'!$A$322:$BI$322&lt;&gt;"",COLUMN('Back data'!$A$322:$BI$322)))-D$6)/D186</f>
        <v>0.96219999999999994</v>
      </c>
      <c r="E187" s="11">
        <f t="array" ref="E187">INDEX('Back data'!$A$322:$BI$322,,MAX(IF('Back data'!$A$322:$BI$322&lt;&gt;"",COLUMN('Back data'!$A$322:$BI$322)))-E$6)/E186</f>
        <v>1</v>
      </c>
      <c r="F187" s="11">
        <f t="array" ref="F187">INDEX('Back data'!$A$322:$BI$322,,MAX(IF('Back data'!$A$322:$BI$322&lt;&gt;"",COLUMN('Back data'!$A$322:$BI$322)))-F$6)/F186</f>
        <v>1</v>
      </c>
      <c r="G187" s="11">
        <f t="array" ref="G187">INDEX('Back data'!$A$322:$BI$322,,MAX(IF('Back data'!$A$322:$BI$322&lt;&gt;"",COLUMN('Back data'!$A$322:$BI$322)))-G$6)/G186</f>
        <v>0.94590000000000007</v>
      </c>
      <c r="H187" s="11">
        <f t="array" ref="H187">INDEX('Back data'!$A$322:$BI$322,,MAX(IF('Back data'!$A$322:$BI$322&lt;&gt;"",COLUMN('Back data'!$A$322:$BI$322)))-H$6)/H186</f>
        <v>0.94950000000000001</v>
      </c>
      <c r="I187" s="11">
        <f t="array" ref="I187">INDEX('Back data'!$A$322:$BI$322,,MAX(IF('Back data'!$A$322:$BI$322&lt;&gt;"",COLUMN('Back data'!$A$322:$BI$322)))-I$6)/I186</f>
        <v>1</v>
      </c>
      <c r="J187" s="11">
        <f t="array" ref="J187">INDEX('Back data'!$A$322:$BI$322,,MAX(IF('Back data'!$A$322:$BI$322&lt;&gt;"",COLUMN('Back data'!$A$322:$BI$322)))-J$6)/J186</f>
        <v>0.86280000000000001</v>
      </c>
      <c r="K187" s="11">
        <f t="array" ref="K187">INDEX('Back data'!$A$322:$BI$322,,MAX(IF('Back data'!$A$322:$BI$322&lt;&gt;"",COLUMN('Back data'!$A$322:$BI$322)))-K$6)/K186</f>
        <v>1</v>
      </c>
      <c r="L187" s="11">
        <f t="array" ref="L187">INDEX('Back data'!$A$322:$BI$322,,MAX(IF('Back data'!$A$322:$BI$322&lt;&gt;"",COLUMN('Back data'!$A$322:$BI$322)))-L$6)/L186</f>
        <v>1</v>
      </c>
      <c r="M187" s="11">
        <f t="array" ref="M187">INDEX('Back data'!$A$322:$BI$322,,MAX(IF('Back data'!$A$322:$BI$322&lt;&gt;"",COLUMN('Back data'!$A$322:$BI$322)))-M$6)/M186</f>
        <v>1</v>
      </c>
      <c r="N187" s="11">
        <f t="array" ref="N187">INDEX('Back data'!$A$322:$BI$322,,MAX(IF('Back data'!$A$322:$BI$322&lt;&gt;"",COLUMN('Back data'!$A$322:$BI$322)))-N$6)/N186</f>
        <v>0.91749999999999998</v>
      </c>
      <c r="O187" s="11">
        <f t="array" ref="O187">INDEX('Back data'!$A$322:$BI$322,,MAX(IF('Back data'!$A$322:$BI$322&lt;&gt;"",COLUMN('Back data'!$A$322:$BI$322)))-O$6)/O186</f>
        <v>0.85010000000000008</v>
      </c>
      <c r="P187" s="11">
        <f t="array" ref="P187">INDEX('Back data'!$A$322:$BI$322,,MAX(IF('Back data'!$A$322:$BI$322&lt;&gt;"",COLUMN('Back data'!$A$322:$BI$322)))-P$6)/P186</f>
        <v>0.94200000000000006</v>
      </c>
    </row>
    <row r="188" spans="1:18" x14ac:dyDescent="0.3">
      <c r="A188" s="38" t="s">
        <v>49</v>
      </c>
      <c r="B188" s="40" t="s">
        <v>36</v>
      </c>
      <c r="C188" s="10" t="s">
        <v>40</v>
      </c>
      <c r="D188" s="11">
        <f t="array" ref="D188">INDEX('Back data'!$A$323:$BI$323,,MAX(IF('Back data'!$A$323:$BI$323&lt;&gt;"",COLUMN('Back data'!$A$323:$BI$323)))-D$6)/D186</f>
        <v>3.78E-2</v>
      </c>
      <c r="E188" s="11">
        <f t="array" ref="E188">INDEX('Back data'!$A$323:$BI$323,,MAX(IF('Back data'!$A$323:$BI$323&lt;&gt;"",COLUMN('Back data'!$A$323:$BI$323)))-E$6)/E186</f>
        <v>0</v>
      </c>
      <c r="F188" s="11">
        <f t="array" ref="F188">INDEX('Back data'!$A$323:$BI$323,,MAX(IF('Back data'!$A$323:$BI$323&lt;&gt;"",COLUMN('Back data'!$A$323:$BI$323)))-F$6)/F186</f>
        <v>0</v>
      </c>
      <c r="G188" s="11">
        <f t="array" ref="G188">INDEX('Back data'!$A$323:$BI$323,,MAX(IF('Back data'!$A$323:$BI$323&lt;&gt;"",COLUMN('Back data'!$A$323:$BI$323)))-G$6)/G186</f>
        <v>5.4100000000000002E-2</v>
      </c>
      <c r="H188" s="11">
        <f t="array" ref="H188">INDEX('Back data'!$A$323:$BI$323,,MAX(IF('Back data'!$A$323:$BI$323&lt;&gt;"",COLUMN('Back data'!$A$323:$BI$323)))-H$6)/H186</f>
        <v>5.0499999999999996E-2</v>
      </c>
      <c r="I188" s="11">
        <f t="array" ref="I188">INDEX('Back data'!$A$323:$BI$323,,MAX(IF('Back data'!$A$323:$BI$323&lt;&gt;"",COLUMN('Back data'!$A$323:$BI$323)))-I$6)/I186</f>
        <v>0</v>
      </c>
      <c r="J188" s="11">
        <f t="array" ref="J188">INDEX('Back data'!$A$323:$BI$323,,MAX(IF('Back data'!$A$323:$BI$323&lt;&gt;"",COLUMN('Back data'!$A$323:$BI$323)))-J$6)/J186</f>
        <v>0.13720000000000002</v>
      </c>
      <c r="K188" s="11">
        <f t="array" ref="K188">INDEX('Back data'!$A$323:$BI$323,,MAX(IF('Back data'!$A$323:$BI$323&lt;&gt;"",COLUMN('Back data'!$A$323:$BI$323)))-K$6)/K186</f>
        <v>0</v>
      </c>
      <c r="L188" s="11">
        <f t="array" ref="L188">INDEX('Back data'!$A$323:$BI$323,,MAX(IF('Back data'!$A$323:$BI$323&lt;&gt;"",COLUMN('Back data'!$A$323:$BI$323)))-L$6)/L186</f>
        <v>0</v>
      </c>
      <c r="M188" s="11">
        <f t="array" ref="M188">INDEX('Back data'!$A$323:$BI$323,,MAX(IF('Back data'!$A$323:$BI$323&lt;&gt;"",COLUMN('Back data'!$A$323:$BI$323)))-M$6)/M186</f>
        <v>0</v>
      </c>
      <c r="N188" s="11">
        <f t="array" ref="N188">INDEX('Back data'!$A$323:$BI$323,,MAX(IF('Back data'!$A$323:$BI$323&lt;&gt;"",COLUMN('Back data'!$A$323:$BI$323)))-N$6)/N186</f>
        <v>8.2500000000000004E-2</v>
      </c>
      <c r="O188" s="11">
        <f t="array" ref="O188">INDEX('Back data'!$A$323:$BI$323,,MAX(IF('Back data'!$A$323:$BI$323&lt;&gt;"",COLUMN('Back data'!$A$323:$BI$323)))-O$6)/O186</f>
        <v>0.14990000000000001</v>
      </c>
      <c r="P188" s="11">
        <f t="array" ref="P188">INDEX('Back data'!$A$323:$BI$323,,MAX(IF('Back data'!$A$323:$BI$323&lt;&gt;"",COLUMN('Back data'!$A$323:$BI$323)))-P$6)/P186</f>
        <v>5.7999999999999996E-2</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topLeftCell="A24" zoomScale="40" zoomScaleNormal="40" workbookViewId="0">
      <selection activeCell="AD405" sqref="AD405"/>
    </sheetView>
  </sheetViews>
  <sheetFormatPr baseColWidth="10" defaultColWidth="11.44140625" defaultRowHeight="14.4" x14ac:dyDescent="0.3"/>
  <cols>
    <col min="3" max="3" width="24.44140625" bestFit="1" customWidth="1"/>
    <col min="4" max="16" width="21.5546875" customWidth="1"/>
    <col min="18" max="18" width="11.5546875" bestFit="1" customWidth="1"/>
  </cols>
  <sheetData>
    <row r="1" spans="2:23" ht="34.5" customHeight="1" x14ac:dyDescent="0.3"/>
    <row r="2" spans="2:23" ht="27" customHeight="1" x14ac:dyDescent="0.3">
      <c r="B2" s="17"/>
      <c r="C2" s="21" t="s">
        <v>38</v>
      </c>
      <c r="D2" s="17"/>
      <c r="E2" s="17"/>
      <c r="F2" s="17"/>
      <c r="G2" s="17"/>
      <c r="H2" s="17"/>
      <c r="I2" s="17"/>
      <c r="J2" s="17"/>
      <c r="K2" s="17"/>
      <c r="L2" s="17"/>
      <c r="M2" s="17"/>
      <c r="N2" s="17"/>
      <c r="O2" s="17"/>
      <c r="P2" s="17"/>
      <c r="Q2" s="17"/>
      <c r="R2" s="17"/>
    </row>
    <row r="3" spans="2:23" ht="18.75" customHeight="1" x14ac:dyDescent="0.3"/>
    <row r="4" spans="2:23" s="13" customFormat="1" ht="25.5" customHeight="1" x14ac:dyDescent="0.3">
      <c r="C4" s="14" t="s">
        <v>50</v>
      </c>
    </row>
    <row r="5" spans="2:23" ht="16.2" thickBot="1" x14ac:dyDescent="0.35">
      <c r="C5" s="2"/>
      <c r="D5" s="53">
        <f>'TAM Automático'!D5</f>
        <v>45717</v>
      </c>
      <c r="E5" s="53">
        <f>'TAM Automático'!E5</f>
        <v>45748</v>
      </c>
      <c r="F5" s="53">
        <f>'TAM Automático'!F5</f>
        <v>45778</v>
      </c>
      <c r="G5" s="53">
        <f>'TAM Automático'!G5</f>
        <v>45809</v>
      </c>
      <c r="H5" s="53">
        <f>'TAM Automático'!H5</f>
        <v>45839</v>
      </c>
      <c r="I5" s="53">
        <f>'TAM Automático'!I5</f>
        <v>45870</v>
      </c>
      <c r="J5" s="53">
        <f>'TAM Automático'!J5</f>
        <v>45901</v>
      </c>
      <c r="K5" s="53">
        <f>'TAM Automático'!K5</f>
        <v>45931</v>
      </c>
      <c r="L5" s="53">
        <f>'TAM Automático'!L5</f>
        <v>45962</v>
      </c>
      <c r="M5" s="53">
        <f>'TAM Automático'!M5</f>
        <v>45992</v>
      </c>
      <c r="N5" s="53">
        <f>'TAM Automático'!N5</f>
        <v>46023</v>
      </c>
      <c r="O5" s="53">
        <f>'TAM Automático'!O5</f>
        <v>46054</v>
      </c>
      <c r="P5" s="53">
        <f>'TAM Automático'!P5</f>
        <v>46082</v>
      </c>
    </row>
    <row r="6" spans="2:23" ht="15.6" x14ac:dyDescent="0.3">
      <c r="C6" s="10" t="s">
        <v>39</v>
      </c>
      <c r="D6" s="11">
        <f>'TAM Automático'!D8</f>
        <v>0.89170000000000005</v>
      </c>
      <c r="E6" s="11">
        <f>'TAM Automático'!E8</f>
        <v>0.89321067893210682</v>
      </c>
      <c r="F6" s="11">
        <f>'TAM Automático'!F8</f>
        <v>0.87650000000000006</v>
      </c>
      <c r="G6" s="11">
        <f>'TAM Automático'!G8</f>
        <v>0.86</v>
      </c>
      <c r="H6" s="11">
        <f>'TAM Automático'!H8</f>
        <v>0.91370000000000007</v>
      </c>
      <c r="I6" s="11">
        <f>'TAM Automático'!I8</f>
        <v>0.91099999999999992</v>
      </c>
      <c r="J6" s="11">
        <f>'TAM Automático'!J8</f>
        <v>0.89370000000000005</v>
      </c>
      <c r="K6" s="11">
        <f>'TAM Automático'!K8</f>
        <v>0.92779999999999996</v>
      </c>
      <c r="L6" s="11">
        <f>'TAM Automático'!L8</f>
        <v>0.90639999999999998</v>
      </c>
      <c r="M6" s="11">
        <f>'TAM Automático'!M8</f>
        <v>0.93790000000000007</v>
      </c>
      <c r="N6" s="11">
        <f>'TAM Automático'!N8</f>
        <v>0.92260000000000009</v>
      </c>
      <c r="O6" s="11">
        <f>'TAM Automático'!O8</f>
        <v>0.88049999999999995</v>
      </c>
      <c r="P6" s="11">
        <f>'TAM Automático'!P8</f>
        <v>0.90959999999999996</v>
      </c>
    </row>
    <row r="7" spans="2:23" ht="15.6" x14ac:dyDescent="0.3">
      <c r="C7" s="10" t="s">
        <v>40</v>
      </c>
      <c r="D7" s="11">
        <f>'TAM Automático'!D9</f>
        <v>0.10830000000000001</v>
      </c>
      <c r="E7" s="11">
        <f>'TAM Automático'!E9</f>
        <v>0.10678932106789321</v>
      </c>
      <c r="F7" s="11">
        <f>'TAM Automático'!F9</f>
        <v>0.1235</v>
      </c>
      <c r="G7" s="11">
        <f>'TAM Automático'!G9</f>
        <v>0.14000000000000001</v>
      </c>
      <c r="H7" s="11">
        <f>'TAM Automático'!H9</f>
        <v>8.6300000000000002E-2</v>
      </c>
      <c r="I7" s="11">
        <f>'TAM Automático'!I9</f>
        <v>8.900000000000001E-2</v>
      </c>
      <c r="J7" s="11">
        <f>'TAM Automático'!J9</f>
        <v>0.10630000000000001</v>
      </c>
      <c r="K7" s="11">
        <f>'TAM Automático'!K9</f>
        <v>7.22E-2</v>
      </c>
      <c r="L7" s="11">
        <f>'TAM Automático'!L9</f>
        <v>9.3599999999999989E-2</v>
      </c>
      <c r="M7" s="11">
        <f>'TAM Automático'!M9</f>
        <v>6.2100000000000002E-2</v>
      </c>
      <c r="N7" s="11">
        <f>'TAM Automático'!N9</f>
        <v>7.7399999999999997E-2</v>
      </c>
      <c r="O7" s="11">
        <f>'TAM Automático'!O9</f>
        <v>0.1195</v>
      </c>
      <c r="P7" s="11">
        <f>'TAM Automático'!P9</f>
        <v>9.0399999999999994E-2</v>
      </c>
    </row>
    <row r="9" spans="2:23" s="13" customFormat="1" ht="29.25" customHeight="1" x14ac:dyDescent="0.3">
      <c r="C9" s="14" t="s">
        <v>51</v>
      </c>
    </row>
    <row r="10" spans="2:23" ht="16.2" thickBot="1" x14ac:dyDescent="0.35">
      <c r="C10" s="2"/>
      <c r="D10" s="53">
        <f>D5</f>
        <v>45717</v>
      </c>
      <c r="E10" s="53">
        <f t="shared" ref="E10:P10" si="0">E5</f>
        <v>45748</v>
      </c>
      <c r="F10" s="53">
        <f t="shared" si="0"/>
        <v>45778</v>
      </c>
      <c r="G10" s="53">
        <f t="shared" si="0"/>
        <v>45809</v>
      </c>
      <c r="H10" s="53">
        <f t="shared" si="0"/>
        <v>45839</v>
      </c>
      <c r="I10" s="53">
        <f t="shared" si="0"/>
        <v>45870</v>
      </c>
      <c r="J10" s="53">
        <f t="shared" si="0"/>
        <v>45901</v>
      </c>
      <c r="K10" s="53">
        <f t="shared" si="0"/>
        <v>45931</v>
      </c>
      <c r="L10" s="53">
        <f t="shared" si="0"/>
        <v>45962</v>
      </c>
      <c r="M10" s="53">
        <f t="shared" si="0"/>
        <v>45992</v>
      </c>
      <c r="N10" s="53">
        <f t="shared" si="0"/>
        <v>46023</v>
      </c>
      <c r="O10" s="53">
        <f t="shared" si="0"/>
        <v>46054</v>
      </c>
      <c r="P10" s="53">
        <f t="shared" si="0"/>
        <v>46082</v>
      </c>
    </row>
    <row r="11" spans="2:23" ht="15.6" x14ac:dyDescent="0.3">
      <c r="C11" s="10" t="s">
        <v>39</v>
      </c>
      <c r="D11" s="11">
        <f>IF('Total Aceite'!$D$29=$R$11,'TAM Automático'!D13,'TAM Automático'!D18)</f>
        <v>0.94269999999999998</v>
      </c>
      <c r="E11" s="11">
        <f>IF('Total Aceite'!$D$29=$R$11,'TAM Automático'!E13,'TAM Automático'!E18)</f>
        <v>0.95</v>
      </c>
      <c r="F11" s="11">
        <f>IF('Total Aceite'!$D$29=$R$11,'TAM Automático'!F13,'TAM Automático'!F18)</f>
        <v>0.9617</v>
      </c>
      <c r="G11" s="11">
        <f>IF('Total Aceite'!$D$29=$R$11,'TAM Automático'!G13,'TAM Automático'!G18)</f>
        <v>0.93290000000000006</v>
      </c>
      <c r="H11" s="11">
        <f>IF('Total Aceite'!$D$29=$R$11,'TAM Automático'!H13,'TAM Automático'!H18)</f>
        <v>0.99250000000000005</v>
      </c>
      <c r="I11" s="11">
        <f>IF('Total Aceite'!$D$29=$R$11,'TAM Automático'!I13,'TAM Automático'!I18)</f>
        <v>0.99690000000000001</v>
      </c>
      <c r="J11" s="11">
        <f>IF('Total Aceite'!$D$29=$R$11,'TAM Automático'!J13,'TAM Automático'!J18)</f>
        <v>0.98180000000000012</v>
      </c>
      <c r="K11" s="11">
        <f>IF('Total Aceite'!$D$29=$R$11,'TAM Automático'!K13,'TAM Automático'!K18)</f>
        <v>0.99620000000000009</v>
      </c>
      <c r="L11" s="11">
        <f>IF('Total Aceite'!$D$29=$R$11,'TAM Automático'!L13,'TAM Automático'!L18)</f>
        <v>0.99950000000000006</v>
      </c>
      <c r="M11" s="11">
        <f>IF('Total Aceite'!$D$29=$R$11,'TAM Automático'!M13,'TAM Automático'!M18)</f>
        <v>0.99970000000000003</v>
      </c>
      <c r="N11" s="11">
        <f>IF('Total Aceite'!$D$29=$R$11,'TAM Automático'!N13,'TAM Automático'!N18)</f>
        <v>0.99609999999999999</v>
      </c>
      <c r="O11" s="11">
        <f>IF('Total Aceite'!$D$29=$R$11,'TAM Automático'!O13,'TAM Automático'!O18)</f>
        <v>0.98970000000000002</v>
      </c>
      <c r="P11" s="11">
        <f>IF('Total Aceite'!$D$29=$R$11,'TAM Automático'!P13,'TAM Automático'!P18)</f>
        <v>0.99170000000000003</v>
      </c>
      <c r="R11">
        <v>1</v>
      </c>
      <c r="S11" s="14" t="s">
        <v>52</v>
      </c>
    </row>
    <row r="12" spans="2:23" ht="15.6" x14ac:dyDescent="0.3">
      <c r="C12" s="10" t="s">
        <v>40</v>
      </c>
      <c r="D12" s="11">
        <f>IF('Total Aceite'!$D$29=$R$11,'TAM Automático'!D14,'TAM Automático'!D19)</f>
        <v>5.7300000000000004E-2</v>
      </c>
      <c r="E12" s="11">
        <f>IF('Total Aceite'!$D$29=$R$11,'TAM Automático'!E14,'TAM Automático'!E19)</f>
        <v>0.05</v>
      </c>
      <c r="F12" s="11">
        <f>IF('Total Aceite'!$D$29=$R$11,'TAM Automático'!F14,'TAM Automático'!F19)</f>
        <v>3.8300000000000001E-2</v>
      </c>
      <c r="G12" s="11">
        <f>IF('Total Aceite'!$D$29=$R$11,'TAM Automático'!G14,'TAM Automático'!G19)</f>
        <v>6.7099999999999993E-2</v>
      </c>
      <c r="H12" s="11">
        <f>IF('Total Aceite'!$D$29=$R$11,'TAM Automático'!H14,'TAM Automático'!H19)</f>
        <v>7.4999999999999997E-3</v>
      </c>
      <c r="I12" s="11">
        <f>IF('Total Aceite'!$D$29=$R$11,'TAM Automático'!I14,'TAM Automático'!I19)</f>
        <v>3.0999999999999999E-3</v>
      </c>
      <c r="J12" s="11">
        <f>IF('Total Aceite'!$D$29=$R$11,'TAM Automático'!J14,'TAM Automático'!J19)</f>
        <v>1.8200000000000001E-2</v>
      </c>
      <c r="K12" s="11">
        <f>IF('Total Aceite'!$D$29=$R$11,'TAM Automático'!K14,'TAM Automático'!K19)</f>
        <v>3.8E-3</v>
      </c>
      <c r="L12" s="11">
        <f>IF('Total Aceite'!$D$29=$R$11,'TAM Automático'!L14,'TAM Automático'!L19)</f>
        <v>5.0000000000000001E-4</v>
      </c>
      <c r="M12" s="11">
        <f>IF('Total Aceite'!$D$29=$R$11,'TAM Automático'!M14,'TAM Automático'!M19)</f>
        <v>2.9999999999999997E-4</v>
      </c>
      <c r="N12" s="11">
        <f>IF('Total Aceite'!$D$29=$R$11,'TAM Automático'!N14,'TAM Automático'!N19)</f>
        <v>3.9000000000000003E-3</v>
      </c>
      <c r="O12" s="11">
        <f>IF('Total Aceite'!$D$29=$R$11,'TAM Automático'!O14,'TAM Automático'!O19)</f>
        <v>1.03E-2</v>
      </c>
      <c r="P12" s="11">
        <f>IF('Total Aceite'!$D$29=$R$11,'TAM Automático'!P14,'TAM Automático'!P19)</f>
        <v>8.3000000000000001E-3</v>
      </c>
      <c r="R12">
        <v>2</v>
      </c>
      <c r="S12" s="14" t="s">
        <v>53</v>
      </c>
    </row>
    <row r="14" spans="2:23" s="13" customFormat="1" ht="29.25" customHeight="1" x14ac:dyDescent="0.3">
      <c r="C14" s="14" t="s">
        <v>54</v>
      </c>
    </row>
    <row r="15" spans="2:23" ht="16.2" thickBot="1" x14ac:dyDescent="0.35">
      <c r="C15" s="2"/>
      <c r="D15" s="53">
        <f>D10</f>
        <v>45717</v>
      </c>
      <c r="E15" s="53">
        <f t="shared" ref="E15:P15" si="1">E10</f>
        <v>45748</v>
      </c>
      <c r="F15" s="53">
        <f t="shared" si="1"/>
        <v>45778</v>
      </c>
      <c r="G15" s="53">
        <f t="shared" si="1"/>
        <v>45809</v>
      </c>
      <c r="H15" s="53">
        <f t="shared" si="1"/>
        <v>45839</v>
      </c>
      <c r="I15" s="53">
        <f t="shared" si="1"/>
        <v>45870</v>
      </c>
      <c r="J15" s="53">
        <f t="shared" si="1"/>
        <v>45901</v>
      </c>
      <c r="K15" s="53">
        <f t="shared" si="1"/>
        <v>45931</v>
      </c>
      <c r="L15" s="53">
        <f t="shared" si="1"/>
        <v>45962</v>
      </c>
      <c r="M15" s="53">
        <f t="shared" si="1"/>
        <v>45992</v>
      </c>
      <c r="N15" s="53">
        <f t="shared" si="1"/>
        <v>46023</v>
      </c>
      <c r="O15" s="53">
        <f t="shared" si="1"/>
        <v>46054</v>
      </c>
      <c r="P15" s="53">
        <f t="shared" si="1"/>
        <v>46082</v>
      </c>
      <c r="R15">
        <v>1</v>
      </c>
      <c r="S15" s="14" t="s">
        <v>55</v>
      </c>
    </row>
    <row r="16" spans="2:23" ht="15.6" x14ac:dyDescent="0.3">
      <c r="C16" s="10" t="s">
        <v>39</v>
      </c>
      <c r="D16" s="11">
        <f>IF('Total Aceite'!$N$29=$R$15,'TAM Automático'!D23,IF('Total Aceite'!$N$29=$R$17,'TAM Automático'!D33,IF('Total Aceite'!$N$29=$R$16,'TAM Automático'!D28,'TAM Automático'!D38)))</f>
        <v>0.74719999999999998</v>
      </c>
      <c r="E16" s="11">
        <f>IF('Total Aceite'!$N$29=$R$15,'TAM Automático'!E23,IF('Total Aceite'!$N$29=$R$17,'TAM Automático'!E33,IF('Total Aceite'!$N$29=$R$16,'TAM Automático'!E28,'TAM Automático'!E38)))</f>
        <v>0.74790000000000001</v>
      </c>
      <c r="F16" s="11">
        <f>IF('Total Aceite'!$N$29=$R$15,'TAM Automático'!F23,IF('Total Aceite'!$N$29=$R$17,'TAM Automático'!F33,IF('Total Aceite'!$N$29=$R$16,'TAM Automático'!F28,'TAM Automático'!F38)))</f>
        <v>0.70650000000000002</v>
      </c>
      <c r="G16" s="11">
        <f>IF('Total Aceite'!$N$29=$R$15,'TAM Automático'!G23,IF('Total Aceite'!$N$29=$R$17,'TAM Automático'!G33,IF('Total Aceite'!$N$29=$R$16,'TAM Automático'!G28,'TAM Automático'!G38)))</f>
        <v>0.61080000000000001</v>
      </c>
      <c r="H16" s="11">
        <f>IF('Total Aceite'!$N$29=$R$15,'TAM Automático'!H23,IF('Total Aceite'!$N$29=$R$17,'TAM Automático'!H33,IF('Total Aceite'!$N$29=$R$16,'TAM Automático'!H28,'TAM Automático'!H38)))</f>
        <v>0.7145999999999999</v>
      </c>
      <c r="I16" s="11">
        <f>IF('Total Aceite'!$N$29=$R$15,'TAM Automático'!I23,IF('Total Aceite'!$N$29=$R$17,'TAM Automático'!I33,IF('Total Aceite'!$N$29=$R$16,'TAM Automático'!I28,'TAM Automático'!I38)))</f>
        <v>0.6895</v>
      </c>
      <c r="J16" s="11">
        <f>IF('Total Aceite'!$N$29=$R$15,'TAM Automático'!J23,IF('Total Aceite'!$N$29=$R$17,'TAM Automático'!J33,IF('Total Aceite'!$N$29=$R$16,'TAM Automático'!J28,'TAM Automático'!J38)))</f>
        <v>0.68579999999999997</v>
      </c>
      <c r="K16" s="11">
        <f>IF('Total Aceite'!$N$29=$R$15,'TAM Automático'!K23,IF('Total Aceite'!$N$29=$R$17,'TAM Automático'!K33,IF('Total Aceite'!$N$29=$R$16,'TAM Automático'!K28,'TAM Automático'!K38)))</f>
        <v>0.73909999999999998</v>
      </c>
      <c r="L16" s="11">
        <f>IF('Total Aceite'!$N$29=$R$15,'TAM Automático'!L23,IF('Total Aceite'!$N$29=$R$17,'TAM Automático'!L33,IF('Total Aceite'!$N$29=$R$16,'TAM Automático'!L28,'TAM Automático'!L38)))</f>
        <v>0.67420000000000002</v>
      </c>
      <c r="M16" s="11">
        <f>IF('Total Aceite'!$N$29=$R$15,'TAM Automático'!M23,IF('Total Aceite'!$N$29=$R$17,'TAM Automático'!M33,IF('Total Aceite'!$N$29=$R$16,'TAM Automático'!M28,'TAM Automático'!M38)))</f>
        <v>0.78420000000000001</v>
      </c>
      <c r="N16" s="11">
        <f>IF('Total Aceite'!$N$29=$R$15,'TAM Automático'!N23,IF('Total Aceite'!$N$29=$R$17,'TAM Automático'!N33,IF('Total Aceite'!$N$29=$R$16,'TAM Automático'!N28,'TAM Automático'!N38)))</f>
        <v>0.71510000000000007</v>
      </c>
      <c r="O16" s="11">
        <f>IF('Total Aceite'!$N$29=$R$15,'TAM Automático'!O23,IF('Total Aceite'!$N$29=$R$17,'TAM Automático'!O33,IF('Total Aceite'!$N$29=$R$16,'TAM Automático'!O28,'TAM Automático'!O38)))</f>
        <v>0.60580000000000001</v>
      </c>
      <c r="P16" s="11">
        <f>IF('Total Aceite'!$N$29=$R$15,'TAM Automático'!P23,IF('Total Aceite'!$N$29=$R$17,'TAM Automático'!P33,IF('Total Aceite'!$N$29=$R$16,'TAM Automático'!P28,'TAM Automático'!P38)))</f>
        <v>0.68640000000000001</v>
      </c>
      <c r="R16">
        <v>2</v>
      </c>
      <c r="S16" s="7" t="s">
        <v>56</v>
      </c>
      <c r="W16" s="7"/>
    </row>
    <row r="17" spans="2:19" ht="15.6" x14ac:dyDescent="0.3">
      <c r="C17" s="10" t="s">
        <v>40</v>
      </c>
      <c r="D17" s="11">
        <f>IF('Total Aceite'!$N$29=$R$15,'TAM Automático'!D24,IF('Total Aceite'!$N$29=$R$17,'TAM Automático'!D34,IF('Total Aceite'!$N$29=$R$16,'TAM Automático'!D29,'TAM Automático'!D39)))</f>
        <v>0.25280000000000002</v>
      </c>
      <c r="E17" s="11">
        <f>IF('Total Aceite'!$N$29=$R$15,'TAM Automático'!E24,IF('Total Aceite'!$N$29=$R$17,'TAM Automático'!E34,IF('Total Aceite'!$N$29=$R$16,'TAM Automático'!E29,'TAM Automático'!E39)))</f>
        <v>0.25209999999999999</v>
      </c>
      <c r="F17" s="11">
        <f>IF('Total Aceite'!$N$29=$R$15,'TAM Automático'!F24,IF('Total Aceite'!$N$29=$R$17,'TAM Automático'!F34,IF('Total Aceite'!$N$29=$R$16,'TAM Automático'!F29,'TAM Automático'!F39)))</f>
        <v>0.29350000000000004</v>
      </c>
      <c r="G17" s="11">
        <f>IF('Total Aceite'!$N$29=$R$15,'TAM Automático'!G24,IF('Total Aceite'!$N$29=$R$17,'TAM Automático'!G34,IF('Total Aceite'!$N$29=$R$16,'TAM Automático'!G29,'TAM Automático'!G39)))</f>
        <v>0.38919999999999999</v>
      </c>
      <c r="H17" s="11">
        <f>IF('Total Aceite'!$N$29=$R$15,'TAM Automático'!H24,IF('Total Aceite'!$N$29=$R$17,'TAM Automático'!H34,IF('Total Aceite'!$N$29=$R$16,'TAM Automático'!H29,'TAM Automático'!H39)))</f>
        <v>0.28539999999999999</v>
      </c>
      <c r="I17" s="11">
        <f>IF('Total Aceite'!$N$29=$R$15,'TAM Automático'!I24,IF('Total Aceite'!$N$29=$R$17,'TAM Automático'!I34,IF('Total Aceite'!$N$29=$R$16,'TAM Automático'!I29,'TAM Automático'!I39)))</f>
        <v>0.3105</v>
      </c>
      <c r="J17" s="11">
        <f>IF('Total Aceite'!$N$29=$R$15,'TAM Automático'!J24,IF('Total Aceite'!$N$29=$R$17,'TAM Automático'!J34,IF('Total Aceite'!$N$29=$R$16,'TAM Automático'!J29,'TAM Automático'!J39)))</f>
        <v>0.31420000000000003</v>
      </c>
      <c r="K17" s="11">
        <f>IF('Total Aceite'!$N$29=$R$15,'TAM Automático'!K24,IF('Total Aceite'!$N$29=$R$17,'TAM Automático'!K34,IF('Total Aceite'!$N$29=$R$16,'TAM Automático'!K29,'TAM Automático'!K39)))</f>
        <v>0.26090000000000002</v>
      </c>
      <c r="L17" s="11">
        <f>IF('Total Aceite'!$N$29=$R$15,'TAM Automático'!L24,IF('Total Aceite'!$N$29=$R$17,'TAM Automático'!L34,IF('Total Aceite'!$N$29=$R$16,'TAM Automático'!L29,'TAM Automático'!L39)))</f>
        <v>0.32579999999999998</v>
      </c>
      <c r="M17" s="11">
        <f>IF('Total Aceite'!$N$29=$R$15,'TAM Automático'!M24,IF('Total Aceite'!$N$29=$R$17,'TAM Automático'!M34,IF('Total Aceite'!$N$29=$R$16,'TAM Automático'!M29,'TAM Automático'!M39)))</f>
        <v>0.21579999999999999</v>
      </c>
      <c r="N17" s="11">
        <f>IF('Total Aceite'!$N$29=$R$15,'TAM Automático'!N24,IF('Total Aceite'!$N$29=$R$17,'TAM Automático'!N34,IF('Total Aceite'!$N$29=$R$16,'TAM Automático'!N29,'TAM Automático'!N39)))</f>
        <v>0.28489999999999999</v>
      </c>
      <c r="O17" s="11">
        <f>IF('Total Aceite'!$N$29=$R$15,'TAM Automático'!O24,IF('Total Aceite'!$N$29=$R$17,'TAM Automático'!O34,IF('Total Aceite'!$N$29=$R$16,'TAM Automático'!O29,'TAM Automático'!O39)))</f>
        <v>0.39419999999999999</v>
      </c>
      <c r="P17" s="11">
        <f>IF('Total Aceite'!$N$29=$R$15,'TAM Automático'!P24,IF('Total Aceite'!$N$29=$R$17,'TAM Automático'!P34,IF('Total Aceite'!$N$29=$R$16,'TAM Automático'!P29,'TAM Automático'!P39)))</f>
        <v>0.31359999999999999</v>
      </c>
      <c r="R17">
        <v>3</v>
      </c>
      <c r="S17" s="7" t="s">
        <v>57</v>
      </c>
    </row>
    <row r="18" spans="2:19" ht="15.6" x14ac:dyDescent="0.3">
      <c r="S18" s="7" t="s">
        <v>58</v>
      </c>
    </row>
    <row r="19" spans="2:19" s="13" customFormat="1" ht="29.25" customHeight="1" x14ac:dyDescent="0.3">
      <c r="C19" s="14"/>
    </row>
    <row r="20" spans="2:19" ht="15.6" x14ac:dyDescent="0.3">
      <c r="C20" s="14"/>
      <c r="D20" s="13"/>
      <c r="E20" s="13"/>
      <c r="F20" s="13"/>
      <c r="G20" s="13"/>
      <c r="H20" s="13"/>
      <c r="I20" s="13"/>
      <c r="J20" s="13"/>
      <c r="K20" s="13"/>
      <c r="L20" s="13"/>
      <c r="M20" s="13"/>
      <c r="N20" s="13"/>
      <c r="O20" s="13"/>
      <c r="P20" s="13"/>
    </row>
    <row r="21" spans="2:19" ht="15.6" x14ac:dyDescent="0.3">
      <c r="C21" s="14"/>
      <c r="D21" s="13"/>
      <c r="E21" s="13"/>
      <c r="F21" s="13"/>
      <c r="G21" s="13"/>
      <c r="H21" s="13"/>
      <c r="I21" s="13"/>
      <c r="J21" s="13"/>
      <c r="K21" s="13"/>
      <c r="L21" s="13"/>
      <c r="M21" s="13"/>
      <c r="N21" s="13"/>
      <c r="O21" s="13"/>
      <c r="P21" s="13"/>
    </row>
    <row r="22" spans="2:19" ht="15.6" x14ac:dyDescent="0.3">
      <c r="C22" s="14"/>
      <c r="D22" s="13"/>
      <c r="E22" s="13"/>
      <c r="F22" s="13"/>
      <c r="G22" s="13"/>
      <c r="H22" s="13"/>
      <c r="I22" s="13"/>
      <c r="J22" s="13"/>
      <c r="K22" s="13"/>
      <c r="L22" s="13"/>
      <c r="M22" s="13"/>
      <c r="N22" s="13"/>
      <c r="O22" s="13"/>
      <c r="P22" s="13"/>
    </row>
    <row r="23" spans="2:19" ht="15.6" x14ac:dyDescent="0.3">
      <c r="C23" s="14"/>
      <c r="D23" s="13"/>
      <c r="E23" s="13"/>
      <c r="F23" s="13"/>
      <c r="G23" s="13"/>
      <c r="H23" s="13"/>
      <c r="I23" s="13"/>
      <c r="J23" s="13"/>
      <c r="K23" s="13"/>
      <c r="L23" s="13"/>
      <c r="M23" s="13"/>
      <c r="N23" s="13"/>
      <c r="O23" s="13"/>
      <c r="P23" s="13"/>
    </row>
    <row r="24" spans="2:19" ht="27" customHeight="1" x14ac:dyDescent="0.3">
      <c r="B24" s="17"/>
      <c r="C24" s="21" t="s">
        <v>44</v>
      </c>
      <c r="D24" s="17"/>
      <c r="E24" s="17"/>
      <c r="F24" s="17"/>
      <c r="G24" s="17"/>
      <c r="H24" s="17"/>
      <c r="I24" s="17"/>
      <c r="J24" s="17"/>
      <c r="K24" s="17"/>
      <c r="L24" s="17"/>
      <c r="M24" s="17"/>
      <c r="N24" s="17"/>
      <c r="O24" s="17"/>
      <c r="P24" s="17"/>
      <c r="Q24" s="17"/>
      <c r="R24" s="17"/>
    </row>
    <row r="25" spans="2:19" ht="15.6" x14ac:dyDescent="0.3">
      <c r="C25" s="14"/>
      <c r="D25" s="13"/>
      <c r="E25" s="13"/>
      <c r="F25" s="13"/>
      <c r="G25" s="13"/>
      <c r="H25" s="13"/>
      <c r="I25" s="13"/>
      <c r="J25" s="13"/>
      <c r="K25" s="13"/>
      <c r="L25" s="13"/>
      <c r="M25" s="13"/>
      <c r="N25" s="13"/>
      <c r="O25" s="13"/>
      <c r="P25" s="13"/>
    </row>
    <row r="26" spans="2:19" ht="15.6" x14ac:dyDescent="0.3">
      <c r="C26" s="14"/>
      <c r="D26" s="13"/>
      <c r="E26" s="13"/>
      <c r="F26" s="13"/>
      <c r="G26" s="13"/>
      <c r="H26" s="13"/>
      <c r="I26" s="13"/>
      <c r="J26" s="13"/>
      <c r="K26" s="13"/>
      <c r="L26" s="13"/>
      <c r="M26" s="13"/>
      <c r="N26" s="13"/>
      <c r="O26" s="13"/>
      <c r="P26" s="13"/>
    </row>
    <row r="27" spans="2:19" ht="15.6" x14ac:dyDescent="0.3">
      <c r="B27" s="13"/>
      <c r="C27" s="14" t="s">
        <v>50</v>
      </c>
      <c r="D27" s="13"/>
      <c r="E27" s="13"/>
      <c r="F27" s="13"/>
      <c r="G27" s="13"/>
      <c r="H27" s="13"/>
      <c r="I27" s="13"/>
      <c r="J27" s="13"/>
      <c r="K27" s="13"/>
      <c r="L27" s="13"/>
      <c r="M27" s="13"/>
      <c r="N27" s="13"/>
      <c r="O27" s="13"/>
      <c r="P27" s="13"/>
      <c r="Q27" s="13"/>
    </row>
    <row r="28" spans="2:19" ht="16.2" thickBot="1" x14ac:dyDescent="0.35">
      <c r="C28" s="2"/>
      <c r="D28" s="53">
        <f>D5</f>
        <v>45717</v>
      </c>
      <c r="E28" s="53">
        <f t="shared" ref="E28:P28" si="2">E5</f>
        <v>45748</v>
      </c>
      <c r="F28" s="53">
        <f t="shared" si="2"/>
        <v>45778</v>
      </c>
      <c r="G28" s="53">
        <f t="shared" si="2"/>
        <v>45809</v>
      </c>
      <c r="H28" s="53">
        <f t="shared" si="2"/>
        <v>45839</v>
      </c>
      <c r="I28" s="53">
        <f t="shared" si="2"/>
        <v>45870</v>
      </c>
      <c r="J28" s="53">
        <f t="shared" si="2"/>
        <v>45901</v>
      </c>
      <c r="K28" s="53">
        <f t="shared" si="2"/>
        <v>45931</v>
      </c>
      <c r="L28" s="53">
        <f t="shared" si="2"/>
        <v>45962</v>
      </c>
      <c r="M28" s="53">
        <f t="shared" si="2"/>
        <v>45992</v>
      </c>
      <c r="N28" s="53">
        <f t="shared" si="2"/>
        <v>46023</v>
      </c>
      <c r="O28" s="53">
        <f t="shared" si="2"/>
        <v>46054</v>
      </c>
      <c r="P28" s="53">
        <f t="shared" si="2"/>
        <v>46082</v>
      </c>
    </row>
    <row r="29" spans="2:19" ht="15.6" x14ac:dyDescent="0.3">
      <c r="C29" s="10" t="s">
        <v>39</v>
      </c>
      <c r="D29" s="11">
        <f>'TAM Automático'!D46</f>
        <v>0.88390000000000002</v>
      </c>
      <c r="E29" s="11">
        <f>'TAM Automático'!E46</f>
        <v>0.88700000000000001</v>
      </c>
      <c r="F29" s="11">
        <f>'TAM Automático'!F46</f>
        <v>0.81940000000000002</v>
      </c>
      <c r="G29" s="11">
        <f>'TAM Automático'!G46</f>
        <v>0.81900000000000006</v>
      </c>
      <c r="H29" s="11">
        <f>'TAM Automático'!H46</f>
        <v>0.88760000000000006</v>
      </c>
      <c r="I29" s="11">
        <f>'TAM Automático'!I46</f>
        <v>0.87849999999999995</v>
      </c>
      <c r="J29" s="11">
        <f>'TAM Automático'!J46</f>
        <v>0.85510000000000008</v>
      </c>
      <c r="K29" s="11">
        <f>'TAM Automático'!K46</f>
        <v>0.90780000000000005</v>
      </c>
      <c r="L29" s="11">
        <f>'TAM Automático'!L46</f>
        <v>0.84989999999999999</v>
      </c>
      <c r="M29" s="11">
        <f>'TAM Automático'!M46</f>
        <v>0.92040000000000011</v>
      </c>
      <c r="N29" s="11">
        <f>'TAM Automático'!N46</f>
        <v>0.88340000000000007</v>
      </c>
      <c r="O29" s="11">
        <f>'TAM Automático'!O46</f>
        <v>0.76400000000000001</v>
      </c>
      <c r="P29" s="11">
        <f>'TAM Automático'!P46</f>
        <v>0.87029999999999996</v>
      </c>
    </row>
    <row r="30" spans="2:19" ht="15.6" x14ac:dyDescent="0.3">
      <c r="C30" s="10" t="s">
        <v>40</v>
      </c>
      <c r="D30" s="11">
        <f>'TAM Automático'!D47</f>
        <v>0.11609999999999999</v>
      </c>
      <c r="E30" s="11">
        <f>'TAM Automático'!E47</f>
        <v>0.113</v>
      </c>
      <c r="F30" s="11">
        <f>'TAM Automático'!F47</f>
        <v>0.18059999999999998</v>
      </c>
      <c r="G30" s="11">
        <f>'TAM Automático'!G47</f>
        <v>0.18100000000000002</v>
      </c>
      <c r="H30" s="11">
        <f>'TAM Automático'!H47</f>
        <v>0.1124</v>
      </c>
      <c r="I30" s="11">
        <f>'TAM Automático'!I47</f>
        <v>0.1215</v>
      </c>
      <c r="J30" s="11">
        <f>'TAM Automático'!J47</f>
        <v>0.1449</v>
      </c>
      <c r="K30" s="11">
        <f>'TAM Automático'!K47</f>
        <v>9.2200000000000004E-2</v>
      </c>
      <c r="L30" s="11">
        <f>'TAM Automático'!L47</f>
        <v>0.15010000000000001</v>
      </c>
      <c r="M30" s="11">
        <f>'TAM Automático'!M47</f>
        <v>7.9600000000000004E-2</v>
      </c>
      <c r="N30" s="11">
        <f>'TAM Automático'!N47</f>
        <v>0.1166</v>
      </c>
      <c r="O30" s="11">
        <f>'TAM Automático'!O47</f>
        <v>0.23600000000000002</v>
      </c>
      <c r="P30" s="11">
        <f>'TAM Automático'!P47</f>
        <v>0.12970000000000001</v>
      </c>
    </row>
    <row r="32" spans="2:19" ht="15.6" x14ac:dyDescent="0.3">
      <c r="B32" s="13"/>
      <c r="C32" s="14" t="s">
        <v>51</v>
      </c>
      <c r="D32" s="13"/>
      <c r="E32" s="13"/>
      <c r="F32" s="13"/>
      <c r="G32" s="13"/>
      <c r="H32" s="13"/>
      <c r="I32" s="13"/>
      <c r="J32" s="13"/>
      <c r="K32" s="13"/>
      <c r="L32" s="13"/>
      <c r="M32" s="13"/>
      <c r="N32" s="13"/>
      <c r="O32" s="13"/>
      <c r="P32" s="13"/>
      <c r="Q32" s="13"/>
    </row>
    <row r="33" spans="2:20" ht="16.2" thickBot="1" x14ac:dyDescent="0.35">
      <c r="C33" s="2"/>
      <c r="D33" s="53">
        <f>D28</f>
        <v>45717</v>
      </c>
      <c r="E33" s="53">
        <f t="shared" ref="E33:P33" si="3">E28</f>
        <v>45748</v>
      </c>
      <c r="F33" s="53">
        <f t="shared" si="3"/>
        <v>45778</v>
      </c>
      <c r="G33" s="53">
        <f t="shared" si="3"/>
        <v>45809</v>
      </c>
      <c r="H33" s="53">
        <f t="shared" si="3"/>
        <v>45839</v>
      </c>
      <c r="I33" s="53">
        <f t="shared" si="3"/>
        <v>45870</v>
      </c>
      <c r="J33" s="53">
        <f t="shared" si="3"/>
        <v>45901</v>
      </c>
      <c r="K33" s="53">
        <f t="shared" si="3"/>
        <v>45931</v>
      </c>
      <c r="L33" s="53">
        <f t="shared" si="3"/>
        <v>45962</v>
      </c>
      <c r="M33" s="53">
        <f t="shared" si="3"/>
        <v>45992</v>
      </c>
      <c r="N33" s="53">
        <f t="shared" si="3"/>
        <v>46023</v>
      </c>
      <c r="O33" s="53">
        <f t="shared" si="3"/>
        <v>46054</v>
      </c>
      <c r="P33" s="53">
        <f t="shared" si="3"/>
        <v>46082</v>
      </c>
    </row>
    <row r="34" spans="2:20" ht="15.6" x14ac:dyDescent="0.3">
      <c r="C34" s="10" t="s">
        <v>39</v>
      </c>
      <c r="D34" s="11">
        <f>IF('O. Virgen + Extra'!$D$29=$R$34,'TAM Automático'!D51,'TAM Automático'!D56)</f>
        <v>0.74950000000000006</v>
      </c>
      <c r="E34" s="11">
        <f>IF('O. Virgen + Extra'!$D$29=$R$34,'TAM Automático'!E51,'TAM Automático'!E56)</f>
        <v>0.70609999999999995</v>
      </c>
      <c r="F34" s="11">
        <f>IF('O. Virgen + Extra'!$D$29=$R$34,'TAM Automático'!F51,'TAM Automático'!F56)</f>
        <v>0.5726</v>
      </c>
      <c r="G34" s="11">
        <f>IF('O. Virgen + Extra'!$D$29=$R$34,'TAM Automático'!G51,'TAM Automático'!G56)</f>
        <v>0.57030000000000003</v>
      </c>
      <c r="H34" s="11">
        <f>IF('O. Virgen + Extra'!$D$29=$R$34,'TAM Automático'!H51,'TAM Automático'!H56)</f>
        <v>0.74819999999999998</v>
      </c>
      <c r="I34" s="11">
        <f>IF('O. Virgen + Extra'!$D$29=$R$34,'TAM Automático'!I51,'TAM Automático'!I56)</f>
        <v>0.69159999999999999</v>
      </c>
      <c r="J34" s="11">
        <f>IF('O. Virgen + Extra'!$D$29=$R$34,'TAM Automático'!J51,'TAM Automático'!J56)</f>
        <v>0.68819999999999992</v>
      </c>
      <c r="K34" s="11">
        <f>IF('O. Virgen + Extra'!$D$29=$R$34,'TAM Automático'!K51,'TAM Automático'!K56)</f>
        <v>0.70430000000000004</v>
      </c>
      <c r="L34" s="11">
        <f>IF('O. Virgen + Extra'!$D$29=$R$34,'TAM Automático'!L51,'TAM Automático'!L56)</f>
        <v>0.62219999999999998</v>
      </c>
      <c r="M34" s="11">
        <f>IF('O. Virgen + Extra'!$D$29=$R$34,'TAM Automático'!M51,'TAM Automático'!M56)</f>
        <v>0.78040000000000009</v>
      </c>
      <c r="N34" s="11">
        <f>IF('O. Virgen + Extra'!$D$29=$R$34,'TAM Automático'!N51,'TAM Automático'!N56)</f>
        <v>0.59060000000000001</v>
      </c>
      <c r="O34" s="11">
        <f>IF('O. Virgen + Extra'!$D$29=$R$34,'TAM Automático'!O51,'TAM Automático'!O56)</f>
        <v>0.48039999999999999</v>
      </c>
      <c r="P34" s="11">
        <f>IF('O. Virgen + Extra'!$D$29=$R$34,'TAM Automático'!P51,'TAM Automático'!P56)</f>
        <v>0.64879999999999993</v>
      </c>
      <c r="R34">
        <v>1</v>
      </c>
      <c r="S34" s="14" t="s">
        <v>52</v>
      </c>
    </row>
    <row r="35" spans="2:20" ht="15.6" x14ac:dyDescent="0.3">
      <c r="C35" s="10" t="s">
        <v>40</v>
      </c>
      <c r="D35" s="11">
        <f>IF('O. Virgen + Extra'!$D$29=$R$34,'TAM Automático'!D52,'TAM Automático'!D57)</f>
        <v>0.2505</v>
      </c>
      <c r="E35" s="11">
        <f>IF('O. Virgen + Extra'!$D$29=$R$34,'TAM Automático'!E52,'TAM Automático'!E57)</f>
        <v>0.29389999999999999</v>
      </c>
      <c r="F35" s="11">
        <f>IF('O. Virgen + Extra'!$D$29=$R$34,'TAM Automático'!F52,'TAM Automático'!F57)</f>
        <v>0.4274</v>
      </c>
      <c r="G35" s="11">
        <f>IF('O. Virgen + Extra'!$D$29=$R$34,'TAM Automático'!G52,'TAM Automático'!G57)</f>
        <v>0.42969999999999997</v>
      </c>
      <c r="H35" s="11">
        <f>IF('O. Virgen + Extra'!$D$29=$R$34,'TAM Automático'!H52,'TAM Automático'!H57)</f>
        <v>0.25180000000000002</v>
      </c>
      <c r="I35" s="11">
        <f>IF('O. Virgen + Extra'!$D$29=$R$34,'TAM Automático'!I52,'TAM Automático'!I57)</f>
        <v>0.30840000000000001</v>
      </c>
      <c r="J35" s="11">
        <f>IF('O. Virgen + Extra'!$D$29=$R$34,'TAM Automático'!J52,'TAM Automático'!J57)</f>
        <v>0.31180000000000002</v>
      </c>
      <c r="K35" s="11">
        <f>IF('O. Virgen + Extra'!$D$29=$R$34,'TAM Automático'!K52,'TAM Automático'!K57)</f>
        <v>0.29570000000000002</v>
      </c>
      <c r="L35" s="11">
        <f>IF('O. Virgen + Extra'!$D$29=$R$34,'TAM Automático'!L52,'TAM Automático'!L57)</f>
        <v>0.37780000000000002</v>
      </c>
      <c r="M35" s="11">
        <f>IF('O. Virgen + Extra'!$D$29=$R$34,'TAM Automático'!M52,'TAM Automático'!M57)</f>
        <v>0.21960000000000002</v>
      </c>
      <c r="N35" s="11">
        <f>IF('O. Virgen + Extra'!$D$29=$R$34,'TAM Automático'!N52,'TAM Automático'!N57)</f>
        <v>0.40939999999999999</v>
      </c>
      <c r="O35" s="11">
        <f>IF('O. Virgen + Extra'!$D$29=$R$34,'TAM Automático'!O52,'TAM Automático'!O57)</f>
        <v>0.51960000000000006</v>
      </c>
      <c r="P35" s="11">
        <f>IF('O. Virgen + Extra'!$D$29=$R$34,'TAM Automático'!P52,'TAM Automático'!P57)</f>
        <v>0.35119999999999996</v>
      </c>
      <c r="R35">
        <v>2</v>
      </c>
      <c r="S35" s="14" t="s">
        <v>53</v>
      </c>
    </row>
    <row r="37" spans="2:20" ht="15.6" x14ac:dyDescent="0.3">
      <c r="B37" s="13"/>
      <c r="C37" s="14" t="s">
        <v>54</v>
      </c>
      <c r="D37" s="13"/>
      <c r="E37" s="13"/>
      <c r="F37" s="13"/>
      <c r="G37" s="13"/>
      <c r="H37" s="13"/>
      <c r="I37" s="13"/>
      <c r="J37" s="13"/>
      <c r="K37" s="13"/>
      <c r="L37" s="13"/>
      <c r="M37" s="13"/>
      <c r="N37" s="13"/>
      <c r="O37" s="13"/>
      <c r="P37" s="13"/>
      <c r="R37" s="13"/>
      <c r="S37" s="13"/>
      <c r="T37" s="13"/>
    </row>
    <row r="38" spans="2:20" ht="16.2" thickBot="1" x14ac:dyDescent="0.35">
      <c r="C38" s="2"/>
      <c r="D38" s="53">
        <f>D33</f>
        <v>45717</v>
      </c>
      <c r="E38" s="53">
        <f t="shared" ref="E38:P38" si="4">E33</f>
        <v>45748</v>
      </c>
      <c r="F38" s="53">
        <f t="shared" si="4"/>
        <v>45778</v>
      </c>
      <c r="G38" s="53">
        <f t="shared" si="4"/>
        <v>45809</v>
      </c>
      <c r="H38" s="53">
        <f t="shared" si="4"/>
        <v>45839</v>
      </c>
      <c r="I38" s="53">
        <f t="shared" si="4"/>
        <v>45870</v>
      </c>
      <c r="J38" s="53">
        <f t="shared" si="4"/>
        <v>45901</v>
      </c>
      <c r="K38" s="53">
        <f t="shared" si="4"/>
        <v>45931</v>
      </c>
      <c r="L38" s="53">
        <f t="shared" si="4"/>
        <v>45962</v>
      </c>
      <c r="M38" s="53">
        <f t="shared" si="4"/>
        <v>45992</v>
      </c>
      <c r="N38" s="53">
        <f t="shared" si="4"/>
        <v>46023</v>
      </c>
      <c r="O38" s="53">
        <f t="shared" si="4"/>
        <v>46054</v>
      </c>
      <c r="P38" s="53">
        <f t="shared" si="4"/>
        <v>46082</v>
      </c>
      <c r="R38">
        <v>1</v>
      </c>
      <c r="S38" s="14" t="s">
        <v>55</v>
      </c>
    </row>
    <row r="39" spans="2:20" ht="15.6" x14ac:dyDescent="0.3">
      <c r="C39" s="10" t="s">
        <v>39</v>
      </c>
      <c r="D39" s="11">
        <f>IF('O. Virgen + Extra'!$N$29=$R$38,'TAM Automático'!D61,IF('O. Virgen + Extra'!$N$29=$R$40,'TAM Automático'!D71,IF('O. Virgen + Extra'!$N$29=$R$39,'TAM Automático'!D66,'TAM Automático'!D76)))</f>
        <v>0.69450000000000001</v>
      </c>
      <c r="E39" s="11">
        <f>IF('O. Virgen + Extra'!$N$29=$R$38,'TAM Automático'!E61,IF('O. Virgen + Extra'!$N$29=$R$40,'TAM Automático'!E71,IF('O. Virgen + Extra'!$N$29=$R$39,'TAM Automático'!E66,'TAM Automático'!E76)))</f>
        <v>0.69319999999999993</v>
      </c>
      <c r="F39" s="11">
        <f>IF('O. Virgen + Extra'!$N$29=$R$38,'TAM Automático'!F61,IF('O. Virgen + Extra'!$N$29=$R$40,'TAM Automático'!F71,IF('O. Virgen + Extra'!$N$29=$R$39,'TAM Automático'!F66,'TAM Automático'!F76)))</f>
        <v>0.55610000000000004</v>
      </c>
      <c r="G39" s="11">
        <f>IF('O. Virgen + Extra'!$N$29=$R$38,'TAM Automático'!G61,IF('O. Virgen + Extra'!$N$29=$R$40,'TAM Automático'!G71,IF('O. Virgen + Extra'!$N$29=$R$39,'TAM Automático'!G66,'TAM Automático'!G76)))</f>
        <v>0.46360000000000001</v>
      </c>
      <c r="H39" s="11">
        <f>IF('O. Virgen + Extra'!$N$29=$R$38,'TAM Automático'!H61,IF('O. Virgen + Extra'!$N$29=$R$40,'TAM Automático'!H71,IF('O. Virgen + Extra'!$N$29=$R$39,'TAM Automático'!H66,'TAM Automático'!H76)))</f>
        <v>0.6341</v>
      </c>
      <c r="I39" s="11">
        <f>IF('O. Virgen + Extra'!$N$29=$R$38,'TAM Automático'!I61,IF('O. Virgen + Extra'!$N$29=$R$40,'TAM Automático'!I71,IF('O. Virgen + Extra'!$N$29=$R$39,'TAM Automático'!I66,'TAM Automático'!I76)))</f>
        <v>0.59630000000000005</v>
      </c>
      <c r="J39" s="11">
        <f>IF('O. Virgen + Extra'!$N$29=$R$38,'TAM Automático'!J61,IF('O. Virgen + Extra'!$N$29=$R$40,'TAM Automático'!J71,IF('O. Virgen + Extra'!$N$29=$R$39,'TAM Automático'!J66,'TAM Automático'!J76)))</f>
        <v>0.60899999999999999</v>
      </c>
      <c r="K39" s="11">
        <f>IF('O. Virgen + Extra'!$N$29=$R$38,'TAM Automático'!K61,IF('O. Virgen + Extra'!$N$29=$R$40,'TAM Automático'!K71,IF('O. Virgen + Extra'!$N$29=$R$39,'TAM Automático'!K66,'TAM Automático'!K76)))</f>
        <v>0.69430000000000003</v>
      </c>
      <c r="L39" s="11">
        <f>IF('O. Virgen + Extra'!$N$29=$R$38,'TAM Automático'!L61,IF('O. Virgen + Extra'!$N$29=$R$40,'TAM Automático'!L71,IF('O. Virgen + Extra'!$N$29=$R$39,'TAM Automático'!L66,'TAM Automático'!L76)))</f>
        <v>0.56330000000000002</v>
      </c>
      <c r="M39" s="11">
        <f>IF('O. Virgen + Extra'!$N$29=$R$38,'TAM Automático'!M61,IF('O. Virgen + Extra'!$N$29=$R$40,'TAM Automático'!M71,IF('O. Virgen + Extra'!$N$29=$R$39,'TAM Automático'!M66,'TAM Automático'!M76)))</f>
        <v>0.77599999999999991</v>
      </c>
      <c r="N39" s="11">
        <f>IF('O. Virgen + Extra'!$N$29=$R$38,'TAM Automático'!N61,IF('O. Virgen + Extra'!$N$29=$R$40,'TAM Automático'!N71,IF('O. Virgen + Extra'!$N$29=$R$39,'TAM Automático'!N66,'TAM Automático'!N76)))</f>
        <v>0.58760000000000001</v>
      </c>
      <c r="O39" s="11">
        <f>IF('O. Virgen + Extra'!$N$29=$R$38,'TAM Automático'!O61,IF('O. Virgen + Extra'!$N$29=$R$40,'TAM Automático'!O71,IF('O. Virgen + Extra'!$N$29=$R$39,'TAM Automático'!O66,'TAM Automático'!O76)))</f>
        <v>0.39289999999999997</v>
      </c>
      <c r="P39" s="11">
        <f>IF('O. Virgen + Extra'!$N$29=$R$38,'TAM Automático'!P61,IF('O. Virgen + Extra'!$N$29=$R$40,'TAM Automático'!P71,IF('O. Virgen + Extra'!$N$29=$R$39,'TAM Automático'!P66,'TAM Automático'!P76)))</f>
        <v>0.56879999999999997</v>
      </c>
      <c r="R39">
        <v>2</v>
      </c>
      <c r="S39" s="7" t="s">
        <v>56</v>
      </c>
    </row>
    <row r="40" spans="2:20" ht="15.6" x14ac:dyDescent="0.3">
      <c r="C40" s="10" t="s">
        <v>40</v>
      </c>
      <c r="D40" s="11">
        <f>IF('O. Virgen + Extra'!$N$29=$R$38,'TAM Automático'!D62,IF('O. Virgen + Extra'!$N$29=$R$40,'TAM Automático'!D72,IF('O. Virgen + Extra'!$N$29=$R$39,'TAM Automático'!D67,'TAM Automático'!D77)))</f>
        <v>0.30549999999999999</v>
      </c>
      <c r="E40" s="11">
        <f>IF('O. Virgen + Extra'!$N$29=$R$38,'TAM Automático'!E62,IF('O. Virgen + Extra'!$N$29=$R$40,'TAM Automático'!E72,IF('O. Virgen + Extra'!$N$29=$R$39,'TAM Automático'!E67,'TAM Automático'!E77)))</f>
        <v>0.30680000000000002</v>
      </c>
      <c r="F40" s="11">
        <f>IF('O. Virgen + Extra'!$N$29=$R$38,'TAM Automático'!F62,IF('O. Virgen + Extra'!$N$29=$R$40,'TAM Automático'!F72,IF('O. Virgen + Extra'!$N$29=$R$39,'TAM Automático'!F67,'TAM Automático'!F77)))</f>
        <v>0.44390000000000002</v>
      </c>
      <c r="G40" s="11">
        <f>IF('O. Virgen + Extra'!$N$29=$R$38,'TAM Automático'!G62,IF('O. Virgen + Extra'!$N$29=$R$40,'TAM Automático'!G72,IF('O. Virgen + Extra'!$N$29=$R$39,'TAM Automático'!G67,'TAM Automático'!G77)))</f>
        <v>0.53639999999999999</v>
      </c>
      <c r="H40" s="11">
        <f>IF('O. Virgen + Extra'!$N$29=$R$38,'TAM Automático'!H62,IF('O. Virgen + Extra'!$N$29=$R$40,'TAM Automático'!H72,IF('O. Virgen + Extra'!$N$29=$R$39,'TAM Automático'!H67,'TAM Automático'!H77)))</f>
        <v>0.36590000000000006</v>
      </c>
      <c r="I40" s="11">
        <f>IF('O. Virgen + Extra'!$N$29=$R$38,'TAM Automático'!I62,IF('O. Virgen + Extra'!$N$29=$R$40,'TAM Automático'!I72,IF('O. Virgen + Extra'!$N$29=$R$39,'TAM Automático'!I67,'TAM Automático'!I77)))</f>
        <v>0.40369999999999995</v>
      </c>
      <c r="J40" s="11">
        <f>IF('O. Virgen + Extra'!$N$29=$R$38,'TAM Automático'!J62,IF('O. Virgen + Extra'!$N$29=$R$40,'TAM Automático'!J72,IF('O. Virgen + Extra'!$N$29=$R$39,'TAM Automático'!J67,'TAM Automático'!J77)))</f>
        <v>0.39100000000000001</v>
      </c>
      <c r="K40" s="11">
        <f>IF('O. Virgen + Extra'!$N$29=$R$38,'TAM Automático'!K62,IF('O. Virgen + Extra'!$N$29=$R$40,'TAM Automático'!K72,IF('O. Virgen + Extra'!$N$29=$R$39,'TAM Automático'!K67,'TAM Automático'!K77)))</f>
        <v>0.30570000000000003</v>
      </c>
      <c r="L40" s="11">
        <f>IF('O. Virgen + Extra'!$N$29=$R$38,'TAM Automático'!L62,IF('O. Virgen + Extra'!$N$29=$R$40,'TAM Automático'!L72,IF('O. Virgen + Extra'!$N$29=$R$39,'TAM Automático'!L67,'TAM Automático'!L77)))</f>
        <v>0.43670000000000003</v>
      </c>
      <c r="M40" s="11">
        <f>IF('O. Virgen + Extra'!$N$29=$R$38,'TAM Automático'!M62,IF('O. Virgen + Extra'!$N$29=$R$40,'TAM Automático'!M72,IF('O. Virgen + Extra'!$N$29=$R$39,'TAM Automático'!M67,'TAM Automático'!M77)))</f>
        <v>0.22399999999999998</v>
      </c>
      <c r="N40" s="11">
        <f>IF('O. Virgen + Extra'!$N$29=$R$38,'TAM Automático'!N62,IF('O. Virgen + Extra'!$N$29=$R$40,'TAM Automático'!N72,IF('O. Virgen + Extra'!$N$29=$R$39,'TAM Automático'!N67,'TAM Automático'!N77)))</f>
        <v>0.41240000000000004</v>
      </c>
      <c r="O40" s="11">
        <f>IF('O. Virgen + Extra'!$N$29=$R$38,'TAM Automático'!O62,IF('O. Virgen + Extra'!$N$29=$R$40,'TAM Automático'!O72,IF('O. Virgen + Extra'!$N$29=$R$39,'TAM Automático'!O67,'TAM Automático'!O77)))</f>
        <v>0.60709999999999997</v>
      </c>
      <c r="P40" s="11">
        <f>IF('O. Virgen + Extra'!$N$29=$R$38,'TAM Automático'!P62,IF('O. Virgen + Extra'!$N$29=$R$40,'TAM Automático'!P72,IF('O. Virgen + Extra'!$N$29=$R$39,'TAM Automático'!P67,'TAM Automático'!P77)))</f>
        <v>0.43119999999999997</v>
      </c>
      <c r="R40">
        <v>3</v>
      </c>
      <c r="S40" s="7" t="s">
        <v>57</v>
      </c>
    </row>
    <row r="41" spans="2:20" ht="15.6" x14ac:dyDescent="0.3">
      <c r="S41" s="7" t="s">
        <v>58</v>
      </c>
    </row>
    <row r="44" spans="2:20" x14ac:dyDescent="0.3">
      <c r="R44" s="13"/>
      <c r="S44" s="13"/>
      <c r="T44" s="13"/>
    </row>
    <row r="46" spans="2:20" ht="27" customHeight="1" x14ac:dyDescent="0.3">
      <c r="B46" s="17"/>
      <c r="C46" s="21" t="s">
        <v>47</v>
      </c>
      <c r="D46" s="17"/>
      <c r="E46" s="17"/>
      <c r="F46" s="17"/>
      <c r="G46" s="17"/>
      <c r="H46" s="17"/>
      <c r="I46" s="17"/>
      <c r="J46" s="17"/>
      <c r="K46" s="17"/>
      <c r="L46" s="17"/>
      <c r="M46" s="17"/>
      <c r="N46" s="17"/>
      <c r="O46" s="17"/>
      <c r="P46" s="17"/>
      <c r="Q46" s="17"/>
      <c r="R46" s="17"/>
    </row>
    <row r="47" spans="2:20" ht="15.6" x14ac:dyDescent="0.3">
      <c r="C47" s="14"/>
      <c r="D47" s="13"/>
      <c r="E47" s="13"/>
      <c r="F47" s="13"/>
      <c r="G47" s="13"/>
      <c r="H47" s="13"/>
      <c r="I47" s="13"/>
      <c r="J47" s="13"/>
      <c r="K47" s="13"/>
      <c r="L47" s="13"/>
      <c r="M47" s="13"/>
      <c r="N47" s="13"/>
      <c r="O47" s="13"/>
      <c r="P47" s="13"/>
    </row>
    <row r="48" spans="2:20" ht="15.6" x14ac:dyDescent="0.3">
      <c r="C48" s="14"/>
      <c r="D48" s="13"/>
      <c r="E48" s="13"/>
      <c r="F48" s="13"/>
      <c r="G48" s="13"/>
      <c r="H48" s="13"/>
      <c r="I48" s="13"/>
      <c r="J48" s="13"/>
      <c r="K48" s="13"/>
      <c r="L48" s="13"/>
      <c r="M48" s="13"/>
      <c r="N48" s="13"/>
      <c r="O48" s="13"/>
      <c r="P48" s="13"/>
    </row>
    <row r="49" spans="2:20" ht="15.6" x14ac:dyDescent="0.3">
      <c r="B49" s="13"/>
      <c r="C49" s="14" t="s">
        <v>50</v>
      </c>
      <c r="D49" s="13"/>
      <c r="E49" s="13"/>
      <c r="F49" s="13"/>
      <c r="G49" s="13"/>
      <c r="H49" s="13"/>
      <c r="I49" s="13"/>
      <c r="J49" s="13"/>
      <c r="K49" s="13"/>
      <c r="L49" s="13"/>
      <c r="M49" s="13"/>
      <c r="N49" s="13"/>
      <c r="O49" s="13"/>
      <c r="P49" s="13"/>
      <c r="Q49" s="13"/>
    </row>
    <row r="50" spans="2:20" ht="16.2" thickBot="1" x14ac:dyDescent="0.35">
      <c r="C50" s="2"/>
      <c r="D50" s="53">
        <f>D28</f>
        <v>45717</v>
      </c>
      <c r="E50" s="53">
        <f t="shared" ref="E50:P50" si="5">E28</f>
        <v>45748</v>
      </c>
      <c r="F50" s="53">
        <f t="shared" si="5"/>
        <v>45778</v>
      </c>
      <c r="G50" s="53">
        <f t="shared" si="5"/>
        <v>45809</v>
      </c>
      <c r="H50" s="53">
        <f t="shared" si="5"/>
        <v>45839</v>
      </c>
      <c r="I50" s="53">
        <f t="shared" si="5"/>
        <v>45870</v>
      </c>
      <c r="J50" s="53">
        <f t="shared" si="5"/>
        <v>45901</v>
      </c>
      <c r="K50" s="53">
        <f t="shared" si="5"/>
        <v>45931</v>
      </c>
      <c r="L50" s="53">
        <f t="shared" si="5"/>
        <v>45962</v>
      </c>
      <c r="M50" s="53">
        <f t="shared" si="5"/>
        <v>45992</v>
      </c>
      <c r="N50" s="53">
        <f t="shared" si="5"/>
        <v>46023</v>
      </c>
      <c r="O50" s="53">
        <f t="shared" si="5"/>
        <v>46054</v>
      </c>
      <c r="P50" s="53">
        <f t="shared" si="5"/>
        <v>46082</v>
      </c>
    </row>
    <row r="51" spans="2:20" ht="15.6" x14ac:dyDescent="0.3">
      <c r="C51" s="10" t="s">
        <v>39</v>
      </c>
      <c r="D51" s="11">
        <f>'TAM Automático'!D84</f>
        <v>0.85819999999999996</v>
      </c>
      <c r="E51" s="11">
        <f>'TAM Automático'!E84</f>
        <v>0.84689999999999999</v>
      </c>
      <c r="F51" s="11">
        <f>'TAM Automático'!F84</f>
        <v>0.84970000000000001</v>
      </c>
      <c r="G51" s="11">
        <f>'TAM Automático'!G84</f>
        <v>0.85530000000000006</v>
      </c>
      <c r="H51" s="11">
        <f>'TAM Automático'!H84</f>
        <v>0.87709999999999999</v>
      </c>
      <c r="I51" s="11">
        <f>'TAM Automático'!I84</f>
        <v>0.85370000000000001</v>
      </c>
      <c r="J51" s="11">
        <f>'TAM Automático'!J84</f>
        <v>0.85549999999999993</v>
      </c>
      <c r="K51" s="11">
        <f>'TAM Automático'!K84</f>
        <v>0.88900000000000001</v>
      </c>
      <c r="L51" s="11">
        <f>'TAM Automático'!L84</f>
        <v>0.871</v>
      </c>
      <c r="M51" s="11">
        <f>'TAM Automático'!M84</f>
        <v>0.90310000000000001</v>
      </c>
      <c r="N51" s="11">
        <f>'TAM Automático'!N84</f>
        <v>0.88190000000000002</v>
      </c>
      <c r="O51" s="11">
        <f>'TAM Automático'!O84</f>
        <v>0.86150000000000004</v>
      </c>
      <c r="P51" s="11">
        <f>'TAM Automático'!P84</f>
        <v>0.84689999999999999</v>
      </c>
    </row>
    <row r="52" spans="2:20" ht="15.6" x14ac:dyDescent="0.3">
      <c r="C52" s="10" t="s">
        <v>40</v>
      </c>
      <c r="D52" s="11">
        <f>'TAM Automático'!D85</f>
        <v>0.14180000000000001</v>
      </c>
      <c r="E52" s="11">
        <f>'TAM Automático'!E85</f>
        <v>0.15310000000000001</v>
      </c>
      <c r="F52" s="11">
        <f>'TAM Automático'!F85</f>
        <v>0.15029999999999999</v>
      </c>
      <c r="G52" s="11">
        <f>'TAM Automático'!G85</f>
        <v>0.1447</v>
      </c>
      <c r="H52" s="11">
        <f>'TAM Automático'!H85</f>
        <v>0.1229</v>
      </c>
      <c r="I52" s="11">
        <f>'TAM Automático'!I85</f>
        <v>0.14630000000000001</v>
      </c>
      <c r="J52" s="11">
        <f>'TAM Automático'!J85</f>
        <v>0.14449999999999999</v>
      </c>
      <c r="K52" s="11">
        <f>'TAM Automático'!K85</f>
        <v>0.111</v>
      </c>
      <c r="L52" s="11">
        <f>'TAM Automático'!L85</f>
        <v>0.129</v>
      </c>
      <c r="M52" s="11">
        <f>'TAM Automático'!M85</f>
        <v>9.69E-2</v>
      </c>
      <c r="N52" s="11">
        <f>'TAM Automático'!N85</f>
        <v>0.11810000000000001</v>
      </c>
      <c r="O52" s="11">
        <f>'TAM Automático'!O85</f>
        <v>0.13849999999999998</v>
      </c>
      <c r="P52" s="11">
        <f>'TAM Automático'!P85</f>
        <v>0.15310000000000001</v>
      </c>
    </row>
    <row r="54" spans="2:20" ht="15.6" x14ac:dyDescent="0.3">
      <c r="B54" s="13"/>
      <c r="C54" s="14" t="s">
        <v>51</v>
      </c>
      <c r="D54" s="13"/>
      <c r="E54" s="13"/>
      <c r="F54" s="13"/>
      <c r="G54" s="13"/>
      <c r="H54" s="13"/>
      <c r="I54" s="13"/>
      <c r="J54" s="13"/>
      <c r="K54" s="13"/>
      <c r="L54" s="13"/>
      <c r="M54" s="13"/>
      <c r="N54" s="13"/>
      <c r="O54" s="13"/>
      <c r="P54" s="13"/>
      <c r="Q54" s="13"/>
    </row>
    <row r="55" spans="2:20" ht="16.2" thickBot="1" x14ac:dyDescent="0.35">
      <c r="C55" s="2"/>
      <c r="D55" s="53">
        <f>D50</f>
        <v>45717</v>
      </c>
      <c r="E55" s="53">
        <f t="shared" ref="E55:P55" si="6">E50</f>
        <v>45748</v>
      </c>
      <c r="F55" s="53">
        <f t="shared" si="6"/>
        <v>45778</v>
      </c>
      <c r="G55" s="53">
        <f t="shared" si="6"/>
        <v>45809</v>
      </c>
      <c r="H55" s="53">
        <f t="shared" si="6"/>
        <v>45839</v>
      </c>
      <c r="I55" s="53">
        <f t="shared" si="6"/>
        <v>45870</v>
      </c>
      <c r="J55" s="53">
        <f t="shared" si="6"/>
        <v>45901</v>
      </c>
      <c r="K55" s="53">
        <f t="shared" si="6"/>
        <v>45931</v>
      </c>
      <c r="L55" s="53">
        <f t="shared" si="6"/>
        <v>45962</v>
      </c>
      <c r="M55" s="53">
        <f t="shared" si="6"/>
        <v>45992</v>
      </c>
      <c r="N55" s="53">
        <f t="shared" si="6"/>
        <v>46023</v>
      </c>
      <c r="O55" s="53">
        <f t="shared" si="6"/>
        <v>46054</v>
      </c>
      <c r="P55" s="53">
        <f t="shared" si="6"/>
        <v>46082</v>
      </c>
    </row>
    <row r="56" spans="2:20" ht="15.6" x14ac:dyDescent="0.3">
      <c r="C56" s="10" t="s">
        <v>39</v>
      </c>
      <c r="D56" s="11">
        <f>IF('A. Oliva'!$D$29=$R$56,'TAM Automático'!D89,'TAM Automático'!D94)</f>
        <v>0.67280000000000006</v>
      </c>
      <c r="E56" s="11">
        <f>IF('A. Oliva'!$D$29=$R$56,'TAM Automático'!E89,'TAM Automático'!E94)</f>
        <v>0.57630000000000003</v>
      </c>
      <c r="F56" s="11">
        <f>IF('A. Oliva'!$D$29=$R$56,'TAM Automático'!F89,'TAM Automático'!F94)</f>
        <v>0.64569999999999994</v>
      </c>
      <c r="G56" s="11">
        <f>IF('A. Oliva'!$D$29=$R$56,'TAM Automático'!G89,'TAM Automático'!G94)</f>
        <v>0.64379999999999993</v>
      </c>
      <c r="H56" s="11">
        <f>IF('A. Oliva'!$D$29=$R$56,'TAM Automático'!H89,'TAM Automático'!H94)</f>
        <v>0.67700000000000005</v>
      </c>
      <c r="I56" s="11">
        <f>IF('A. Oliva'!$D$29=$R$56,'TAM Automático'!I89,'TAM Automático'!I94)</f>
        <v>0.6048</v>
      </c>
      <c r="J56" s="11">
        <f>IF('A. Oliva'!$D$29=$R$56,'TAM Automático'!J89,'TAM Automático'!J94)</f>
        <v>0.65689999999999993</v>
      </c>
      <c r="K56" s="11">
        <f>IF('A. Oliva'!$D$29=$R$56,'TAM Automático'!K89,'TAM Automático'!K94)</f>
        <v>0.66180000000000005</v>
      </c>
      <c r="L56" s="11">
        <f>IF('A. Oliva'!$D$29=$R$56,'TAM Automático'!L89,'TAM Automático'!L94)</f>
        <v>0.59</v>
      </c>
      <c r="M56" s="11">
        <f>IF('A. Oliva'!$D$29=$R$56,'TAM Automático'!M89,'TAM Automático'!M94)</f>
        <v>0.63790000000000002</v>
      </c>
      <c r="N56" s="11">
        <f>IF('A. Oliva'!$D$29=$R$56,'TAM Automático'!N89,'TAM Automático'!N94)</f>
        <v>0.64489999999999992</v>
      </c>
      <c r="O56" s="11">
        <f>IF('A. Oliva'!$D$29=$R$56,'TAM Automático'!O89,'TAM Automático'!O94)</f>
        <v>0.64590000000000003</v>
      </c>
      <c r="P56" s="11">
        <f>IF('A. Oliva'!$D$29=$R$56,'TAM Automático'!P89,'TAM Automático'!P94)</f>
        <v>0.63519999999999999</v>
      </c>
      <c r="R56">
        <v>1</v>
      </c>
      <c r="S56" s="14" t="s">
        <v>52</v>
      </c>
    </row>
    <row r="57" spans="2:20" ht="15.6" x14ac:dyDescent="0.3">
      <c r="C57" s="10" t="s">
        <v>40</v>
      </c>
      <c r="D57" s="11">
        <f>IF('A. Oliva'!$D$29=$R$56,'TAM Automático'!D90,'TAM Automático'!D95)</f>
        <v>0.32719999999999999</v>
      </c>
      <c r="E57" s="11">
        <f>IF('A. Oliva'!$D$29=$R$56,'TAM Automático'!E90,'TAM Automático'!E95)</f>
        <v>0.42369999999999997</v>
      </c>
      <c r="F57" s="11">
        <f>IF('A. Oliva'!$D$29=$R$56,'TAM Automático'!F90,'TAM Automático'!F95)</f>
        <v>0.3543</v>
      </c>
      <c r="G57" s="11">
        <f>IF('A. Oliva'!$D$29=$R$56,'TAM Automático'!G90,'TAM Automático'!G95)</f>
        <v>0.35619999999999996</v>
      </c>
      <c r="H57" s="11">
        <f>IF('A. Oliva'!$D$29=$R$56,'TAM Automático'!H90,'TAM Automático'!H95)</f>
        <v>0.32299999999999995</v>
      </c>
      <c r="I57" s="11">
        <f>IF('A. Oliva'!$D$29=$R$56,'TAM Automático'!I90,'TAM Automático'!I95)</f>
        <v>0.39520000000000005</v>
      </c>
      <c r="J57" s="11">
        <f>IF('A. Oliva'!$D$29=$R$56,'TAM Automático'!J90,'TAM Automático'!J95)</f>
        <v>0.34310000000000002</v>
      </c>
      <c r="K57" s="11">
        <f>IF('A. Oliva'!$D$29=$R$56,'TAM Automático'!K90,'TAM Automático'!K95)</f>
        <v>0.3382</v>
      </c>
      <c r="L57" s="11">
        <f>IF('A. Oliva'!$D$29=$R$56,'TAM Automático'!L90,'TAM Automático'!L95)</f>
        <v>0.41</v>
      </c>
      <c r="M57" s="11">
        <f>IF('A. Oliva'!$D$29=$R$56,'TAM Automático'!M90,'TAM Automático'!M95)</f>
        <v>0.36210000000000003</v>
      </c>
      <c r="N57" s="11">
        <f>IF('A. Oliva'!$D$29=$R$56,'TAM Automático'!N90,'TAM Automático'!N95)</f>
        <v>0.35509999999999997</v>
      </c>
      <c r="O57" s="11">
        <f>IF('A. Oliva'!$D$29=$R$56,'TAM Automático'!O90,'TAM Automático'!O95)</f>
        <v>0.35409999999999997</v>
      </c>
      <c r="P57" s="11">
        <f>IF('A. Oliva'!$D$29=$R$56,'TAM Automático'!P90,'TAM Automático'!P95)</f>
        <v>0.36479999999999996</v>
      </c>
      <c r="R57">
        <v>2</v>
      </c>
      <c r="S57" s="14" t="s">
        <v>53</v>
      </c>
    </row>
    <row r="59" spans="2:20" ht="15.6" x14ac:dyDescent="0.3">
      <c r="B59" s="13"/>
      <c r="C59" s="14" t="s">
        <v>54</v>
      </c>
      <c r="D59" s="13"/>
      <c r="E59" s="13"/>
      <c r="F59" s="13"/>
      <c r="G59" s="13"/>
      <c r="H59" s="13"/>
      <c r="I59" s="13"/>
      <c r="J59" s="13"/>
      <c r="K59" s="13"/>
      <c r="L59" s="13"/>
      <c r="M59" s="13"/>
      <c r="N59" s="13"/>
      <c r="O59" s="13"/>
      <c r="P59" s="13"/>
      <c r="R59" s="13"/>
      <c r="S59" s="13"/>
      <c r="T59" s="13"/>
    </row>
    <row r="60" spans="2:20" ht="16.2" thickBot="1" x14ac:dyDescent="0.35">
      <c r="C60" s="2"/>
      <c r="D60" s="53">
        <f>D55</f>
        <v>45717</v>
      </c>
      <c r="E60" s="53">
        <f t="shared" ref="E60:P60" si="7">E55</f>
        <v>45748</v>
      </c>
      <c r="F60" s="53">
        <f t="shared" si="7"/>
        <v>45778</v>
      </c>
      <c r="G60" s="53">
        <f t="shared" si="7"/>
        <v>45809</v>
      </c>
      <c r="H60" s="53">
        <f t="shared" si="7"/>
        <v>45839</v>
      </c>
      <c r="I60" s="53">
        <f t="shared" si="7"/>
        <v>45870</v>
      </c>
      <c r="J60" s="53">
        <f t="shared" si="7"/>
        <v>45901</v>
      </c>
      <c r="K60" s="53">
        <f t="shared" si="7"/>
        <v>45931</v>
      </c>
      <c r="L60" s="53">
        <f t="shared" si="7"/>
        <v>45962</v>
      </c>
      <c r="M60" s="53">
        <f t="shared" si="7"/>
        <v>45992</v>
      </c>
      <c r="N60" s="53">
        <f t="shared" si="7"/>
        <v>46023</v>
      </c>
      <c r="O60" s="53">
        <f t="shared" si="7"/>
        <v>46054</v>
      </c>
      <c r="P60" s="53">
        <f t="shared" si="7"/>
        <v>46082</v>
      </c>
      <c r="R60">
        <v>1</v>
      </c>
      <c r="S60" s="14" t="s">
        <v>55</v>
      </c>
    </row>
    <row r="61" spans="2:20" ht="15.6" x14ac:dyDescent="0.3">
      <c r="C61" s="10" t="s">
        <v>39</v>
      </c>
      <c r="D61" s="11">
        <f>IF('A. Oliva'!$N$29=$R$60,'TAM Automático'!D98,IF('A. Oliva'!$N$29=$R$62,'TAM Automático'!D108,IF('A. Oliva'!$N$29=$R$61,'TAM Automático'!D103,'TAM Automático'!D113)))</f>
        <v>0.61970000000000003</v>
      </c>
      <c r="E61" s="11">
        <f>IF('A. Oliva'!$N$29=$R$60,'TAM Automático'!E98,IF('A. Oliva'!$N$29=$R$62,'TAM Automático'!E108,IF('A. Oliva'!$N$29=$R$61,'TAM Automático'!E103,'TAM Automático'!E113)))</f>
        <v>0.60530000000000006</v>
      </c>
      <c r="F61" s="11">
        <f>IF('A. Oliva'!$N$29=$R$60,'TAM Automático'!F98,IF('A. Oliva'!$N$29=$R$62,'TAM Automático'!F108,IF('A. Oliva'!$N$29=$R$61,'TAM Automático'!F103,'TAM Automático'!F113)))</f>
        <v>0.66459999999999997</v>
      </c>
      <c r="G61" s="11">
        <f>IF('A. Oliva'!$N$29=$R$60,'TAM Automático'!G98,IF('A. Oliva'!$N$29=$R$62,'TAM Automático'!G108,IF('A. Oliva'!$N$29=$R$61,'TAM Automático'!G103,'TAM Automático'!G113)))</f>
        <v>0.504</v>
      </c>
      <c r="H61" s="11">
        <f>IF('A. Oliva'!$N$29=$R$60,'TAM Automático'!H98,IF('A. Oliva'!$N$29=$R$62,'TAM Automático'!H108,IF('A. Oliva'!$N$29=$R$61,'TAM Automático'!H103,'TAM Automático'!H113)))</f>
        <v>0.65300000000000002</v>
      </c>
      <c r="I61" s="11">
        <f>IF('A. Oliva'!$N$29=$R$60,'TAM Automático'!I98,IF('A. Oliva'!$N$29=$R$62,'TAM Automático'!I108,IF('A. Oliva'!$N$29=$R$61,'TAM Automático'!I103,'TAM Automático'!I113)))</f>
        <v>0.61460000000000004</v>
      </c>
      <c r="J61" s="11">
        <f>IF('A. Oliva'!$N$29=$R$60,'TAM Automático'!J98,IF('A. Oliva'!$N$29=$R$62,'TAM Automático'!J108,IF('A. Oliva'!$N$29=$R$61,'TAM Automático'!J103,'TAM Automático'!J113)))</f>
        <v>0.62290000000000001</v>
      </c>
      <c r="K61" s="11">
        <f>IF('A. Oliva'!$N$29=$R$60,'TAM Automático'!K98,IF('A. Oliva'!$N$29=$R$62,'TAM Automático'!K108,IF('A. Oliva'!$N$29=$R$61,'TAM Automático'!K103,'TAM Automático'!K113)))</f>
        <v>0.68980000000000008</v>
      </c>
      <c r="L61" s="11">
        <f>IF('A. Oliva'!$N$29=$R$60,'TAM Automático'!L98,IF('A. Oliva'!$N$29=$R$62,'TAM Automático'!L108,IF('A. Oliva'!$N$29=$R$61,'TAM Automático'!L103,'TAM Automático'!L113)))</f>
        <v>0.57030000000000003</v>
      </c>
      <c r="M61" s="11">
        <f>IF('A. Oliva'!$N$29=$R$60,'TAM Automático'!M98,IF('A. Oliva'!$N$29=$R$62,'TAM Automático'!M108,IF('A. Oliva'!$N$29=$R$61,'TAM Automático'!M103,'TAM Automático'!M113)))</f>
        <v>0.67519999999999991</v>
      </c>
      <c r="N61" s="11">
        <f>IF('A. Oliva'!$N$29=$R$60,'TAM Automático'!N98,IF('A. Oliva'!$N$29=$R$62,'TAM Automático'!N108,IF('A. Oliva'!$N$29=$R$61,'TAM Automático'!N103,'TAM Automático'!N113)))</f>
        <v>0.63039999999999996</v>
      </c>
      <c r="O61" s="11">
        <f>IF('A. Oliva'!$N$29=$R$60,'TAM Automático'!O98,IF('A. Oliva'!$N$29=$R$62,'TAM Automático'!O108,IF('A. Oliva'!$N$29=$R$61,'TAM Automático'!O103,'TAM Automático'!O113)))</f>
        <v>0.60030000000000006</v>
      </c>
      <c r="P61" s="11">
        <f>IF('A. Oliva'!$N$29=$R$60,'TAM Automático'!P98,IF('A. Oliva'!$N$29=$R$62,'TAM Automático'!P108,IF('A. Oliva'!$N$29=$R$61,'TAM Automático'!P103,'TAM Automático'!P113)))</f>
        <v>0.56920000000000004</v>
      </c>
      <c r="R61">
        <v>2</v>
      </c>
      <c r="S61" s="7" t="s">
        <v>56</v>
      </c>
    </row>
    <row r="62" spans="2:20" ht="15.6" x14ac:dyDescent="0.3">
      <c r="C62" s="10" t="s">
        <v>40</v>
      </c>
      <c r="D62" s="11">
        <f>IF('A. Oliva'!$N$29=$R$60,'TAM Automático'!D99,IF('A. Oliva'!$N$29=$R$62,'TAM Automático'!D109,IF('A. Oliva'!$N$29=$R$61,'TAM Automático'!D104,'TAM Automático'!D114)))</f>
        <v>0.38030000000000003</v>
      </c>
      <c r="E62" s="11">
        <f>IF('A. Oliva'!$N$29=$R$60,'TAM Automático'!E99,IF('A. Oliva'!$N$29=$R$62,'TAM Automático'!E109,IF('A. Oliva'!$N$29=$R$61,'TAM Automático'!E104,'TAM Automático'!E114)))</f>
        <v>0.3947</v>
      </c>
      <c r="F62" s="11">
        <f>IF('A. Oliva'!$N$29=$R$60,'TAM Automático'!F99,IF('A. Oliva'!$N$29=$R$62,'TAM Automático'!F109,IF('A. Oliva'!$N$29=$R$61,'TAM Automático'!F104,'TAM Automático'!F114)))</f>
        <v>0.33539999999999998</v>
      </c>
      <c r="G62" s="11">
        <f>IF('A. Oliva'!$N$29=$R$60,'TAM Automático'!G99,IF('A. Oliva'!$N$29=$R$62,'TAM Automático'!G109,IF('A. Oliva'!$N$29=$R$61,'TAM Automático'!G104,'TAM Automático'!G114)))</f>
        <v>0.496</v>
      </c>
      <c r="H62" s="11">
        <f>IF('A. Oliva'!$N$29=$R$60,'TAM Automático'!H99,IF('A. Oliva'!$N$29=$R$62,'TAM Automático'!H109,IF('A. Oliva'!$N$29=$R$61,'TAM Automático'!H104,'TAM Automático'!H114)))</f>
        <v>0.34700000000000003</v>
      </c>
      <c r="I62" s="11">
        <f>IF('A. Oliva'!$N$29=$R$60,'TAM Automático'!I99,IF('A. Oliva'!$N$29=$R$62,'TAM Automático'!I109,IF('A. Oliva'!$N$29=$R$61,'TAM Automático'!I104,'TAM Automático'!I114)))</f>
        <v>0.38539999999999996</v>
      </c>
      <c r="J62" s="11">
        <f>IF('A. Oliva'!$N$29=$R$60,'TAM Automático'!J99,IF('A. Oliva'!$N$29=$R$62,'TAM Automático'!J109,IF('A. Oliva'!$N$29=$R$61,'TAM Automático'!J104,'TAM Automático'!J114)))</f>
        <v>0.37709999999999999</v>
      </c>
      <c r="K62" s="11">
        <f>IF('A. Oliva'!$N$29=$R$60,'TAM Automático'!K99,IF('A. Oliva'!$N$29=$R$62,'TAM Automático'!K109,IF('A. Oliva'!$N$29=$R$61,'TAM Automático'!K104,'TAM Automático'!K114)))</f>
        <v>0.31019999999999998</v>
      </c>
      <c r="L62" s="11">
        <f>IF('A. Oliva'!$N$29=$R$60,'TAM Automático'!L99,IF('A. Oliva'!$N$29=$R$62,'TAM Automático'!L109,IF('A. Oliva'!$N$29=$R$61,'TAM Automático'!L104,'TAM Automático'!L114)))</f>
        <v>0.42969999999999997</v>
      </c>
      <c r="M62" s="11">
        <f>IF('A. Oliva'!$N$29=$R$60,'TAM Automático'!M99,IF('A. Oliva'!$N$29=$R$62,'TAM Automático'!M109,IF('A. Oliva'!$N$29=$R$61,'TAM Automático'!M104,'TAM Automático'!M114)))</f>
        <v>0.32479999999999998</v>
      </c>
      <c r="N62" s="11">
        <f>IF('A. Oliva'!$N$29=$R$60,'TAM Automático'!N99,IF('A. Oliva'!$N$29=$R$62,'TAM Automático'!N109,IF('A. Oliva'!$N$29=$R$61,'TAM Automático'!N104,'TAM Automático'!N114)))</f>
        <v>0.36959999999999998</v>
      </c>
      <c r="O62" s="11">
        <f>IF('A. Oliva'!$N$29=$R$60,'TAM Automático'!O99,IF('A. Oliva'!$N$29=$R$62,'TAM Automático'!O109,IF('A. Oliva'!$N$29=$R$61,'TAM Automático'!O104,'TAM Automático'!O114)))</f>
        <v>0.3997</v>
      </c>
      <c r="P62" s="11">
        <f>IF('A. Oliva'!$N$29=$R$60,'TAM Automático'!P99,IF('A. Oliva'!$N$29=$R$62,'TAM Automático'!P109,IF('A. Oliva'!$N$29=$R$61,'TAM Automático'!P104,'TAM Automático'!P114)))</f>
        <v>0.43079999999999996</v>
      </c>
      <c r="R62">
        <v>3</v>
      </c>
      <c r="S62" s="7" t="s">
        <v>57</v>
      </c>
    </row>
    <row r="63" spans="2:20" ht="15.6" x14ac:dyDescent="0.3">
      <c r="S63" s="7" t="s">
        <v>58</v>
      </c>
    </row>
    <row r="68" spans="2:19" ht="27" customHeight="1" x14ac:dyDescent="0.3">
      <c r="B68" s="17"/>
      <c r="C68" s="21" t="s">
        <v>48</v>
      </c>
      <c r="D68" s="17"/>
      <c r="E68" s="17"/>
      <c r="F68" s="17"/>
      <c r="G68" s="17"/>
      <c r="H68" s="17"/>
      <c r="I68" s="17"/>
      <c r="J68" s="17"/>
      <c r="K68" s="17"/>
      <c r="L68" s="17"/>
      <c r="M68" s="17"/>
      <c r="N68" s="17"/>
      <c r="O68" s="17"/>
      <c r="P68" s="17"/>
      <c r="Q68" s="17"/>
      <c r="R68" s="17"/>
    </row>
    <row r="69" spans="2:19" ht="15.6" x14ac:dyDescent="0.3">
      <c r="C69" s="14"/>
      <c r="D69" s="13"/>
      <c r="E69" s="13"/>
      <c r="F69" s="13"/>
      <c r="G69" s="13"/>
      <c r="H69" s="13"/>
      <c r="I69" s="13"/>
      <c r="J69" s="13"/>
      <c r="K69" s="13"/>
      <c r="L69" s="13"/>
      <c r="M69" s="13"/>
      <c r="N69" s="13"/>
      <c r="O69" s="13"/>
      <c r="P69" s="13"/>
    </row>
    <row r="70" spans="2:19" ht="15.6" x14ac:dyDescent="0.3">
      <c r="C70" s="14"/>
      <c r="D70" s="13"/>
      <c r="E70" s="13"/>
      <c r="F70" s="13"/>
      <c r="G70" s="13"/>
      <c r="H70" s="13"/>
      <c r="I70" s="13"/>
      <c r="J70" s="13"/>
      <c r="K70" s="13"/>
      <c r="L70" s="13"/>
      <c r="M70" s="13"/>
      <c r="N70" s="13"/>
      <c r="O70" s="13"/>
      <c r="P70" s="13"/>
    </row>
    <row r="71" spans="2:19" ht="15.6" x14ac:dyDescent="0.3">
      <c r="B71" s="13"/>
      <c r="C71" s="14" t="s">
        <v>50</v>
      </c>
      <c r="D71" s="13"/>
      <c r="E71" s="13"/>
      <c r="F71" s="13"/>
      <c r="G71" s="13"/>
      <c r="H71" s="13"/>
      <c r="I71" s="13"/>
      <c r="J71" s="13"/>
      <c r="K71" s="13"/>
      <c r="L71" s="13"/>
      <c r="M71" s="13"/>
      <c r="N71" s="13"/>
      <c r="O71" s="13"/>
      <c r="P71" s="13"/>
      <c r="Q71" s="13"/>
    </row>
    <row r="72" spans="2:19" ht="16.2" thickBot="1" x14ac:dyDescent="0.35">
      <c r="C72" s="2"/>
      <c r="D72" s="53">
        <f>D50</f>
        <v>45717</v>
      </c>
      <c r="E72" s="53">
        <f t="shared" ref="E72:P72" si="8">E50</f>
        <v>45748</v>
      </c>
      <c r="F72" s="53">
        <f t="shared" si="8"/>
        <v>45778</v>
      </c>
      <c r="G72" s="53">
        <f t="shared" si="8"/>
        <v>45809</v>
      </c>
      <c r="H72" s="53">
        <f t="shared" si="8"/>
        <v>45839</v>
      </c>
      <c r="I72" s="53">
        <f t="shared" si="8"/>
        <v>45870</v>
      </c>
      <c r="J72" s="53">
        <f t="shared" si="8"/>
        <v>45901</v>
      </c>
      <c r="K72" s="53">
        <f t="shared" si="8"/>
        <v>45931</v>
      </c>
      <c r="L72" s="53">
        <f t="shared" si="8"/>
        <v>45962</v>
      </c>
      <c r="M72" s="53">
        <f t="shared" si="8"/>
        <v>45992</v>
      </c>
      <c r="N72" s="53">
        <f t="shared" si="8"/>
        <v>46023</v>
      </c>
      <c r="O72" s="53">
        <f t="shared" si="8"/>
        <v>46054</v>
      </c>
      <c r="P72" s="53">
        <f t="shared" si="8"/>
        <v>46082</v>
      </c>
    </row>
    <row r="73" spans="2:19" ht="15.6" x14ac:dyDescent="0.3">
      <c r="C73" s="10" t="s">
        <v>39</v>
      </c>
      <c r="D73" s="11">
        <f>'TAM Automático'!D120</f>
        <v>0.86730000000000007</v>
      </c>
      <c r="E73" s="11">
        <f>'TAM Automático'!E120</f>
        <v>0.86430000000000007</v>
      </c>
      <c r="F73" s="11">
        <f>'TAM Automático'!F120</f>
        <v>0.79159999999999997</v>
      </c>
      <c r="G73" s="11">
        <f>'TAM Automático'!G120</f>
        <v>0.7923</v>
      </c>
      <c r="H73" s="11">
        <f>'TAM Automático'!H120</f>
        <v>0.87470000000000003</v>
      </c>
      <c r="I73" s="11">
        <f>'TAM Automático'!I120</f>
        <v>0.88060000000000005</v>
      </c>
      <c r="J73" s="11">
        <f>'TAM Automático'!J120</f>
        <v>0.84629999999999994</v>
      </c>
      <c r="K73" s="11">
        <f>'TAM Automático'!K120</f>
        <v>0.89579999999999993</v>
      </c>
      <c r="L73" s="11">
        <f>'TAM Automático'!L120</f>
        <v>0.82010000000000005</v>
      </c>
      <c r="M73" s="11">
        <f>'TAM Automático'!M120</f>
        <v>0.90300000000000002</v>
      </c>
      <c r="N73" s="11">
        <f>'TAM Automático'!N120</f>
        <v>0.88040000000000007</v>
      </c>
      <c r="O73" s="11">
        <f>'TAM Automático'!O120</f>
        <v>0.7208</v>
      </c>
      <c r="P73" s="11">
        <f>'TAM Automático'!P120</f>
        <v>0.83889999999999998</v>
      </c>
    </row>
    <row r="74" spans="2:19" ht="15.6" x14ac:dyDescent="0.3">
      <c r="C74" s="10" t="s">
        <v>40</v>
      </c>
      <c r="D74" s="11">
        <f>'TAM Automático'!D121</f>
        <v>0.13269999999999998</v>
      </c>
      <c r="E74" s="11">
        <f>'TAM Automático'!E121</f>
        <v>0.13570000000000002</v>
      </c>
      <c r="F74" s="11">
        <f>'TAM Automático'!F121</f>
        <v>0.2084</v>
      </c>
      <c r="G74" s="11">
        <f>'TAM Automático'!G121</f>
        <v>0.2077</v>
      </c>
      <c r="H74" s="11">
        <f>'TAM Automático'!H121</f>
        <v>0.12529999999999999</v>
      </c>
      <c r="I74" s="11">
        <f>'TAM Automático'!I121</f>
        <v>0.11939999999999999</v>
      </c>
      <c r="J74" s="11">
        <f>'TAM Automático'!J121</f>
        <v>0.1537</v>
      </c>
      <c r="K74" s="11">
        <f>'TAM Automático'!K121</f>
        <v>0.1042</v>
      </c>
      <c r="L74" s="11">
        <f>'TAM Automático'!L121</f>
        <v>0.17989999999999998</v>
      </c>
      <c r="M74" s="11">
        <f>'TAM Automático'!M121</f>
        <v>9.6999999999999989E-2</v>
      </c>
      <c r="N74" s="11">
        <f>'TAM Automático'!N121</f>
        <v>0.11960000000000001</v>
      </c>
      <c r="O74" s="11">
        <f>'TAM Automático'!O121</f>
        <v>0.2792</v>
      </c>
      <c r="P74" s="11">
        <f>'TAM Automático'!P121</f>
        <v>0.16109999999999999</v>
      </c>
    </row>
    <row r="76" spans="2:19" ht="15.6" x14ac:dyDescent="0.3">
      <c r="B76" s="13"/>
      <c r="C76" s="14" t="s">
        <v>51</v>
      </c>
      <c r="D76" s="13"/>
      <c r="E76" s="13"/>
      <c r="F76" s="13"/>
      <c r="G76" s="13"/>
      <c r="H76" s="13"/>
      <c r="I76" s="13"/>
      <c r="J76" s="13"/>
      <c r="K76" s="13"/>
      <c r="L76" s="13"/>
      <c r="M76" s="13"/>
      <c r="N76" s="13"/>
      <c r="O76" s="13"/>
      <c r="P76" s="13"/>
      <c r="Q76" s="13"/>
    </row>
    <row r="77" spans="2:19" ht="16.2" thickBot="1" x14ac:dyDescent="0.35">
      <c r="C77" s="2"/>
      <c r="D77" s="53">
        <f>D72</f>
        <v>45717</v>
      </c>
      <c r="E77" s="53">
        <f t="shared" ref="E77:P77" si="9">E72</f>
        <v>45748</v>
      </c>
      <c r="F77" s="53">
        <f t="shared" si="9"/>
        <v>45778</v>
      </c>
      <c r="G77" s="53">
        <f t="shared" si="9"/>
        <v>45809</v>
      </c>
      <c r="H77" s="53">
        <f t="shared" si="9"/>
        <v>45839</v>
      </c>
      <c r="I77" s="53">
        <f t="shared" si="9"/>
        <v>45870</v>
      </c>
      <c r="J77" s="53">
        <f t="shared" si="9"/>
        <v>45901</v>
      </c>
      <c r="K77" s="53">
        <f t="shared" si="9"/>
        <v>45931</v>
      </c>
      <c r="L77" s="53">
        <f t="shared" si="9"/>
        <v>45962</v>
      </c>
      <c r="M77" s="53">
        <f t="shared" si="9"/>
        <v>45992</v>
      </c>
      <c r="N77" s="53">
        <f t="shared" si="9"/>
        <v>46023</v>
      </c>
      <c r="O77" s="53">
        <f t="shared" si="9"/>
        <v>46054</v>
      </c>
      <c r="P77" s="53">
        <f t="shared" si="9"/>
        <v>46082</v>
      </c>
    </row>
    <row r="78" spans="2:19" ht="15.6" x14ac:dyDescent="0.3">
      <c r="C78" s="10" t="s">
        <v>39</v>
      </c>
      <c r="D78" s="11">
        <f>IF('O. Virgen Extra'!$D$29=$R$78,'TAM Automático'!D125,'TAM Automático'!D130)</f>
        <v>0.75540000000000007</v>
      </c>
      <c r="E78" s="11">
        <f>IF('O. Virgen Extra'!$D$29=$R$78,'TAM Automático'!E125,'TAM Automático'!E130)</f>
        <v>0.69720000000000004</v>
      </c>
      <c r="F78" s="11">
        <f>IF('O. Virgen Extra'!$D$29=$R$78,'TAM Automático'!F125,'TAM Automático'!F130)</f>
        <v>0.54349999999999998</v>
      </c>
      <c r="G78" s="11">
        <f>IF('O. Virgen Extra'!$D$29=$R$78,'TAM Automático'!G125,'TAM Automático'!G130)</f>
        <v>0.54320000000000002</v>
      </c>
      <c r="H78" s="11">
        <f>IF('O. Virgen Extra'!$D$29=$R$78,'TAM Automático'!H125,'TAM Automático'!H130)</f>
        <v>0.75029999999999997</v>
      </c>
      <c r="I78" s="11">
        <f>IF('O. Virgen Extra'!$D$29=$R$78,'TAM Automático'!I125,'TAM Automático'!I130)</f>
        <v>0.72049999999999992</v>
      </c>
      <c r="J78" s="11">
        <f>IF('O. Virgen Extra'!$D$29=$R$78,'TAM Automático'!J125,'TAM Automático'!J130)</f>
        <v>0.70709999999999995</v>
      </c>
      <c r="K78" s="11">
        <f>IF('O. Virgen Extra'!$D$29=$R$78,'TAM Automático'!K125,'TAM Automático'!K130)</f>
        <v>0.67849999999999999</v>
      </c>
      <c r="L78" s="11">
        <f>IF('O. Virgen Extra'!$D$29=$R$78,'TAM Automático'!L125,'TAM Automático'!L130)</f>
        <v>0.59460000000000002</v>
      </c>
      <c r="M78" s="11">
        <f>IF('O. Virgen Extra'!$D$29=$R$78,'TAM Automático'!M125,'TAM Automático'!M130)</f>
        <v>0.76430000000000009</v>
      </c>
      <c r="N78" s="11">
        <f>IF('O. Virgen Extra'!$D$29=$R$78,'TAM Automático'!N125,'TAM Automático'!N130)</f>
        <v>0.62</v>
      </c>
      <c r="O78" s="11">
        <f>IF('O. Virgen Extra'!$D$29=$R$78,'TAM Automático'!O125,'TAM Automático'!O130)</f>
        <v>0.4365</v>
      </c>
      <c r="P78" s="11">
        <f>IF('O. Virgen Extra'!$D$29=$R$78,'TAM Automático'!P125,'TAM Automático'!P130)</f>
        <v>0.62539999999999996</v>
      </c>
      <c r="R78">
        <v>1</v>
      </c>
      <c r="S78" s="14" t="s">
        <v>52</v>
      </c>
    </row>
    <row r="79" spans="2:19" ht="15.6" x14ac:dyDescent="0.3">
      <c r="C79" s="10" t="s">
        <v>40</v>
      </c>
      <c r="D79" s="11">
        <f>IF('O. Virgen Extra'!$D$29=$R$78,'TAM Automático'!D126,'TAM Automático'!D131)</f>
        <v>0.24460000000000001</v>
      </c>
      <c r="E79" s="11">
        <f>IF('O. Virgen Extra'!$D$29=$R$78,'TAM Automático'!E126,'TAM Automático'!E131)</f>
        <v>0.30280000000000001</v>
      </c>
      <c r="F79" s="11">
        <f>IF('O. Virgen Extra'!$D$29=$R$78,'TAM Automático'!F126,'TAM Automático'!F131)</f>
        <v>0.45649999999999996</v>
      </c>
      <c r="G79" s="11">
        <f>IF('O. Virgen Extra'!$D$29=$R$78,'TAM Automático'!G126,'TAM Automático'!G131)</f>
        <v>0.45679999999999998</v>
      </c>
      <c r="H79" s="11">
        <f>IF('O. Virgen Extra'!$D$29=$R$78,'TAM Automático'!H126,'TAM Automático'!H131)</f>
        <v>0.24969999999999998</v>
      </c>
      <c r="I79" s="11">
        <f>IF('O. Virgen Extra'!$D$29=$R$78,'TAM Automático'!I126,'TAM Automático'!I131)</f>
        <v>0.27949999999999997</v>
      </c>
      <c r="J79" s="11">
        <f>IF('O. Virgen Extra'!$D$29=$R$78,'TAM Automático'!J126,'TAM Automático'!J131)</f>
        <v>0.29289999999999999</v>
      </c>
      <c r="K79" s="11">
        <f>IF('O. Virgen Extra'!$D$29=$R$78,'TAM Automático'!K126,'TAM Automático'!K131)</f>
        <v>0.32150000000000001</v>
      </c>
      <c r="L79" s="11">
        <f>IF('O. Virgen Extra'!$D$29=$R$78,'TAM Automático'!L126,'TAM Automático'!L131)</f>
        <v>0.40539999999999998</v>
      </c>
      <c r="M79" s="11">
        <f>IF('O. Virgen Extra'!$D$29=$R$78,'TAM Automático'!M126,'TAM Automático'!M131)</f>
        <v>0.23569999999999999</v>
      </c>
      <c r="N79" s="11">
        <f>IF('O. Virgen Extra'!$D$29=$R$78,'TAM Automático'!N126,'TAM Automático'!N131)</f>
        <v>0.38</v>
      </c>
      <c r="O79" s="11">
        <f>IF('O. Virgen Extra'!$D$29=$R$78,'TAM Automático'!O126,'TAM Automático'!O131)</f>
        <v>0.5635</v>
      </c>
      <c r="P79" s="11">
        <f>IF('O. Virgen Extra'!$D$29=$R$78,'TAM Automático'!P126,'TAM Automático'!P131)</f>
        <v>0.37459999999999999</v>
      </c>
      <c r="R79">
        <v>2</v>
      </c>
      <c r="S79" s="14" t="s">
        <v>53</v>
      </c>
    </row>
    <row r="81" spans="2:20" ht="15.6" x14ac:dyDescent="0.3">
      <c r="B81" s="13"/>
      <c r="C81" s="14" t="s">
        <v>54</v>
      </c>
      <c r="D81" s="13"/>
      <c r="E81" s="13"/>
      <c r="F81" s="13"/>
      <c r="G81" s="13"/>
      <c r="H81" s="13"/>
      <c r="I81" s="13"/>
      <c r="J81" s="13"/>
      <c r="K81" s="13"/>
      <c r="L81" s="13"/>
      <c r="M81" s="13"/>
      <c r="N81" s="13"/>
      <c r="O81" s="13"/>
      <c r="P81" s="13"/>
      <c r="R81" s="13"/>
      <c r="S81" s="13"/>
      <c r="T81" s="13"/>
    </row>
    <row r="82" spans="2:20" ht="16.2" thickBot="1" x14ac:dyDescent="0.35">
      <c r="C82" s="2"/>
      <c r="D82" s="53">
        <f>D77</f>
        <v>45717</v>
      </c>
      <c r="E82" s="53">
        <f t="shared" ref="E82:P82" si="10">E77</f>
        <v>45748</v>
      </c>
      <c r="F82" s="53">
        <f t="shared" si="10"/>
        <v>45778</v>
      </c>
      <c r="G82" s="53">
        <f t="shared" si="10"/>
        <v>45809</v>
      </c>
      <c r="H82" s="53">
        <f t="shared" si="10"/>
        <v>45839</v>
      </c>
      <c r="I82" s="53">
        <f t="shared" si="10"/>
        <v>45870</v>
      </c>
      <c r="J82" s="53">
        <f t="shared" si="10"/>
        <v>45901</v>
      </c>
      <c r="K82" s="53">
        <f t="shared" si="10"/>
        <v>45931</v>
      </c>
      <c r="L82" s="53">
        <f t="shared" si="10"/>
        <v>45962</v>
      </c>
      <c r="M82" s="53">
        <f t="shared" si="10"/>
        <v>45992</v>
      </c>
      <c r="N82" s="53">
        <f t="shared" si="10"/>
        <v>46023</v>
      </c>
      <c r="O82" s="53">
        <f t="shared" si="10"/>
        <v>46054</v>
      </c>
      <c r="P82" s="53">
        <f t="shared" si="10"/>
        <v>46082</v>
      </c>
      <c r="R82">
        <v>1</v>
      </c>
      <c r="S82" s="14" t="s">
        <v>55</v>
      </c>
    </row>
    <row r="83" spans="2:20" ht="15.6" x14ac:dyDescent="0.3">
      <c r="C83" s="10" t="s">
        <v>39</v>
      </c>
      <c r="D83" s="11">
        <f>IF('O. Virgen Extra'!$N$29=$R$82,'TAM Automático'!D135,IF('O. Virgen Extra'!$N$29=$R$84,'TAM Automático'!D145,IF('O. Virgen Extra'!$N$29=$R$83,'TAM Automático'!D140,'TAM Automático'!D150)))</f>
        <v>0.69120000000000004</v>
      </c>
      <c r="E83" s="11">
        <f>IF('O. Virgen Extra'!$N$29=$R$82,'TAM Automático'!E135,IF('O. Virgen Extra'!$N$29=$R$84,'TAM Automático'!E145,IF('O. Virgen Extra'!$N$29=$R$83,'TAM Automático'!E140,'TAM Automático'!E150)))</f>
        <v>0.67890000000000006</v>
      </c>
      <c r="F83" s="11">
        <f>IF('O. Virgen Extra'!$N$29=$R$82,'TAM Automático'!F135,IF('O. Virgen Extra'!$N$29=$R$84,'TAM Automático'!F145,IF('O. Virgen Extra'!$N$29=$R$83,'TAM Automático'!F140,'TAM Automático'!F150)))</f>
        <v>0.55700000000000005</v>
      </c>
      <c r="G83" s="11">
        <f>IF('O. Virgen Extra'!$N$29=$R$82,'TAM Automático'!G135,IF('O. Virgen Extra'!$N$29=$R$84,'TAM Automático'!G145,IF('O. Virgen Extra'!$N$29=$R$83,'TAM Automático'!G140,'TAM Automático'!G150)))</f>
        <v>0.46820000000000001</v>
      </c>
      <c r="H83" s="11">
        <f>IF('O. Virgen Extra'!$N$29=$R$82,'TAM Automático'!H135,IF('O. Virgen Extra'!$N$29=$R$84,'TAM Automático'!H145,IF('O. Virgen Extra'!$N$29=$R$83,'TAM Automático'!H140,'TAM Automático'!H150)))</f>
        <v>0.63129999999999997</v>
      </c>
      <c r="I83" s="11">
        <f>IF('O. Virgen Extra'!$N$29=$R$82,'TAM Automático'!I135,IF('O. Virgen Extra'!$N$29=$R$84,'TAM Automático'!I145,IF('O. Virgen Extra'!$N$29=$R$83,'TAM Automático'!I140,'TAM Automático'!I150)))</f>
        <v>0.62939999999999996</v>
      </c>
      <c r="J83" s="11">
        <f>IF('O. Virgen Extra'!$N$29=$R$82,'TAM Automático'!J135,IF('O. Virgen Extra'!$N$29=$R$84,'TAM Automático'!J145,IF('O. Virgen Extra'!$N$29=$R$83,'TAM Automático'!J140,'TAM Automático'!J150)))</f>
        <v>0.61630000000000007</v>
      </c>
      <c r="K83" s="11">
        <f>IF('O. Virgen Extra'!$N$29=$R$82,'TAM Automático'!K135,IF('O. Virgen Extra'!$N$29=$R$84,'TAM Automático'!K145,IF('O. Virgen Extra'!$N$29=$R$83,'TAM Automático'!K140,'TAM Automático'!K150)))</f>
        <v>0.70450000000000002</v>
      </c>
      <c r="L83" s="11">
        <f>IF('O. Virgen Extra'!$N$29=$R$82,'TAM Automático'!L135,IF('O. Virgen Extra'!$N$29=$R$84,'TAM Automático'!L145,IF('O. Virgen Extra'!$N$29=$R$83,'TAM Automático'!L140,'TAM Automático'!L150)))</f>
        <v>0.53479999999999994</v>
      </c>
      <c r="M83" s="11">
        <f>IF('O. Virgen Extra'!$N$29=$R$82,'TAM Automático'!M135,IF('O. Virgen Extra'!$N$29=$R$84,'TAM Automático'!M145,IF('O. Virgen Extra'!$N$29=$R$83,'TAM Automático'!M140,'TAM Automático'!M150)))</f>
        <v>0.74809999999999999</v>
      </c>
      <c r="N83" s="11">
        <f>IF('O. Virgen Extra'!$N$29=$R$82,'TAM Automático'!N135,IF('O. Virgen Extra'!$N$29=$R$84,'TAM Automático'!N145,IF('O. Virgen Extra'!$N$29=$R$83,'TAM Automático'!N140,'TAM Automático'!N150)))</f>
        <v>0.59670000000000001</v>
      </c>
      <c r="O83" s="11">
        <f>IF('O. Virgen Extra'!$N$29=$R$82,'TAM Automático'!O135,IF('O. Virgen Extra'!$N$29=$R$84,'TAM Automático'!O145,IF('O. Virgen Extra'!$N$29=$R$83,'TAM Automático'!O140,'TAM Automático'!O150)))</f>
        <v>0.3725</v>
      </c>
      <c r="P83" s="11">
        <f>IF('O. Virgen Extra'!$N$29=$R$82,'TAM Automático'!P135,IF('O. Virgen Extra'!$N$29=$R$84,'TAM Automático'!P145,IF('O. Virgen Extra'!$N$29=$R$83,'TAM Automático'!P140,'TAM Automático'!P150)))</f>
        <v>0.53110000000000002</v>
      </c>
      <c r="R83">
        <v>2</v>
      </c>
      <c r="S83" s="7" t="s">
        <v>56</v>
      </c>
    </row>
    <row r="84" spans="2:20" ht="15.6" x14ac:dyDescent="0.3">
      <c r="C84" s="10" t="s">
        <v>40</v>
      </c>
      <c r="D84" s="11">
        <f>IF('O. Virgen Extra'!$N$29=$R$82,'TAM Automático'!D136,IF('O. Virgen Extra'!$N$29=$R$84,'TAM Automático'!D146,IF('O. Virgen Extra'!$N$29=$R$83,'TAM Automático'!D141,'TAM Automático'!D151)))</f>
        <v>0.30879999999999996</v>
      </c>
      <c r="E84" s="11">
        <f>IF('O. Virgen Extra'!$N$29=$R$82,'TAM Automático'!E136,IF('O. Virgen Extra'!$N$29=$R$84,'TAM Automático'!E146,IF('O. Virgen Extra'!$N$29=$R$83,'TAM Automático'!E141,'TAM Automático'!E151)))</f>
        <v>0.3211</v>
      </c>
      <c r="F84" s="11">
        <f>IF('O. Virgen Extra'!$N$29=$R$82,'TAM Automático'!F136,IF('O. Virgen Extra'!$N$29=$R$84,'TAM Automático'!F146,IF('O. Virgen Extra'!$N$29=$R$83,'TAM Automático'!F141,'TAM Automático'!F151)))</f>
        <v>0.44299999999999995</v>
      </c>
      <c r="G84" s="11">
        <f>IF('O. Virgen Extra'!$N$29=$R$82,'TAM Automático'!G136,IF('O. Virgen Extra'!$N$29=$R$84,'TAM Automático'!G146,IF('O. Virgen Extra'!$N$29=$R$83,'TAM Automático'!G141,'TAM Automático'!G151)))</f>
        <v>0.53180000000000005</v>
      </c>
      <c r="H84" s="11">
        <f>IF('O. Virgen Extra'!$N$29=$R$82,'TAM Automático'!H136,IF('O. Virgen Extra'!$N$29=$R$84,'TAM Automático'!H146,IF('O. Virgen Extra'!$N$29=$R$83,'TAM Automático'!H141,'TAM Automático'!H151)))</f>
        <v>0.36869999999999997</v>
      </c>
      <c r="I84" s="11">
        <f>IF('O. Virgen Extra'!$N$29=$R$82,'TAM Automático'!I136,IF('O. Virgen Extra'!$N$29=$R$84,'TAM Automático'!I146,IF('O. Virgen Extra'!$N$29=$R$83,'TAM Automático'!I141,'TAM Automático'!I151)))</f>
        <v>0.37060000000000004</v>
      </c>
      <c r="J84" s="11">
        <f>IF('O. Virgen Extra'!$N$29=$R$82,'TAM Automático'!J136,IF('O. Virgen Extra'!$N$29=$R$84,'TAM Automático'!J146,IF('O. Virgen Extra'!$N$29=$R$83,'TAM Automático'!J141,'TAM Automático'!J151)))</f>
        <v>0.38369999999999999</v>
      </c>
      <c r="K84" s="11">
        <f>IF('O. Virgen Extra'!$N$29=$R$82,'TAM Automático'!K136,IF('O. Virgen Extra'!$N$29=$R$84,'TAM Automático'!K146,IF('O. Virgen Extra'!$N$29=$R$83,'TAM Automático'!K141,'TAM Automático'!K151)))</f>
        <v>0.29549999999999998</v>
      </c>
      <c r="L84" s="11">
        <f>IF('O. Virgen Extra'!$N$29=$R$82,'TAM Automático'!L136,IF('O. Virgen Extra'!$N$29=$R$84,'TAM Automático'!L146,IF('O. Virgen Extra'!$N$29=$R$83,'TAM Automático'!L141,'TAM Automático'!L151)))</f>
        <v>0.46520000000000006</v>
      </c>
      <c r="M84" s="11">
        <f>IF('O. Virgen Extra'!$N$29=$R$82,'TAM Automático'!M136,IF('O. Virgen Extra'!$N$29=$R$84,'TAM Automático'!M146,IF('O. Virgen Extra'!$N$29=$R$83,'TAM Automático'!M141,'TAM Automático'!M151)))</f>
        <v>0.25190000000000001</v>
      </c>
      <c r="N84" s="11">
        <f>IF('O. Virgen Extra'!$N$29=$R$82,'TAM Automático'!N136,IF('O. Virgen Extra'!$N$29=$R$84,'TAM Automático'!N146,IF('O. Virgen Extra'!$N$29=$R$83,'TAM Automático'!N141,'TAM Automático'!N151)))</f>
        <v>0.40329999999999999</v>
      </c>
      <c r="O84" s="11">
        <f>IF('O. Virgen Extra'!$N$29=$R$82,'TAM Automático'!O136,IF('O. Virgen Extra'!$N$29=$R$84,'TAM Automático'!O146,IF('O. Virgen Extra'!$N$29=$R$83,'TAM Automático'!O141,'TAM Automático'!O151)))</f>
        <v>0.62749999999999995</v>
      </c>
      <c r="P84" s="11">
        <f>IF('O. Virgen Extra'!$N$29=$R$82,'TAM Automático'!P136,IF('O. Virgen Extra'!$N$29=$R$84,'TAM Automático'!P146,IF('O. Virgen Extra'!$N$29=$R$83,'TAM Automático'!P141,'TAM Automático'!P151)))</f>
        <v>0.46889999999999998</v>
      </c>
      <c r="R84">
        <v>3</v>
      </c>
      <c r="S84" s="7" t="s">
        <v>57</v>
      </c>
    </row>
    <row r="85" spans="2:20" ht="15.6" x14ac:dyDescent="0.3">
      <c r="S85" s="7" t="s">
        <v>58</v>
      </c>
    </row>
    <row r="90" spans="2:20" ht="27" customHeight="1" x14ac:dyDescent="0.3">
      <c r="B90" s="17"/>
      <c r="C90" s="21" t="s">
        <v>49</v>
      </c>
      <c r="D90" s="17"/>
      <c r="E90" s="17"/>
      <c r="F90" s="17"/>
      <c r="G90" s="17"/>
      <c r="H90" s="17"/>
      <c r="I90" s="17"/>
      <c r="J90" s="17"/>
      <c r="K90" s="17"/>
      <c r="L90" s="17"/>
      <c r="M90" s="17"/>
      <c r="N90" s="17"/>
      <c r="O90" s="17"/>
      <c r="P90" s="17"/>
      <c r="Q90" s="17"/>
      <c r="R90" s="17"/>
    </row>
    <row r="91" spans="2:20" ht="15.6" x14ac:dyDescent="0.3">
      <c r="C91" s="14"/>
      <c r="D91" s="13"/>
      <c r="E91" s="13"/>
      <c r="F91" s="13"/>
      <c r="G91" s="13"/>
      <c r="H91" s="13"/>
      <c r="I91" s="13"/>
      <c r="J91" s="13"/>
      <c r="K91" s="13"/>
      <c r="L91" s="13"/>
      <c r="M91" s="13"/>
      <c r="N91" s="13"/>
      <c r="O91" s="13"/>
      <c r="P91" s="13"/>
    </row>
    <row r="92" spans="2:20" ht="15.6" x14ac:dyDescent="0.3">
      <c r="C92" s="14"/>
      <c r="D92" s="13"/>
      <c r="E92" s="13"/>
      <c r="F92" s="13"/>
      <c r="G92" s="13"/>
      <c r="H92" s="13"/>
      <c r="I92" s="13"/>
      <c r="J92" s="13"/>
      <c r="K92" s="13"/>
      <c r="L92" s="13"/>
      <c r="M92" s="13"/>
      <c r="N92" s="13"/>
      <c r="O92" s="13"/>
      <c r="P92" s="13"/>
    </row>
    <row r="93" spans="2:20" ht="15.6" x14ac:dyDescent="0.3">
      <c r="B93" s="13"/>
      <c r="C93" s="14" t="s">
        <v>50</v>
      </c>
      <c r="D93" s="13"/>
      <c r="E93" s="13"/>
      <c r="F93" s="13"/>
      <c r="G93" s="13"/>
      <c r="H93" s="13"/>
      <c r="I93" s="13"/>
      <c r="J93" s="13"/>
      <c r="K93" s="13"/>
      <c r="L93" s="13"/>
      <c r="M93" s="13"/>
      <c r="N93" s="13"/>
      <c r="O93" s="13"/>
      <c r="P93" s="13"/>
      <c r="Q93" s="13"/>
    </row>
    <row r="94" spans="2:20" ht="16.2" thickBot="1" x14ac:dyDescent="0.35">
      <c r="C94" s="2"/>
      <c r="D94" s="53">
        <f>D72</f>
        <v>45717</v>
      </c>
      <c r="E94" s="53">
        <f t="shared" ref="E94:P94" si="11">E72</f>
        <v>45748</v>
      </c>
      <c r="F94" s="53">
        <f t="shared" si="11"/>
        <v>45778</v>
      </c>
      <c r="G94" s="53">
        <f t="shared" si="11"/>
        <v>45809</v>
      </c>
      <c r="H94" s="53">
        <f t="shared" si="11"/>
        <v>45839</v>
      </c>
      <c r="I94" s="53">
        <f t="shared" si="11"/>
        <v>45870</v>
      </c>
      <c r="J94" s="53">
        <f t="shared" si="11"/>
        <v>45901</v>
      </c>
      <c r="K94" s="53">
        <f t="shared" si="11"/>
        <v>45931</v>
      </c>
      <c r="L94" s="53">
        <f t="shared" si="11"/>
        <v>45962</v>
      </c>
      <c r="M94" s="53">
        <f t="shared" si="11"/>
        <v>45992</v>
      </c>
      <c r="N94" s="53">
        <f t="shared" si="11"/>
        <v>46023</v>
      </c>
      <c r="O94" s="53">
        <f t="shared" si="11"/>
        <v>46054</v>
      </c>
      <c r="P94" s="53">
        <f t="shared" si="11"/>
        <v>46082</v>
      </c>
    </row>
    <row r="95" spans="2:20" ht="15.6" x14ac:dyDescent="0.3">
      <c r="C95" s="10" t="s">
        <v>39</v>
      </c>
      <c r="D95" s="11">
        <f>'TAM Automático'!D157</f>
        <v>0.94</v>
      </c>
      <c r="E95" s="11">
        <f>'TAM Automático'!E157</f>
        <v>0.9516</v>
      </c>
      <c r="F95" s="11">
        <f>'TAM Automático'!F157</f>
        <v>0.9265000000000001</v>
      </c>
      <c r="G95" s="11">
        <f>'TAM Automático'!G157</f>
        <v>0.89780000000000004</v>
      </c>
      <c r="H95" s="11">
        <f>'TAM Automático'!H157</f>
        <v>0.93010000000000004</v>
      </c>
      <c r="I95" s="11">
        <f>'TAM Automático'!I157</f>
        <v>0.87129999999999996</v>
      </c>
      <c r="J95" s="11">
        <f>'TAM Automático'!J157</f>
        <v>0.88069999999999993</v>
      </c>
      <c r="K95" s="11">
        <f>'TAM Automático'!K157</f>
        <v>0.94159999999999999</v>
      </c>
      <c r="L95" s="11">
        <f>'TAM Automático'!L157</f>
        <v>0.93159999999999998</v>
      </c>
      <c r="M95" s="11">
        <f>'TAM Automático'!M157</f>
        <v>0.97010000000000007</v>
      </c>
      <c r="N95" s="11">
        <f>'TAM Automático'!N157</f>
        <v>0.89</v>
      </c>
      <c r="O95" s="11">
        <f>'TAM Automático'!O157</f>
        <v>0.88439999999999996</v>
      </c>
      <c r="P95" s="11">
        <f>'TAM Automático'!P157</f>
        <v>0.94969999999999999</v>
      </c>
    </row>
    <row r="96" spans="2:20" ht="15.6" x14ac:dyDescent="0.3">
      <c r="C96" s="10" t="s">
        <v>40</v>
      </c>
      <c r="D96" s="11">
        <f>'TAM Automático'!D158</f>
        <v>0.06</v>
      </c>
      <c r="E96" s="11">
        <f>'TAM Automático'!E158</f>
        <v>4.8399999999999999E-2</v>
      </c>
      <c r="F96" s="11">
        <f>'TAM Automático'!F158</f>
        <v>7.3499999999999996E-2</v>
      </c>
      <c r="G96" s="11">
        <f>'TAM Automático'!G158</f>
        <v>0.10220000000000001</v>
      </c>
      <c r="H96" s="11">
        <f>'TAM Automático'!H158</f>
        <v>6.9900000000000004E-2</v>
      </c>
      <c r="I96" s="11">
        <f>'TAM Automático'!I158</f>
        <v>0.12869999999999998</v>
      </c>
      <c r="J96" s="11">
        <f>'TAM Automático'!J158</f>
        <v>0.1193</v>
      </c>
      <c r="K96" s="11">
        <f>'TAM Automático'!K158</f>
        <v>5.8400000000000001E-2</v>
      </c>
      <c r="L96" s="11">
        <f>'TAM Automático'!L158</f>
        <v>6.8400000000000002E-2</v>
      </c>
      <c r="M96" s="11">
        <f>'TAM Automático'!M158</f>
        <v>2.9900000000000003E-2</v>
      </c>
      <c r="N96" s="11">
        <f>'TAM Automático'!N158</f>
        <v>0.11</v>
      </c>
      <c r="O96" s="11">
        <f>'TAM Automático'!O158</f>
        <v>0.11560000000000001</v>
      </c>
      <c r="P96" s="11">
        <f>'TAM Automático'!P158</f>
        <v>5.0300000000000004E-2</v>
      </c>
    </row>
    <row r="98" spans="2:20" ht="15.6" x14ac:dyDescent="0.3">
      <c r="B98" s="13"/>
      <c r="C98" s="14" t="s">
        <v>51</v>
      </c>
      <c r="D98" s="13"/>
      <c r="E98" s="13"/>
      <c r="F98" s="13"/>
      <c r="G98" s="13"/>
      <c r="H98" s="13"/>
      <c r="I98" s="13"/>
      <c r="J98" s="13"/>
      <c r="K98" s="13"/>
      <c r="L98" s="13"/>
      <c r="M98" s="13"/>
      <c r="N98" s="13"/>
      <c r="O98" s="13"/>
      <c r="P98" s="13"/>
      <c r="Q98" s="13"/>
    </row>
    <row r="99" spans="2:20" ht="16.2" thickBot="1" x14ac:dyDescent="0.35">
      <c r="C99" s="2"/>
      <c r="D99" s="53">
        <f>D94</f>
        <v>45717</v>
      </c>
      <c r="E99" s="53">
        <f t="shared" ref="E99:P99" si="12">E94</f>
        <v>45748</v>
      </c>
      <c r="F99" s="53">
        <f t="shared" si="12"/>
        <v>45778</v>
      </c>
      <c r="G99" s="53">
        <f t="shared" si="12"/>
        <v>45809</v>
      </c>
      <c r="H99" s="53">
        <f t="shared" si="12"/>
        <v>45839</v>
      </c>
      <c r="I99" s="53">
        <f t="shared" si="12"/>
        <v>45870</v>
      </c>
      <c r="J99" s="53">
        <f t="shared" si="12"/>
        <v>45901</v>
      </c>
      <c r="K99" s="53">
        <f t="shared" si="12"/>
        <v>45931</v>
      </c>
      <c r="L99" s="53">
        <f t="shared" si="12"/>
        <v>45962</v>
      </c>
      <c r="M99" s="53">
        <f t="shared" si="12"/>
        <v>45992</v>
      </c>
      <c r="N99" s="53">
        <f t="shared" si="12"/>
        <v>46023</v>
      </c>
      <c r="O99" s="53">
        <f t="shared" si="12"/>
        <v>46054</v>
      </c>
      <c r="P99" s="53">
        <f t="shared" si="12"/>
        <v>46082</v>
      </c>
    </row>
    <row r="100" spans="2:20" ht="15.6" x14ac:dyDescent="0.3">
      <c r="C100" s="10" t="s">
        <v>39</v>
      </c>
      <c r="D100" s="11">
        <f>IF('O. Virgen'!$D$29=$R$100,'TAM Automático'!D162,'TAM Automático'!D167)</f>
        <v>1</v>
      </c>
      <c r="E100" s="11">
        <f>IF('O. Virgen'!$D$29=$R$100,'TAM Automático'!E162,'TAM Automático'!E167)</f>
        <v>1</v>
      </c>
      <c r="F100" s="11">
        <f>IF('O. Virgen'!$D$29=$R$100,'TAM Automático'!F162,'TAM Automático'!F167)</f>
        <v>1</v>
      </c>
      <c r="G100" s="11">
        <f>IF('O. Virgen'!$D$29=$R$100,'TAM Automático'!G162,'TAM Automático'!G167)</f>
        <v>0.97970000000000002</v>
      </c>
      <c r="H100" s="11">
        <f>IF('O. Virgen'!$D$29=$R$100,'TAM Automático'!H162,'TAM Automático'!H167)</f>
        <v>0.98719999999999997</v>
      </c>
      <c r="I100" s="11">
        <f>IF('O. Virgen'!$D$29=$R$100,'TAM Automático'!I162,'TAM Automático'!I167)</f>
        <v>1</v>
      </c>
      <c r="J100" s="11">
        <f>IF('O. Virgen'!$D$29=$R$100,'TAM Automático'!J162,'TAM Automático'!J167)</f>
        <v>1</v>
      </c>
      <c r="K100" s="11">
        <f>IF('O. Virgen'!$D$29=$R$100,'TAM Automático'!K162,'TAM Automático'!K167)</f>
        <v>1</v>
      </c>
      <c r="L100" s="11">
        <f>IF('O. Virgen'!$D$29=$R$100,'TAM Automático'!L162,'TAM Automático'!L167)</f>
        <v>1</v>
      </c>
      <c r="M100" s="11">
        <f>IF('O. Virgen'!$D$29=$R$100,'TAM Automático'!M162,'TAM Automático'!M167)</f>
        <v>1</v>
      </c>
      <c r="N100" s="11">
        <f>IF('O. Virgen'!$D$29=$R$100,'TAM Automático'!N162,'TAM Automático'!N167)</f>
        <v>1</v>
      </c>
      <c r="O100" s="11">
        <f>IF('O. Virgen'!$D$29=$R$100,'TAM Automático'!O162,'TAM Automático'!O167)</f>
        <v>0.98709999999999998</v>
      </c>
      <c r="P100" s="11">
        <f>IF('O. Virgen'!$D$29=$R$100,'TAM Automático'!P162,'TAM Automático'!P167)</f>
        <v>1</v>
      </c>
      <c r="R100">
        <v>1</v>
      </c>
      <c r="S100" s="14" t="s">
        <v>52</v>
      </c>
    </row>
    <row r="101" spans="2:20" ht="15.6" x14ac:dyDescent="0.3">
      <c r="C101" s="10" t="s">
        <v>40</v>
      </c>
      <c r="D101" s="11">
        <f>IF('O. Virgen'!$D$29=$R$100,'TAM Automático'!D163,'TAM Automático'!D168)</f>
        <v>0</v>
      </c>
      <c r="E101" s="11">
        <f>IF('O. Virgen'!$D$29=$R$100,'TAM Automático'!E163,'TAM Automático'!E168)</f>
        <v>0</v>
      </c>
      <c r="F101" s="11">
        <f>IF('O. Virgen'!$D$29=$R$100,'TAM Automático'!F163,'TAM Automático'!F168)</f>
        <v>0</v>
      </c>
      <c r="G101" s="11">
        <f>IF('O. Virgen'!$D$29=$R$100,'TAM Automático'!G163,'TAM Automático'!G168)</f>
        <v>2.0299999999999999E-2</v>
      </c>
      <c r="H101" s="11">
        <f>IF('O. Virgen'!$D$29=$R$100,'TAM Automático'!H163,'TAM Automático'!H168)</f>
        <v>1.2800000000000001E-2</v>
      </c>
      <c r="I101" s="11">
        <f>IF('O. Virgen'!$D$29=$R$100,'TAM Automático'!I163,'TAM Automático'!I168)</f>
        <v>0</v>
      </c>
      <c r="J101" s="11">
        <f>IF('O. Virgen'!$D$29=$R$100,'TAM Automático'!J163,'TAM Automático'!J168)</f>
        <v>0</v>
      </c>
      <c r="K101" s="11">
        <f>IF('O. Virgen'!$D$29=$R$100,'TAM Automático'!K163,'TAM Automático'!K168)</f>
        <v>0</v>
      </c>
      <c r="L101" s="11">
        <f>IF('O. Virgen'!$D$29=$R$100,'TAM Automático'!L163,'TAM Automático'!L168)</f>
        <v>0</v>
      </c>
      <c r="M101" s="11">
        <f>IF('O. Virgen'!$D$29=$R$100,'TAM Automático'!M163,'TAM Automático'!M168)</f>
        <v>0</v>
      </c>
      <c r="N101" s="11">
        <f>IF('O. Virgen'!$D$29=$R$100,'TAM Automático'!N163,'TAM Automático'!N168)</f>
        <v>0</v>
      </c>
      <c r="O101" s="11">
        <f>IF('O. Virgen'!$D$29=$R$100,'TAM Automático'!O163,'TAM Automático'!O168)</f>
        <v>1.29E-2</v>
      </c>
      <c r="P101" s="11">
        <f>IF('O. Virgen'!$D$29=$R$100,'TAM Automático'!P163,'TAM Automático'!P168)</f>
        <v>0</v>
      </c>
      <c r="R101">
        <v>2</v>
      </c>
      <c r="S101" s="14" t="s">
        <v>53</v>
      </c>
    </row>
    <row r="103" spans="2:20" ht="15.6" x14ac:dyDescent="0.3">
      <c r="B103" s="13"/>
      <c r="C103" s="14" t="s">
        <v>54</v>
      </c>
      <c r="D103" s="13"/>
      <c r="E103" s="13"/>
      <c r="F103" s="13"/>
      <c r="G103" s="13"/>
      <c r="H103" s="13"/>
      <c r="I103" s="13"/>
      <c r="J103" s="13"/>
      <c r="K103" s="13"/>
      <c r="L103" s="13"/>
      <c r="M103" s="13"/>
      <c r="N103" s="13"/>
      <c r="O103" s="13"/>
      <c r="P103" s="13"/>
      <c r="R103" s="13"/>
      <c r="S103" s="13"/>
      <c r="T103" s="13"/>
    </row>
    <row r="104" spans="2:20" ht="16.2" thickBot="1" x14ac:dyDescent="0.35">
      <c r="C104" s="2"/>
      <c r="D104" s="53">
        <f>D99</f>
        <v>45717</v>
      </c>
      <c r="E104" s="53">
        <f t="shared" ref="E104:P104" si="13">E99</f>
        <v>45748</v>
      </c>
      <c r="F104" s="53">
        <f t="shared" si="13"/>
        <v>45778</v>
      </c>
      <c r="G104" s="53">
        <f t="shared" si="13"/>
        <v>45809</v>
      </c>
      <c r="H104" s="53">
        <f t="shared" si="13"/>
        <v>45839</v>
      </c>
      <c r="I104" s="53">
        <f t="shared" si="13"/>
        <v>45870</v>
      </c>
      <c r="J104" s="53">
        <f t="shared" si="13"/>
        <v>45901</v>
      </c>
      <c r="K104" s="53">
        <f t="shared" si="13"/>
        <v>45931</v>
      </c>
      <c r="L104" s="53">
        <f t="shared" si="13"/>
        <v>45962</v>
      </c>
      <c r="M104" s="53">
        <f t="shared" si="13"/>
        <v>45992</v>
      </c>
      <c r="N104" s="53">
        <f t="shared" si="13"/>
        <v>46023</v>
      </c>
      <c r="O104" s="53">
        <f t="shared" si="13"/>
        <v>46054</v>
      </c>
      <c r="P104" s="53">
        <f t="shared" si="13"/>
        <v>46082</v>
      </c>
      <c r="R104">
        <v>1</v>
      </c>
      <c r="S104" s="14" t="s">
        <v>55</v>
      </c>
    </row>
    <row r="105" spans="2:20" ht="15.6" x14ac:dyDescent="0.3">
      <c r="C105" s="10" t="s">
        <v>39</v>
      </c>
      <c r="D105" s="11">
        <f>IF('O. Virgen'!$N$29=$R$104,'TAM Automático'!D172,IF('O. Virgen'!$N$29=$R$106,'TAM Automático'!D182,IF('O. Virgen'!$N$29=$R$105,'TAM Automático'!D177,'TAM Automático'!D187)))</f>
        <v>0.72439999999999993</v>
      </c>
      <c r="E105" s="11">
        <f>IF('O. Virgen'!$N$29=$R$104,'TAM Automático'!E172,IF('O. Virgen'!$N$29=$R$106,'TAM Automático'!E182,IF('O. Virgen'!$N$29=$R$105,'TAM Automático'!E177,'TAM Automático'!E187)))</f>
        <v>0.76529999999999998</v>
      </c>
      <c r="F105" s="11">
        <f>IF('O. Virgen'!$N$29=$R$104,'TAM Automático'!F172,IF('O. Virgen'!$N$29=$R$106,'TAM Automático'!F182,IF('O. Virgen'!$N$29=$R$105,'TAM Automático'!F177,'TAM Automático'!F187)))</f>
        <v>0.54880000000000007</v>
      </c>
      <c r="G105" s="11">
        <f>IF('O. Virgen'!$N$29=$R$104,'TAM Automático'!G172,IF('O. Virgen'!$N$29=$R$106,'TAM Automático'!G182,IF('O. Virgen'!$N$29=$R$105,'TAM Automático'!G177,'TAM Automático'!G187)))</f>
        <v>0.43009999999999998</v>
      </c>
      <c r="H105" s="11">
        <f>IF('O. Virgen'!$N$29=$R$104,'TAM Automático'!H172,IF('O. Virgen'!$N$29=$R$106,'TAM Automático'!H182,IF('O. Virgen'!$N$29=$R$105,'TAM Automático'!H177,'TAM Automático'!H187)))</f>
        <v>0.65500000000000003</v>
      </c>
      <c r="I105" s="11">
        <f>IF('O. Virgen'!$N$29=$R$104,'TAM Automático'!I172,IF('O. Virgen'!$N$29=$R$106,'TAM Automático'!I182,IF('O. Virgen'!$N$29=$R$105,'TAM Automático'!I177,'TAM Automático'!I187)))</f>
        <v>0.45090000000000002</v>
      </c>
      <c r="J105" s="11">
        <f>IF('O. Virgen'!$N$29=$R$104,'TAM Automático'!J172,IF('O. Virgen'!$N$29=$R$106,'TAM Automático'!J182,IF('O. Virgen'!$N$29=$R$105,'TAM Automático'!J177,'TAM Automático'!J187)))</f>
        <v>0.57389999999999997</v>
      </c>
      <c r="K105" s="11">
        <f>IF('O. Virgen'!$N$29=$R$104,'TAM Automático'!K172,IF('O. Virgen'!$N$29=$R$106,'TAM Automático'!K182,IF('O. Virgen'!$N$29=$R$105,'TAM Automático'!K177,'TAM Automático'!K187)))</f>
        <v>0.63939999999999997</v>
      </c>
      <c r="L105" s="11">
        <f>IF('O. Virgen'!$N$29=$R$104,'TAM Automático'!L172,IF('O. Virgen'!$N$29=$R$106,'TAM Automático'!L182,IF('O. Virgen'!$N$29=$R$105,'TAM Automático'!L177,'TAM Automático'!L187)))</f>
        <v>0.72140000000000004</v>
      </c>
      <c r="M105" s="11">
        <f>IF('O. Virgen'!$N$29=$R$104,'TAM Automático'!M172,IF('O. Virgen'!$N$29=$R$106,'TAM Automático'!M182,IF('O. Virgen'!$N$29=$R$105,'TAM Automático'!M177,'TAM Automático'!M187)))</f>
        <v>0.89529999999999998</v>
      </c>
      <c r="N105" s="11">
        <f>IF('O. Virgen'!$N$29=$R$104,'TAM Automático'!N172,IF('O. Virgen'!$N$29=$R$106,'TAM Automático'!N182,IF('O. Virgen'!$N$29=$R$105,'TAM Automático'!N177,'TAM Automático'!N187)))</f>
        <v>0.55409999999999993</v>
      </c>
      <c r="O105" s="11">
        <f>IF('O. Virgen'!$N$29=$R$104,'TAM Automático'!O172,IF('O. Virgen'!$N$29=$R$106,'TAM Automático'!O182,IF('O. Virgen'!$N$29=$R$105,'TAM Automático'!O177,'TAM Automático'!O187)))</f>
        <v>0.53049999999999997</v>
      </c>
      <c r="P105" s="11">
        <f>IF('O. Virgen'!$N$29=$R$104,'TAM Automático'!P172,IF('O. Virgen'!$N$29=$R$106,'TAM Automático'!P182,IF('O. Virgen'!$N$29=$R$105,'TAM Automático'!P177,'TAM Automático'!P187)))</f>
        <v>0.74939999999999996</v>
      </c>
      <c r="R105">
        <v>2</v>
      </c>
      <c r="S105" s="7" t="s">
        <v>56</v>
      </c>
    </row>
    <row r="106" spans="2:20" ht="15.6" x14ac:dyDescent="0.3">
      <c r="C106" s="10" t="s">
        <v>40</v>
      </c>
      <c r="D106" s="11">
        <f>IF('O. Virgen'!$N$29=$R$104,'TAM Automático'!D173,IF('O. Virgen'!$N$29=$R$106,'TAM Automático'!D183,IF('O. Virgen'!$N$29=$R$105,'TAM Automático'!D178,'TAM Automático'!D188)))</f>
        <v>0.27560000000000001</v>
      </c>
      <c r="E106" s="11">
        <f>IF('O. Virgen'!$N$29=$R$104,'TAM Automático'!E173,IF('O. Virgen'!$N$29=$R$106,'TAM Automático'!E183,IF('O. Virgen'!$N$29=$R$105,'TAM Automático'!E178,'TAM Automático'!E188)))</f>
        <v>0.23469999999999999</v>
      </c>
      <c r="F106" s="11">
        <f>IF('O. Virgen'!$N$29=$R$104,'TAM Automático'!F173,IF('O. Virgen'!$N$29=$R$106,'TAM Automático'!F183,IF('O. Virgen'!$N$29=$R$105,'TAM Automático'!F178,'TAM Automático'!F188)))</f>
        <v>0.45119999999999999</v>
      </c>
      <c r="G106" s="11">
        <f>IF('O. Virgen'!$N$29=$R$104,'TAM Automático'!G173,IF('O. Virgen'!$N$29=$R$106,'TAM Automático'!G183,IF('O. Virgen'!$N$29=$R$105,'TAM Automático'!G178,'TAM Automático'!G188)))</f>
        <v>0.56990000000000007</v>
      </c>
      <c r="H106" s="11">
        <f>IF('O. Virgen'!$N$29=$R$104,'TAM Automático'!H173,IF('O. Virgen'!$N$29=$R$106,'TAM Automático'!H183,IF('O. Virgen'!$N$29=$R$105,'TAM Automático'!H178,'TAM Automático'!H188)))</f>
        <v>0.34499999999999997</v>
      </c>
      <c r="I106" s="11">
        <f>IF('O. Virgen'!$N$29=$R$104,'TAM Automático'!I173,IF('O. Virgen'!$N$29=$R$106,'TAM Automático'!I183,IF('O. Virgen'!$N$29=$R$105,'TAM Automático'!I178,'TAM Automático'!I188)))</f>
        <v>0.54909999999999992</v>
      </c>
      <c r="J106" s="11">
        <f>IF('O. Virgen'!$N$29=$R$104,'TAM Automático'!J173,IF('O. Virgen'!$N$29=$R$106,'TAM Automático'!J183,IF('O. Virgen'!$N$29=$R$105,'TAM Automático'!J178,'TAM Automático'!J188)))</f>
        <v>0.42609999999999998</v>
      </c>
      <c r="K106" s="11">
        <f>IF('O. Virgen'!$N$29=$R$104,'TAM Automático'!K173,IF('O. Virgen'!$N$29=$R$106,'TAM Automático'!K183,IF('O. Virgen'!$N$29=$R$105,'TAM Automático'!K178,'TAM Automático'!K188)))</f>
        <v>0.36060000000000003</v>
      </c>
      <c r="L106" s="11">
        <f>IF('O. Virgen'!$N$29=$R$104,'TAM Automático'!L173,IF('O. Virgen'!$N$29=$R$106,'TAM Automático'!L183,IF('O. Virgen'!$N$29=$R$105,'TAM Automático'!L178,'TAM Automático'!L188)))</f>
        <v>0.27860000000000001</v>
      </c>
      <c r="M106" s="11">
        <f>IF('O. Virgen'!$N$29=$R$104,'TAM Automático'!M173,IF('O. Virgen'!$N$29=$R$106,'TAM Automático'!M183,IF('O. Virgen'!$N$29=$R$105,'TAM Automático'!M178,'TAM Automático'!M188)))</f>
        <v>0.1047</v>
      </c>
      <c r="N106" s="11">
        <f>IF('O. Virgen'!$N$29=$R$104,'TAM Automático'!N173,IF('O. Virgen'!$N$29=$R$106,'TAM Automático'!N183,IF('O. Virgen'!$N$29=$R$105,'TAM Automático'!N178,'TAM Automático'!N188)))</f>
        <v>0.44590000000000002</v>
      </c>
      <c r="O106" s="11">
        <f>IF('O. Virgen'!$N$29=$R$104,'TAM Automático'!O173,IF('O. Virgen'!$N$29=$R$106,'TAM Automático'!O183,IF('O. Virgen'!$N$29=$R$105,'TAM Automático'!O178,'TAM Automático'!O188)))</f>
        <v>0.46950000000000003</v>
      </c>
      <c r="P106" s="11">
        <f>IF('O. Virgen'!$N$29=$R$104,'TAM Automático'!P173,IF('O. Virgen'!$N$29=$R$106,'TAM Automático'!P183,IF('O. Virgen'!$N$29=$R$105,'TAM Automático'!P178,'TAM Automático'!P188)))</f>
        <v>0.25059999999999999</v>
      </c>
      <c r="R106">
        <v>3</v>
      </c>
      <c r="S106" s="7" t="s">
        <v>57</v>
      </c>
    </row>
    <row r="107" spans="2:20" ht="15.6" x14ac:dyDescent="0.3">
      <c r="S107" s="7" t="s">
        <v>58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F20" sqref="F20"/>
    </sheetView>
  </sheetViews>
  <sheetFormatPr baseColWidth="10" defaultColWidth="11.44140625" defaultRowHeight="14.4" x14ac:dyDescent="0.3"/>
  <cols>
    <col min="1" max="1" width="3.21875" customWidth="1"/>
    <col min="2" max="2" width="2.77734375" customWidth="1"/>
    <col min="3" max="3" width="4.21875" style="48" customWidth="1"/>
    <col min="4" max="4" width="90.44140625" customWidth="1"/>
  </cols>
  <sheetData>
    <row r="3" spans="2:9" ht="14.1" customHeight="1" thickBot="1" x14ac:dyDescent="0.35">
      <c r="B3" s="45"/>
      <c r="C3" s="46" t="s">
        <v>59</v>
      </c>
      <c r="F3" s="47" t="s">
        <v>60</v>
      </c>
    </row>
    <row r="4" spans="2:9" x14ac:dyDescent="0.3">
      <c r="F4" s="66" t="s">
        <v>61</v>
      </c>
      <c r="G4" s="67"/>
      <c r="H4" s="67"/>
      <c r="I4" s="68"/>
    </row>
    <row r="5" spans="2:9" s="13" customFormat="1" ht="20.100000000000001" customHeight="1" x14ac:dyDescent="0.3">
      <c r="C5" s="49" t="s">
        <v>62</v>
      </c>
      <c r="D5" s="13" t="s">
        <v>63</v>
      </c>
      <c r="F5" s="69"/>
      <c r="G5" s="70"/>
      <c r="H5" s="70"/>
      <c r="I5" s="71"/>
    </row>
    <row r="6" spans="2:9" s="13" customFormat="1" ht="20.100000000000001" customHeight="1" x14ac:dyDescent="0.3">
      <c r="C6" s="49" t="s">
        <v>64</v>
      </c>
      <c r="D6" s="13" t="s">
        <v>65</v>
      </c>
      <c r="F6" s="69"/>
      <c r="G6" s="70"/>
      <c r="H6" s="70"/>
      <c r="I6" s="71"/>
    </row>
    <row r="7" spans="2:9" s="13" customFormat="1" ht="20.100000000000001" customHeight="1" x14ac:dyDescent="0.3">
      <c r="C7" s="49" t="s">
        <v>66</v>
      </c>
      <c r="D7" s="13" t="s">
        <v>67</v>
      </c>
      <c r="F7" s="69"/>
      <c r="G7" s="70"/>
      <c r="H7" s="70"/>
      <c r="I7" s="71"/>
    </row>
    <row r="8" spans="2:9" s="13" customFormat="1" ht="20.100000000000001" customHeight="1" x14ac:dyDescent="0.3">
      <c r="C8" s="49" t="s">
        <v>68</v>
      </c>
      <c r="D8" s="13" t="s">
        <v>69</v>
      </c>
      <c r="F8" s="69"/>
      <c r="G8" s="70"/>
      <c r="H8" s="70"/>
      <c r="I8" s="71"/>
    </row>
    <row r="9" spans="2:9" ht="20.100000000000001" customHeight="1" x14ac:dyDescent="0.3">
      <c r="C9" s="49" t="s">
        <v>68</v>
      </c>
      <c r="D9" s="13" t="s">
        <v>70</v>
      </c>
      <c r="F9" s="69"/>
      <c r="G9" s="70"/>
      <c r="H9" s="70"/>
      <c r="I9" s="71"/>
    </row>
    <row r="10" spans="2:9" ht="20.100000000000001" customHeight="1" x14ac:dyDescent="0.3">
      <c r="C10" s="49" t="s">
        <v>71</v>
      </c>
      <c r="D10" s="13" t="s">
        <v>72</v>
      </c>
      <c r="F10" s="69"/>
      <c r="G10" s="70"/>
      <c r="H10" s="70"/>
      <c r="I10" s="71"/>
    </row>
    <row r="11" spans="2:9" x14ac:dyDescent="0.3">
      <c r="C11" s="49"/>
      <c r="F11" s="69"/>
      <c r="G11" s="70"/>
      <c r="H11" s="70"/>
      <c r="I11" s="71"/>
    </row>
    <row r="12" spans="2:9" ht="15" thickBot="1" x14ac:dyDescent="0.35">
      <c r="F12" s="72"/>
      <c r="G12" s="73"/>
      <c r="H12" s="73"/>
      <c r="I12" s="74"/>
    </row>
    <row r="16" spans="2:9" ht="14.1" customHeight="1" x14ac:dyDescent="0.3">
      <c r="B16" s="45"/>
      <c r="C16" s="46" t="s">
        <v>73</v>
      </c>
    </row>
    <row r="18" spans="3:4" x14ac:dyDescent="0.3">
      <c r="D18" s="50" t="s">
        <v>74</v>
      </c>
    </row>
    <row r="19" spans="3:4" x14ac:dyDescent="0.3">
      <c r="C19" s="49"/>
      <c r="D19" t="s">
        <v>75</v>
      </c>
    </row>
    <row r="20" spans="3:4" x14ac:dyDescent="0.3">
      <c r="C20" s="49"/>
      <c r="D20" t="s">
        <v>76</v>
      </c>
    </row>
    <row r="21" spans="3:4" x14ac:dyDescent="0.3">
      <c r="C21" s="49"/>
      <c r="D21" t="s">
        <v>77</v>
      </c>
    </row>
    <row r="22" spans="3:4" ht="3.75" customHeight="1" x14ac:dyDescent="0.3">
      <c r="C22" s="49"/>
    </row>
    <row r="23" spans="3:4" ht="15.6" x14ac:dyDescent="0.3">
      <c r="C23" s="49"/>
      <c r="D23" s="51" t="s">
        <v>78</v>
      </c>
    </row>
    <row r="24" spans="3:4" x14ac:dyDescent="0.3">
      <c r="C24" s="49"/>
      <c r="D24" s="52" t="s">
        <v>79</v>
      </c>
    </row>
    <row r="27" spans="3:4" x14ac:dyDescent="0.3">
      <c r="D27" s="50" t="s">
        <v>80</v>
      </c>
    </row>
    <row r="28" spans="3:4" x14ac:dyDescent="0.3">
      <c r="D28" t="s">
        <v>81</v>
      </c>
    </row>
    <row r="29" spans="3:4" x14ac:dyDescent="0.3">
      <c r="D29" t="s">
        <v>82</v>
      </c>
    </row>
    <row r="30" spans="3:4" x14ac:dyDescent="0.3">
      <c r="D30" t="s">
        <v>83</v>
      </c>
    </row>
    <row r="33" spans="4:4" x14ac:dyDescent="0.3">
      <c r="D33" s="50" t="s">
        <v>84</v>
      </c>
    </row>
    <row r="34" spans="4:4" x14ac:dyDescent="0.3">
      <c r="D34" t="s">
        <v>85</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4140625" defaultRowHeight="14.4" x14ac:dyDescent="0.3"/>
  <sheetData>
    <row r="2" spans="2:2" ht="21" x14ac:dyDescent="0.4">
      <c r="B2" s="3"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pageSetUpPr fitToPage="1"/>
  </sheetPr>
  <dimension ref="A1"/>
  <sheetViews>
    <sheetView showGridLines="0" showRowColHeaders="0" zoomScale="70" zoomScaleNormal="70" workbookViewId="0"/>
  </sheetViews>
  <sheetFormatPr baseColWidth="10" defaultColWidth="11.44140625" defaultRowHeight="14.4" x14ac:dyDescent="0.3"/>
  <cols>
    <col min="1" max="1" width="18.5546875" customWidth="1"/>
  </cols>
  <sheetData>
    <row r="1" ht="56.25" customHeight="1" x14ac:dyDescent="0.3"/>
  </sheetData>
  <sheetProtection sheet="1" objects="1" scenarios="1"/>
  <pageMargins left="0.70866141732283472" right="0.70866141732283472" top="0.74803149606299213" bottom="0.74803149606299213" header="0.31496062992125984" footer="0.31496062992125984"/>
  <pageSetup paperSize="9" scale="96"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pageSetUpPr fitToPage="1"/>
  </sheetPr>
  <dimension ref="A1:U53"/>
  <sheetViews>
    <sheetView showGridLines="0" showRowColHeaders="0" zoomScale="70" zoomScaleNormal="70" workbookViewId="0"/>
  </sheetViews>
  <sheetFormatPr baseColWidth="10" defaultColWidth="11.44140625" defaultRowHeight="14.4" x14ac:dyDescent="0.3"/>
  <cols>
    <col min="1" max="1" width="5.77734375" customWidth="1"/>
    <col min="10" max="10" width="14.21875" customWidth="1"/>
  </cols>
  <sheetData>
    <row r="1" ht="18.75" customHeight="1" x14ac:dyDescent="0.3"/>
    <row r="25" spans="1:14" ht="26.25" customHeight="1" x14ac:dyDescent="0.3"/>
    <row r="27" spans="1:14" ht="21" customHeight="1" x14ac:dyDescent="0.3"/>
    <row r="28" spans="1:14" ht="24" customHeight="1" x14ac:dyDescent="0.3">
      <c r="A28" s="19" t="s">
        <v>0</v>
      </c>
      <c r="B28" s="20"/>
      <c r="K28" s="18" t="s">
        <v>1</v>
      </c>
    </row>
    <row r="29" spans="1:14" ht="44.55" customHeight="1" x14ac:dyDescent="0.3">
      <c r="D29" s="57">
        <v>2</v>
      </c>
      <c r="N29" s="57">
        <v>1</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pageSetUpPr fitToPage="1"/>
  </sheetPr>
  <dimension ref="A1:Y53"/>
  <sheetViews>
    <sheetView showGridLines="0" showRowColHeaders="0" zoomScale="70" zoomScaleNormal="70" zoomScaleSheetLayoutView="40" workbookViewId="0"/>
  </sheetViews>
  <sheetFormatPr baseColWidth="10" defaultColWidth="11.44140625" defaultRowHeight="14.4" x14ac:dyDescent="0.3"/>
  <cols>
    <col min="1" max="1" width="5.77734375" customWidth="1"/>
    <col min="10" max="10" width="14.21875" customWidth="1"/>
  </cols>
  <sheetData>
    <row r="1" spans="19:19" ht="4.5" customHeight="1" x14ac:dyDescent="0.3"/>
    <row r="8" spans="19:19" ht="28.8" x14ac:dyDescent="0.3">
      <c r="S8" s="55" t="s">
        <v>3</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1</v>
      </c>
      <c r="N29" s="57">
        <v>1</v>
      </c>
    </row>
    <row r="30" spans="1:14" ht="18.75" customHeight="1" x14ac:dyDescent="0.3">
      <c r="B30" s="23" t="s">
        <v>2</v>
      </c>
      <c r="K30" s="22" t="s">
        <v>2</v>
      </c>
    </row>
    <row r="33" spans="25:25" x14ac:dyDescent="0.3">
      <c r="Y33" s="54"/>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pageSetUpPr fitToPage="1"/>
  </sheetPr>
  <dimension ref="A1:U53"/>
  <sheetViews>
    <sheetView showGridLines="0" showRowColHeaders="0" zoomScale="70" zoomScaleNormal="70" zoomScaleSheetLayoutView="50" workbookViewId="0"/>
  </sheetViews>
  <sheetFormatPr baseColWidth="10" defaultColWidth="11.44140625" defaultRowHeight="14.4" x14ac:dyDescent="0.3"/>
  <cols>
    <col min="1" max="1" width="5.77734375" customWidth="1"/>
    <col min="10" max="10" width="14.21875" customWidth="1"/>
  </cols>
  <sheetData>
    <row r="1" spans="1:1" ht="4.5" customHeight="1" x14ac:dyDescent="0.3">
      <c r="A1">
        <v>25</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1</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pageSetUpPr fitToPage="1"/>
  </sheetPr>
  <dimension ref="A1:U53"/>
  <sheetViews>
    <sheetView showGridLines="0" showRowColHeaders="0" zoomScale="85" zoomScaleNormal="85" workbookViewId="0"/>
  </sheetViews>
  <sheetFormatPr baseColWidth="10" defaultColWidth="11.44140625" defaultRowHeight="14.4" x14ac:dyDescent="0.3"/>
  <cols>
    <col min="1" max="1" width="5.77734375" customWidth="1"/>
    <col min="10" max="10" width="14.21875" customWidth="1"/>
  </cols>
  <sheetData>
    <row r="1" ht="4.5" customHeight="1" x14ac:dyDescent="0.3"/>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1</v>
      </c>
      <c r="N29" s="57">
        <v>1</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pageSetUpPr fitToPage="1"/>
  </sheetPr>
  <dimension ref="A1:U53"/>
  <sheetViews>
    <sheetView showGridLines="0" showRowColHeaders="0" zoomScale="50" zoomScaleNormal="50" workbookViewId="0"/>
  </sheetViews>
  <sheetFormatPr baseColWidth="10" defaultColWidth="11.44140625" defaultRowHeight="14.4" x14ac:dyDescent="0.3"/>
  <cols>
    <col min="1" max="1" width="5.77734375" customWidth="1"/>
    <col min="10" max="10" width="14.21875" customWidth="1"/>
  </cols>
  <sheetData>
    <row r="1" spans="1:20" ht="4.5" customHeight="1" x14ac:dyDescent="0.3"/>
    <row r="8" spans="1:20" x14ac:dyDescent="0.3">
      <c r="A8" s="62"/>
      <c r="B8" s="62"/>
      <c r="C8" s="62"/>
      <c r="D8" s="62"/>
      <c r="E8" s="62"/>
      <c r="F8" s="62"/>
      <c r="G8" s="62"/>
      <c r="H8" s="62"/>
      <c r="I8" s="62"/>
      <c r="J8" s="62"/>
      <c r="K8" s="62"/>
      <c r="L8" s="62"/>
      <c r="M8" s="62"/>
      <c r="N8" s="62"/>
      <c r="O8" s="62"/>
      <c r="P8" s="62"/>
      <c r="Q8" s="62"/>
      <c r="R8" s="62"/>
      <c r="S8" s="62"/>
      <c r="T8" s="62"/>
    </row>
    <row r="9" spans="1:20" x14ac:dyDescent="0.3">
      <c r="A9" s="62"/>
      <c r="B9" s="62"/>
      <c r="C9" s="62"/>
      <c r="D9" s="62"/>
      <c r="E9" s="62"/>
      <c r="F9" s="62"/>
      <c r="G9" s="62"/>
      <c r="H9" s="62"/>
      <c r="I9" s="62"/>
      <c r="J9" s="62"/>
      <c r="K9" s="62"/>
      <c r="L9" s="62"/>
      <c r="M9" s="62"/>
      <c r="N9" s="62"/>
      <c r="O9" s="62"/>
      <c r="P9" s="62"/>
      <c r="Q9" s="62"/>
      <c r="R9" s="62"/>
      <c r="S9" s="62"/>
      <c r="T9" s="62"/>
    </row>
    <row r="10" spans="1:20" x14ac:dyDescent="0.3">
      <c r="A10" s="62"/>
      <c r="B10" s="62"/>
      <c r="C10" s="62"/>
      <c r="D10" s="62"/>
      <c r="E10" s="62"/>
      <c r="F10" s="62"/>
      <c r="G10" s="62"/>
      <c r="H10" s="62"/>
      <c r="I10" s="62"/>
      <c r="J10" s="62"/>
      <c r="K10" s="62"/>
      <c r="L10" s="62"/>
      <c r="M10" s="62"/>
      <c r="N10" s="62"/>
      <c r="O10" s="62"/>
      <c r="P10" s="62"/>
      <c r="Q10" s="62"/>
      <c r="R10" s="62"/>
      <c r="S10" s="62"/>
      <c r="T10" s="62"/>
    </row>
    <row r="11" spans="1:20" x14ac:dyDescent="0.3">
      <c r="A11" s="62"/>
      <c r="B11" s="62"/>
      <c r="C11" s="62"/>
      <c r="D11" s="62"/>
      <c r="E11" s="62"/>
      <c r="F11" s="62"/>
      <c r="G11" s="62"/>
      <c r="H11" s="62"/>
      <c r="I11" s="62"/>
      <c r="J11" s="62"/>
      <c r="K11" s="62"/>
      <c r="L11" s="62"/>
      <c r="M11" s="62"/>
      <c r="N11" s="62"/>
      <c r="O11" s="62"/>
      <c r="P11" s="62"/>
      <c r="Q11" s="62"/>
      <c r="R11" s="62"/>
      <c r="S11" s="62"/>
      <c r="T11" s="62"/>
    </row>
    <row r="12" spans="1:20" x14ac:dyDescent="0.3">
      <c r="A12" s="62"/>
      <c r="B12" s="62"/>
      <c r="C12" s="62"/>
      <c r="D12" s="62"/>
      <c r="E12" s="62"/>
      <c r="F12" s="62"/>
      <c r="G12" s="62"/>
      <c r="H12" s="62"/>
      <c r="I12" s="62"/>
      <c r="J12" s="62"/>
      <c r="K12" s="62"/>
      <c r="L12" s="62"/>
      <c r="M12" s="62"/>
      <c r="N12" s="62"/>
      <c r="O12" s="62"/>
      <c r="P12" s="62"/>
      <c r="Q12" s="62"/>
      <c r="R12" s="62"/>
      <c r="S12" s="62"/>
      <c r="T12" s="62"/>
    </row>
    <row r="13" spans="1:20" x14ac:dyDescent="0.3">
      <c r="A13" s="62"/>
      <c r="B13" s="62"/>
      <c r="C13" s="62"/>
      <c r="D13" s="62"/>
      <c r="E13" s="62"/>
      <c r="F13" s="62"/>
      <c r="G13" s="62"/>
      <c r="H13" s="62"/>
      <c r="I13" s="62"/>
      <c r="J13" s="62"/>
      <c r="K13" s="62"/>
      <c r="L13" s="62"/>
      <c r="M13" s="62"/>
      <c r="N13" s="62"/>
      <c r="O13" s="62"/>
      <c r="P13" s="62"/>
      <c r="Q13" s="62"/>
      <c r="R13" s="62"/>
      <c r="S13" s="62"/>
      <c r="T13" s="62"/>
    </row>
    <row r="14" spans="1:20" x14ac:dyDescent="0.3">
      <c r="A14" s="62"/>
      <c r="B14" s="62"/>
      <c r="C14" s="62"/>
      <c r="D14" s="62"/>
      <c r="E14" s="62"/>
      <c r="F14" s="62"/>
      <c r="G14" s="62"/>
      <c r="H14" s="62"/>
      <c r="I14" s="62"/>
      <c r="J14" s="62"/>
      <c r="K14" s="62"/>
      <c r="L14" s="62"/>
      <c r="M14" s="62"/>
      <c r="N14" s="62"/>
      <c r="O14" s="62"/>
      <c r="P14" s="62"/>
      <c r="Q14" s="62"/>
      <c r="R14" s="62"/>
      <c r="S14" s="62"/>
      <c r="T14" s="62"/>
    </row>
    <row r="15" spans="1:20" x14ac:dyDescent="0.3">
      <c r="A15" s="62"/>
      <c r="B15" s="62"/>
      <c r="C15" s="62"/>
      <c r="D15" s="62"/>
      <c r="E15" s="62"/>
      <c r="F15" s="62"/>
      <c r="G15" s="62"/>
      <c r="H15" s="62"/>
      <c r="I15" s="62"/>
      <c r="J15" s="62"/>
      <c r="K15" s="62"/>
      <c r="L15" s="62"/>
      <c r="M15" s="62"/>
      <c r="N15" s="62"/>
      <c r="O15" s="62"/>
      <c r="P15" s="62"/>
      <c r="Q15" s="62"/>
      <c r="R15" s="62"/>
      <c r="S15" s="62"/>
      <c r="T15" s="62"/>
    </row>
    <row r="16" spans="1:20" x14ac:dyDescent="0.3">
      <c r="A16" s="62"/>
      <c r="B16" s="62"/>
      <c r="C16" s="62"/>
      <c r="D16" s="62"/>
      <c r="E16" s="62"/>
      <c r="F16" s="62"/>
      <c r="G16" s="62"/>
      <c r="H16" s="62"/>
      <c r="I16" s="62"/>
      <c r="J16" s="62"/>
      <c r="K16" s="62"/>
      <c r="L16" s="62"/>
      <c r="M16" s="62"/>
      <c r="N16" s="62"/>
      <c r="O16" s="62"/>
      <c r="P16" s="62"/>
      <c r="Q16" s="62"/>
      <c r="R16" s="62"/>
      <c r="S16" s="62"/>
      <c r="T16" s="62"/>
    </row>
    <row r="17" spans="1:21" x14ac:dyDescent="0.3">
      <c r="A17" s="62"/>
      <c r="B17" s="62"/>
      <c r="C17" s="62"/>
      <c r="D17" s="62"/>
      <c r="E17" s="62"/>
      <c r="F17" s="62"/>
      <c r="G17" s="62"/>
      <c r="H17" s="62"/>
      <c r="I17" s="62"/>
      <c r="J17" s="62"/>
      <c r="K17" s="62"/>
      <c r="L17" s="62"/>
      <c r="M17" s="62"/>
      <c r="N17" s="62"/>
      <c r="O17" s="62"/>
      <c r="P17" s="62"/>
      <c r="Q17" s="62"/>
      <c r="R17" s="62"/>
      <c r="S17" s="62"/>
      <c r="T17" s="62"/>
    </row>
    <row r="18" spans="1:21" x14ac:dyDescent="0.3">
      <c r="A18" s="62"/>
      <c r="B18" s="62"/>
      <c r="C18" s="62"/>
      <c r="D18" s="62"/>
      <c r="E18" s="62"/>
      <c r="F18" s="62"/>
      <c r="G18" s="62"/>
      <c r="H18" s="62"/>
      <c r="I18" s="62"/>
      <c r="J18" s="62"/>
      <c r="K18" s="62"/>
      <c r="L18" s="62"/>
      <c r="M18" s="62"/>
      <c r="N18" s="62"/>
      <c r="O18" s="62"/>
      <c r="P18" s="62"/>
      <c r="Q18" s="62"/>
      <c r="R18" s="62"/>
      <c r="S18" s="62"/>
      <c r="T18" s="62"/>
    </row>
    <row r="19" spans="1:21" x14ac:dyDescent="0.3">
      <c r="A19" s="62"/>
      <c r="B19" s="62"/>
      <c r="C19" s="62"/>
      <c r="D19" s="62"/>
      <c r="E19" s="62"/>
      <c r="F19" s="62"/>
      <c r="G19" s="62"/>
      <c r="H19" s="62"/>
      <c r="I19" s="62"/>
      <c r="J19" s="62"/>
      <c r="K19" s="62"/>
      <c r="L19" s="62"/>
      <c r="M19" s="62"/>
      <c r="N19" s="62"/>
      <c r="O19" s="62"/>
      <c r="P19" s="62"/>
      <c r="Q19" s="62"/>
      <c r="R19" s="62"/>
      <c r="S19" s="62"/>
      <c r="T19" s="62"/>
    </row>
    <row r="20" spans="1:21" x14ac:dyDescent="0.3">
      <c r="A20" s="62"/>
      <c r="B20" s="62"/>
      <c r="C20" s="62"/>
      <c r="D20" s="62"/>
      <c r="E20" s="62"/>
      <c r="F20" s="62"/>
      <c r="G20" s="62"/>
      <c r="H20" s="62"/>
      <c r="I20" s="62"/>
      <c r="J20" s="62"/>
      <c r="K20" s="62"/>
      <c r="L20" s="62"/>
      <c r="M20" s="62"/>
      <c r="N20" s="62"/>
      <c r="O20" s="62"/>
      <c r="P20" s="62"/>
      <c r="Q20" s="62"/>
      <c r="R20" s="62"/>
      <c r="S20" s="62"/>
      <c r="T20" s="62"/>
    </row>
    <row r="21" spans="1:21" x14ac:dyDescent="0.3">
      <c r="A21" s="62"/>
      <c r="B21" s="62"/>
      <c r="C21" s="62"/>
      <c r="D21" s="62"/>
      <c r="E21" s="62"/>
      <c r="F21" s="62"/>
      <c r="G21" s="62"/>
      <c r="H21" s="62"/>
      <c r="I21" s="62"/>
      <c r="J21" s="62"/>
      <c r="K21" s="62"/>
      <c r="L21" s="62"/>
      <c r="M21" s="62"/>
      <c r="N21" s="62"/>
      <c r="O21" s="62"/>
      <c r="P21" s="62"/>
      <c r="Q21" s="62"/>
      <c r="R21" s="62"/>
      <c r="S21" s="62"/>
      <c r="T21" s="62"/>
    </row>
    <row r="22" spans="1:21" x14ac:dyDescent="0.3">
      <c r="A22" s="62"/>
      <c r="B22" s="62"/>
      <c r="C22" s="62"/>
      <c r="D22" s="62"/>
      <c r="E22" s="62"/>
      <c r="F22" s="62"/>
      <c r="G22" s="62"/>
      <c r="H22" s="62"/>
      <c r="I22" s="62"/>
      <c r="J22" s="62"/>
      <c r="K22" s="62"/>
      <c r="L22" s="62"/>
      <c r="M22" s="62"/>
      <c r="N22" s="62"/>
      <c r="O22" s="62"/>
      <c r="P22" s="62"/>
      <c r="Q22" s="62"/>
      <c r="R22" s="62"/>
      <c r="S22" s="62"/>
      <c r="T22" s="62"/>
    </row>
    <row r="23" spans="1:21" x14ac:dyDescent="0.3">
      <c r="A23" s="62"/>
      <c r="B23" s="62"/>
      <c r="C23" s="62"/>
      <c r="D23" s="62"/>
      <c r="E23" s="62"/>
      <c r="F23" s="62"/>
      <c r="G23" s="62"/>
      <c r="H23" s="62"/>
      <c r="I23" s="62"/>
      <c r="J23" s="62"/>
      <c r="K23" s="62"/>
      <c r="L23" s="62"/>
      <c r="M23" s="62"/>
      <c r="N23" s="62"/>
      <c r="O23" s="62"/>
      <c r="P23" s="62"/>
      <c r="Q23" s="62"/>
      <c r="R23" s="62"/>
      <c r="S23" s="62"/>
      <c r="T23" s="62"/>
    </row>
    <row r="24" spans="1:21" x14ac:dyDescent="0.3">
      <c r="A24" s="62"/>
      <c r="B24" s="62"/>
      <c r="C24" s="62"/>
      <c r="D24" s="62"/>
      <c r="E24" s="62"/>
      <c r="F24" s="62"/>
      <c r="G24" s="62"/>
      <c r="H24" s="62"/>
      <c r="I24" s="62"/>
      <c r="J24" s="62"/>
      <c r="K24" s="62"/>
      <c r="L24" s="62"/>
      <c r="M24" s="62"/>
      <c r="N24" s="62"/>
      <c r="O24" s="62"/>
      <c r="P24" s="62"/>
      <c r="Q24" s="62"/>
      <c r="R24" s="62"/>
      <c r="S24" s="62"/>
      <c r="T24" s="62"/>
    </row>
    <row r="25" spans="1:21" ht="26.25" customHeight="1" x14ac:dyDescent="0.3"/>
    <row r="27" spans="1:21" ht="21" customHeight="1" x14ac:dyDescent="0.3"/>
    <row r="28" spans="1:21" ht="24" customHeight="1" x14ac:dyDescent="0.3">
      <c r="A28" s="19" t="s">
        <v>0</v>
      </c>
      <c r="B28" s="20"/>
      <c r="K28" s="18" t="s">
        <v>1</v>
      </c>
    </row>
    <row r="29" spans="1:21" ht="7.5" customHeight="1" x14ac:dyDescent="0.3">
      <c r="D29" s="57">
        <v>1</v>
      </c>
      <c r="N29" s="57">
        <v>1</v>
      </c>
    </row>
    <row r="30" spans="1:21" ht="18.75" customHeight="1" x14ac:dyDescent="0.3">
      <c r="B30" s="23" t="s">
        <v>2</v>
      </c>
      <c r="K30" s="22" t="s">
        <v>2</v>
      </c>
    </row>
    <row r="32" spans="1:21" x14ac:dyDescent="0.3">
      <c r="A32" s="62"/>
      <c r="B32" s="62"/>
      <c r="C32" s="62"/>
      <c r="D32" s="62"/>
      <c r="E32" s="62"/>
      <c r="F32" s="62"/>
      <c r="G32" s="62"/>
      <c r="H32" s="62"/>
      <c r="I32" s="62"/>
      <c r="J32" s="62"/>
      <c r="K32" s="62"/>
      <c r="L32" s="62"/>
      <c r="M32" s="62"/>
      <c r="N32" s="62"/>
      <c r="O32" s="62"/>
      <c r="P32" s="62"/>
      <c r="Q32" s="62"/>
      <c r="R32" s="62"/>
      <c r="S32" s="62"/>
      <c r="T32" s="62"/>
      <c r="U32" s="62"/>
    </row>
    <row r="33" spans="1:21" x14ac:dyDescent="0.3">
      <c r="A33" s="62"/>
      <c r="B33" s="62"/>
      <c r="C33" s="62"/>
      <c r="D33" s="62"/>
      <c r="E33" s="62"/>
      <c r="F33" s="62"/>
      <c r="G33" s="62"/>
      <c r="H33" s="62"/>
      <c r="I33" s="62"/>
      <c r="J33" s="62"/>
      <c r="K33" s="62"/>
      <c r="L33" s="62"/>
      <c r="M33" s="62"/>
      <c r="N33" s="62"/>
      <c r="O33" s="62"/>
      <c r="P33" s="62"/>
      <c r="Q33" s="62"/>
      <c r="R33" s="62"/>
      <c r="S33" s="62"/>
      <c r="T33" s="62"/>
      <c r="U33" s="62"/>
    </row>
    <row r="34" spans="1:21" x14ac:dyDescent="0.3">
      <c r="A34" s="62"/>
      <c r="B34" s="62"/>
      <c r="C34" s="62"/>
      <c r="D34" s="62"/>
      <c r="E34" s="62"/>
      <c r="F34" s="62"/>
      <c r="G34" s="62"/>
      <c r="H34" s="62"/>
      <c r="I34" s="62"/>
      <c r="J34" s="62"/>
      <c r="K34" s="62"/>
      <c r="L34" s="62"/>
      <c r="M34" s="62"/>
      <c r="N34" s="62"/>
      <c r="O34" s="62"/>
      <c r="P34" s="62"/>
      <c r="Q34" s="62"/>
      <c r="R34" s="62"/>
      <c r="S34" s="62"/>
      <c r="T34" s="62"/>
      <c r="U34" s="62"/>
    </row>
    <row r="35" spans="1:21" x14ac:dyDescent="0.3">
      <c r="A35" s="62"/>
      <c r="B35" s="62"/>
      <c r="C35" s="62"/>
      <c r="D35" s="62"/>
      <c r="E35" s="62"/>
      <c r="F35" s="62"/>
      <c r="G35" s="62"/>
      <c r="H35" s="62"/>
      <c r="I35" s="62"/>
      <c r="J35" s="62"/>
      <c r="K35" s="62"/>
      <c r="L35" s="62"/>
      <c r="M35" s="62"/>
      <c r="N35" s="62"/>
      <c r="O35" s="62"/>
      <c r="P35" s="62"/>
      <c r="Q35" s="62"/>
      <c r="R35" s="62"/>
      <c r="S35" s="62"/>
      <c r="T35" s="62"/>
      <c r="U35" s="62"/>
    </row>
    <row r="36" spans="1:21" x14ac:dyDescent="0.3">
      <c r="A36" s="62"/>
      <c r="B36" s="62"/>
      <c r="C36" s="62"/>
      <c r="D36" s="62"/>
      <c r="E36" s="62"/>
      <c r="F36" s="62"/>
      <c r="G36" s="62"/>
      <c r="H36" s="62"/>
      <c r="I36" s="62"/>
      <c r="J36" s="62"/>
      <c r="K36" s="62"/>
      <c r="L36" s="62"/>
      <c r="M36" s="62"/>
      <c r="N36" s="62"/>
      <c r="O36" s="62"/>
      <c r="P36" s="62"/>
      <c r="Q36" s="62"/>
      <c r="R36" s="62"/>
      <c r="S36" s="62"/>
      <c r="T36" s="62"/>
      <c r="U36" s="62"/>
    </row>
    <row r="37" spans="1:21" x14ac:dyDescent="0.3">
      <c r="A37" s="62"/>
      <c r="B37" s="62"/>
      <c r="C37" s="62"/>
      <c r="D37" s="62"/>
      <c r="E37" s="62"/>
      <c r="F37" s="62"/>
      <c r="G37" s="62"/>
      <c r="H37" s="62"/>
      <c r="I37" s="62"/>
      <c r="J37" s="62"/>
      <c r="K37" s="62"/>
      <c r="L37" s="62"/>
      <c r="M37" s="62"/>
      <c r="N37" s="62"/>
      <c r="O37" s="62"/>
      <c r="P37" s="62"/>
      <c r="Q37" s="62"/>
      <c r="R37" s="62"/>
      <c r="S37" s="62"/>
      <c r="T37" s="62"/>
      <c r="U37" s="62"/>
    </row>
    <row r="38" spans="1:21" x14ac:dyDescent="0.3">
      <c r="A38" s="62"/>
      <c r="B38" s="62"/>
      <c r="C38" s="62"/>
      <c r="D38" s="62"/>
      <c r="E38" s="62"/>
      <c r="F38" s="62"/>
      <c r="G38" s="62"/>
      <c r="H38" s="62"/>
      <c r="I38" s="62"/>
      <c r="J38" s="62"/>
      <c r="K38" s="62"/>
      <c r="L38" s="62"/>
      <c r="M38" s="62"/>
      <c r="N38" s="62"/>
      <c r="O38" s="62"/>
      <c r="P38" s="62"/>
      <c r="Q38" s="62"/>
      <c r="R38" s="62"/>
      <c r="S38" s="62"/>
      <c r="T38" s="62"/>
      <c r="U38" s="62"/>
    </row>
    <row r="39" spans="1:21" x14ac:dyDescent="0.3">
      <c r="A39" s="62"/>
      <c r="B39" s="62"/>
      <c r="C39" s="62"/>
      <c r="D39" s="62"/>
      <c r="E39" s="62"/>
      <c r="F39" s="62"/>
      <c r="G39" s="62"/>
      <c r="H39" s="62"/>
      <c r="I39" s="62"/>
      <c r="J39" s="62"/>
      <c r="K39" s="62"/>
      <c r="L39" s="62"/>
      <c r="M39" s="62"/>
      <c r="N39" s="62"/>
      <c r="O39" s="62"/>
      <c r="P39" s="62"/>
      <c r="Q39" s="62"/>
      <c r="R39" s="62"/>
      <c r="S39" s="62"/>
      <c r="T39" s="62"/>
      <c r="U39" s="62"/>
    </row>
    <row r="40" spans="1:21" x14ac:dyDescent="0.3">
      <c r="A40" s="62"/>
      <c r="B40" s="62"/>
      <c r="C40" s="62"/>
      <c r="D40" s="62"/>
      <c r="E40" s="62"/>
      <c r="F40" s="62"/>
      <c r="G40" s="62"/>
      <c r="H40" s="62"/>
      <c r="I40" s="62"/>
      <c r="J40" s="62"/>
      <c r="K40" s="62"/>
      <c r="L40" s="62"/>
      <c r="M40" s="62"/>
      <c r="N40" s="62"/>
      <c r="O40" s="62"/>
      <c r="P40" s="62"/>
      <c r="Q40" s="62"/>
      <c r="R40" s="62"/>
      <c r="S40" s="62"/>
      <c r="T40" s="62"/>
      <c r="U40" s="62"/>
    </row>
    <row r="41" spans="1:21" x14ac:dyDescent="0.3">
      <c r="A41" s="62"/>
      <c r="B41" s="62"/>
      <c r="C41" s="62"/>
      <c r="D41" s="62"/>
      <c r="E41" s="62"/>
      <c r="F41" s="62"/>
      <c r="G41" s="62"/>
      <c r="H41" s="62"/>
      <c r="I41" s="62"/>
      <c r="J41" s="62"/>
      <c r="K41" s="62"/>
      <c r="L41" s="62"/>
      <c r="M41" s="62"/>
      <c r="N41" s="62"/>
      <c r="O41" s="62"/>
      <c r="P41" s="62"/>
      <c r="Q41" s="62"/>
      <c r="R41" s="62"/>
      <c r="S41" s="62"/>
      <c r="T41" s="62"/>
      <c r="U41" s="62"/>
    </row>
    <row r="42" spans="1:21" x14ac:dyDescent="0.3">
      <c r="A42" s="62"/>
      <c r="B42" s="62"/>
      <c r="C42" s="62"/>
      <c r="D42" s="62"/>
      <c r="E42" s="62"/>
      <c r="F42" s="62"/>
      <c r="G42" s="62"/>
      <c r="H42" s="62"/>
      <c r="I42" s="62"/>
      <c r="J42" s="62"/>
      <c r="K42" s="62"/>
      <c r="L42" s="62"/>
      <c r="M42" s="62"/>
      <c r="N42" s="62"/>
      <c r="O42" s="62"/>
      <c r="P42" s="62"/>
      <c r="Q42" s="62"/>
      <c r="R42" s="62"/>
      <c r="S42" s="62"/>
      <c r="T42" s="62"/>
      <c r="U42" s="62"/>
    </row>
    <row r="43" spans="1:21" x14ac:dyDescent="0.3">
      <c r="A43" s="62"/>
      <c r="B43" s="62"/>
      <c r="C43" s="62"/>
      <c r="D43" s="62"/>
      <c r="E43" s="62"/>
      <c r="F43" s="62"/>
      <c r="G43" s="62"/>
      <c r="H43" s="62"/>
      <c r="I43" s="62"/>
      <c r="J43" s="62"/>
      <c r="K43" s="62"/>
      <c r="L43" s="62"/>
      <c r="M43" s="62"/>
      <c r="N43" s="62"/>
      <c r="O43" s="62"/>
      <c r="P43" s="62"/>
      <c r="Q43" s="62"/>
      <c r="R43" s="62"/>
      <c r="S43" s="62"/>
      <c r="T43" s="62"/>
      <c r="U43" s="62"/>
    </row>
    <row r="44" spans="1:21" x14ac:dyDescent="0.3">
      <c r="A44" s="62"/>
      <c r="B44" s="62"/>
      <c r="C44" s="62"/>
      <c r="D44" s="62"/>
      <c r="E44" s="62"/>
      <c r="F44" s="62"/>
      <c r="G44" s="62"/>
      <c r="H44" s="62"/>
      <c r="I44" s="62"/>
      <c r="J44" s="62"/>
      <c r="K44" s="62"/>
      <c r="L44" s="62"/>
      <c r="M44" s="62"/>
      <c r="N44" s="62"/>
      <c r="O44" s="62"/>
      <c r="P44" s="62"/>
      <c r="Q44" s="62"/>
      <c r="R44" s="62"/>
      <c r="S44" s="62"/>
      <c r="T44" s="62"/>
      <c r="U44" s="62"/>
    </row>
    <row r="45" spans="1:21" x14ac:dyDescent="0.3">
      <c r="A45" s="62"/>
      <c r="B45" s="62"/>
      <c r="C45" s="62"/>
      <c r="D45" s="62"/>
      <c r="E45" s="62"/>
      <c r="F45" s="62"/>
      <c r="G45" s="62"/>
      <c r="H45" s="62"/>
      <c r="I45" s="62"/>
      <c r="J45" s="62"/>
      <c r="K45" s="62"/>
      <c r="L45" s="62"/>
      <c r="M45" s="62"/>
      <c r="N45" s="62"/>
      <c r="O45" s="62"/>
      <c r="P45" s="62"/>
      <c r="Q45" s="62"/>
      <c r="R45" s="62"/>
      <c r="S45" s="62"/>
      <c r="T45" s="62"/>
      <c r="U45" s="62"/>
    </row>
    <row r="46" spans="1:21" x14ac:dyDescent="0.3">
      <c r="A46" s="62"/>
      <c r="B46" s="62"/>
      <c r="C46" s="62"/>
      <c r="D46" s="62"/>
      <c r="E46" s="62"/>
      <c r="F46" s="62"/>
      <c r="G46" s="62"/>
      <c r="H46" s="62"/>
      <c r="I46" s="62"/>
      <c r="J46" s="62"/>
      <c r="K46" s="62"/>
      <c r="L46" s="62"/>
      <c r="M46" s="62"/>
      <c r="N46" s="62"/>
      <c r="O46" s="62"/>
      <c r="P46" s="62"/>
      <c r="Q46" s="62"/>
      <c r="R46" s="62"/>
      <c r="S46" s="62"/>
      <c r="T46" s="62"/>
      <c r="U46" s="62"/>
    </row>
    <row r="47" spans="1:21" x14ac:dyDescent="0.3">
      <c r="A47" s="62"/>
      <c r="B47" s="62"/>
      <c r="C47" s="62"/>
      <c r="D47" s="62"/>
      <c r="E47" s="62"/>
      <c r="F47" s="62"/>
      <c r="G47" s="62"/>
      <c r="H47" s="62"/>
      <c r="I47" s="62"/>
      <c r="J47" s="62"/>
      <c r="K47" s="62"/>
      <c r="L47" s="62"/>
      <c r="M47" s="62"/>
      <c r="N47" s="62"/>
      <c r="O47" s="62"/>
      <c r="P47" s="62"/>
      <c r="Q47" s="62"/>
      <c r="R47" s="62"/>
      <c r="S47" s="62"/>
      <c r="T47" s="62"/>
      <c r="U47" s="62"/>
    </row>
    <row r="48" spans="1:21" x14ac:dyDescent="0.3">
      <c r="A48" s="62"/>
      <c r="B48" s="62"/>
      <c r="C48" s="62"/>
      <c r="D48" s="62"/>
      <c r="E48" s="62"/>
      <c r="F48" s="62"/>
      <c r="G48" s="62"/>
      <c r="H48" s="62"/>
      <c r="I48" s="62"/>
      <c r="J48" s="62"/>
      <c r="K48" s="62"/>
      <c r="L48" s="62"/>
      <c r="M48" s="62"/>
      <c r="N48" s="62"/>
      <c r="O48" s="62"/>
      <c r="P48" s="62"/>
      <c r="Q48" s="62"/>
      <c r="R48" s="62"/>
      <c r="S48" s="62"/>
      <c r="T48" s="62"/>
      <c r="U48" s="62"/>
    </row>
    <row r="49" spans="1:21" x14ac:dyDescent="0.3">
      <c r="A49" s="62"/>
      <c r="B49" s="62"/>
      <c r="C49" s="62"/>
      <c r="D49" s="62"/>
      <c r="E49" s="62"/>
      <c r="F49" s="62"/>
      <c r="G49" s="62"/>
      <c r="H49" s="62"/>
      <c r="I49" s="62"/>
      <c r="J49" s="62"/>
      <c r="K49" s="62"/>
      <c r="L49" s="62"/>
      <c r="M49" s="62"/>
      <c r="N49" s="62"/>
      <c r="O49" s="62"/>
      <c r="P49" s="62"/>
      <c r="Q49" s="62"/>
      <c r="R49" s="62"/>
      <c r="S49" s="62"/>
      <c r="T49" s="62"/>
      <c r="U49" s="62"/>
    </row>
    <row r="50" spans="1:21" x14ac:dyDescent="0.3">
      <c r="A50" s="62"/>
      <c r="B50" s="62"/>
      <c r="C50" s="62"/>
      <c r="D50" s="62"/>
      <c r="E50" s="62"/>
      <c r="F50" s="62"/>
      <c r="G50" s="62"/>
      <c r="H50" s="62"/>
      <c r="I50" s="62"/>
      <c r="J50" s="62"/>
      <c r="K50" s="62"/>
      <c r="L50" s="62"/>
      <c r="M50" s="62"/>
      <c r="N50" s="62"/>
      <c r="O50" s="62"/>
      <c r="P50" s="62"/>
      <c r="Q50" s="62"/>
      <c r="R50" s="62"/>
      <c r="S50" s="62"/>
      <c r="T50" s="62"/>
      <c r="U50" s="62"/>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0866141732283472" right="0.70866141732283472" top="0.74803149606299213" bottom="0.74803149606299213"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tabSelected="1" zoomScaleNormal="100" zoomScaleSheetLayoutView="70" workbookViewId="0"/>
  </sheetViews>
  <sheetFormatPr baseColWidth="10" defaultColWidth="11.44140625" defaultRowHeight="14.4" x14ac:dyDescent="0.3"/>
  <cols>
    <col min="1" max="1" width="2.77734375" customWidth="1"/>
    <col min="2" max="13" width="12.21875" customWidth="1"/>
    <col min="14" max="14" width="2.21875" customWidth="1"/>
  </cols>
  <sheetData>
    <row r="6" spans="2:16" x14ac:dyDescent="0.3">
      <c r="B6" s="63" t="s">
        <v>4</v>
      </c>
    </row>
    <row r="7" spans="2:16" ht="8.5500000000000007" customHeight="1" thickBot="1" x14ac:dyDescent="0.35">
      <c r="B7" s="15"/>
    </row>
    <row r="8" spans="2:16" ht="201" customHeight="1" x14ac:dyDescent="0.3">
      <c r="B8" s="64" t="s">
        <v>87</v>
      </c>
      <c r="C8" s="64"/>
      <c r="D8" s="64"/>
      <c r="E8" s="64"/>
      <c r="F8" s="64"/>
      <c r="G8" s="64"/>
      <c r="H8" s="64"/>
      <c r="I8" s="64"/>
      <c r="J8" s="64"/>
      <c r="K8" s="64"/>
      <c r="L8" s="64"/>
      <c r="M8" s="64"/>
      <c r="P8" s="55"/>
    </row>
    <row r="9" spans="2:16" ht="177" customHeight="1" x14ac:dyDescent="0.3">
      <c r="B9" s="65"/>
      <c r="C9" s="65"/>
      <c r="D9" s="65"/>
      <c r="E9" s="65"/>
      <c r="F9" s="65"/>
      <c r="G9" s="65"/>
      <c r="H9" s="65"/>
      <c r="I9" s="65"/>
      <c r="J9" s="65"/>
      <c r="K9" s="65"/>
      <c r="L9" s="65"/>
      <c r="M9" s="65"/>
    </row>
    <row r="10" spans="2:16" ht="17.100000000000001" customHeight="1" x14ac:dyDescent="0.3">
      <c r="B10" s="65"/>
      <c r="C10" s="65"/>
      <c r="D10" s="65"/>
      <c r="E10" s="65"/>
      <c r="F10" s="65"/>
      <c r="G10" s="65"/>
      <c r="H10" s="65"/>
      <c r="I10" s="65"/>
      <c r="J10" s="65"/>
      <c r="K10" s="65"/>
      <c r="L10" s="65"/>
      <c r="M10" s="65"/>
    </row>
    <row r="11" spans="2:16" ht="26.1" customHeight="1" x14ac:dyDescent="0.3"/>
  </sheetData>
  <sheetProtection algorithmName="SHA-512" hashValue="fGu+JJLJ0yiFXOdHEqSCuXl+zEEkBnChwSVlu7YG/tlQ5Ma/mU2NOga6nEDa6jf+WbhNCYf3kDkd+DvCFovllw==" saltValue="M7j23pSWDv73LKMxfZ7YNA==" spinCount="100000" sheet="1" objects="1" scenarios="1"/>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L398"/>
  <sheetViews>
    <sheetView showGridLines="0" zoomScale="70" zoomScaleNormal="70" workbookViewId="0">
      <pane xSplit="1" ySplit="4" topLeftCell="K5" activePane="bottomRight" state="frozen"/>
      <selection pane="topRight" activeCell="AD405" sqref="AD405"/>
      <selection pane="bottomLeft" activeCell="AD405" sqref="AD405"/>
      <selection pane="bottomRight" activeCell="AA62" sqref="AA62:AA63"/>
    </sheetView>
  </sheetViews>
  <sheetFormatPr baseColWidth="10" defaultColWidth="11.44140625" defaultRowHeight="14.4" x14ac:dyDescent="0.3"/>
  <cols>
    <col min="1" max="1" width="36.21875" customWidth="1"/>
    <col min="2" max="14" width="12.77734375" customWidth="1"/>
    <col min="21" max="22" width="10.77734375"/>
    <col min="24" max="24" width="10.77734375"/>
    <col min="26" max="27" width="10.77734375"/>
    <col min="28" max="28" width="11.44140625" style="59" customWidth="1"/>
    <col min="36" max="36" width="20.21875" customWidth="1"/>
  </cols>
  <sheetData>
    <row r="1" spans="1:38" x14ac:dyDescent="0.3">
      <c r="A1" t="s">
        <v>5</v>
      </c>
    </row>
    <row r="2" spans="1:38" x14ac:dyDescent="0.3">
      <c r="A2" t="s">
        <v>6</v>
      </c>
    </row>
    <row r="3" spans="1:38" x14ac:dyDescent="0.3">
      <c r="A3" t="s">
        <v>7</v>
      </c>
    </row>
    <row r="4" spans="1:38" x14ac:dyDescent="0.3">
      <c r="A4" t="s">
        <v>8</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V4" s="1">
        <v>45931</v>
      </c>
      <c r="W4" s="1">
        <v>45962</v>
      </c>
      <c r="X4" s="1">
        <v>45992</v>
      </c>
      <c r="Y4" s="1">
        <v>46023</v>
      </c>
      <c r="Z4" s="1">
        <v>46054</v>
      </c>
      <c r="AA4" s="1">
        <v>46082</v>
      </c>
      <c r="AC4" s="1"/>
      <c r="AD4" s="1"/>
      <c r="AE4" s="1"/>
      <c r="AF4" s="1"/>
      <c r="AG4" s="1"/>
      <c r="AH4" s="1"/>
      <c r="AI4" s="1"/>
      <c r="AJ4" s="1"/>
      <c r="AK4" s="1"/>
      <c r="AL4" s="1"/>
    </row>
    <row r="5" spans="1:38" x14ac:dyDescent="0.3">
      <c r="A5" t="s">
        <v>9</v>
      </c>
    </row>
    <row r="6" spans="1:38" x14ac:dyDescent="0.3">
      <c r="A6" t="s">
        <v>10</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c r="Z6">
        <v>100</v>
      </c>
      <c r="AA6">
        <v>100</v>
      </c>
    </row>
    <row r="7" spans="1:38" x14ac:dyDescent="0.3">
      <c r="A7" t="s">
        <v>11</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c r="V7">
        <v>97.68</v>
      </c>
      <c r="W7">
        <v>97.46</v>
      </c>
      <c r="X7">
        <v>97.88</v>
      </c>
      <c r="Y7">
        <v>97.11</v>
      </c>
      <c r="Z7">
        <v>96.94</v>
      </c>
      <c r="AA7">
        <v>97.07</v>
      </c>
    </row>
    <row r="8" spans="1:38" x14ac:dyDescent="0.3">
      <c r="A8" t="s">
        <v>12</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c r="V8">
        <v>2.3199999999999998</v>
      </c>
      <c r="W8">
        <v>2.54</v>
      </c>
      <c r="X8">
        <v>2.12</v>
      </c>
      <c r="Y8">
        <v>2.89</v>
      </c>
      <c r="Z8">
        <v>3.06</v>
      </c>
      <c r="AA8">
        <v>2.93</v>
      </c>
    </row>
    <row r="10" spans="1:38" x14ac:dyDescent="0.3">
      <c r="A10" t="s">
        <v>13</v>
      </c>
    </row>
    <row r="11" spans="1:38" x14ac:dyDescent="0.3">
      <c r="A11" t="s">
        <v>14</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c r="Z11">
        <v>100</v>
      </c>
      <c r="AA11">
        <v>100</v>
      </c>
    </row>
    <row r="12" spans="1:38" x14ac:dyDescent="0.3">
      <c r="A12" t="s">
        <v>15</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c r="V12">
        <v>90.78</v>
      </c>
      <c r="W12">
        <v>92.14</v>
      </c>
      <c r="X12">
        <v>92.79</v>
      </c>
      <c r="Y12">
        <v>91.84</v>
      </c>
      <c r="Z12">
        <v>92.75</v>
      </c>
      <c r="AA12">
        <v>90.75</v>
      </c>
    </row>
    <row r="13" spans="1:38" x14ac:dyDescent="0.3">
      <c r="A13" t="s">
        <v>16</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c r="V13">
        <v>9.2200000000000006</v>
      </c>
      <c r="W13">
        <v>7.86</v>
      </c>
      <c r="X13">
        <v>7.21</v>
      </c>
      <c r="Y13">
        <v>8.16</v>
      </c>
      <c r="Z13">
        <v>7.25</v>
      </c>
      <c r="AA13">
        <v>9.25</v>
      </c>
    </row>
    <row r="15" spans="1:38" x14ac:dyDescent="0.3">
      <c r="A15" t="s">
        <v>17</v>
      </c>
    </row>
    <row r="16" spans="1:38" x14ac:dyDescent="0.3">
      <c r="A16" t="s">
        <v>14</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c r="Z16">
        <v>100</v>
      </c>
      <c r="AA16">
        <v>100</v>
      </c>
    </row>
    <row r="17" spans="1:38" x14ac:dyDescent="0.3">
      <c r="A17" t="s">
        <v>15</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c r="V17">
        <v>99.8</v>
      </c>
      <c r="W17">
        <v>99.26</v>
      </c>
      <c r="X17">
        <v>99.31</v>
      </c>
      <c r="Y17">
        <v>99.46</v>
      </c>
      <c r="Z17">
        <v>98.14</v>
      </c>
      <c r="AA17">
        <v>98.71</v>
      </c>
    </row>
    <row r="18" spans="1:38" x14ac:dyDescent="0.3">
      <c r="A18" t="s">
        <v>16</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c r="V18">
        <v>0.2</v>
      </c>
      <c r="W18">
        <v>0.74</v>
      </c>
      <c r="X18">
        <v>0.69</v>
      </c>
      <c r="Y18">
        <v>0.54</v>
      </c>
      <c r="Z18">
        <v>1.86</v>
      </c>
      <c r="AA18">
        <v>1.29</v>
      </c>
    </row>
    <row r="20" spans="1:38" x14ac:dyDescent="0.3">
      <c r="A20" t="s">
        <v>18</v>
      </c>
    </row>
    <row r="21" spans="1:38" x14ac:dyDescent="0.3">
      <c r="A21" t="s">
        <v>14</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c r="Z21">
        <v>100</v>
      </c>
      <c r="AA21">
        <v>100</v>
      </c>
    </row>
    <row r="22" spans="1:38" x14ac:dyDescent="0.3">
      <c r="A22" t="s">
        <v>15</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c r="V22">
        <v>94.58</v>
      </c>
      <c r="W22">
        <v>93.99</v>
      </c>
      <c r="X22">
        <v>96.45</v>
      </c>
      <c r="Y22">
        <v>90.66</v>
      </c>
      <c r="Z22">
        <v>95.63</v>
      </c>
      <c r="AA22">
        <v>96.5</v>
      </c>
    </row>
    <row r="23" spans="1:38" x14ac:dyDescent="0.3">
      <c r="A23" t="s">
        <v>16</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c r="V23">
        <v>5.42</v>
      </c>
      <c r="W23">
        <v>6.01</v>
      </c>
      <c r="X23">
        <v>3.55</v>
      </c>
      <c r="Y23">
        <v>9.34</v>
      </c>
      <c r="Z23">
        <v>4.37</v>
      </c>
      <c r="AA23">
        <v>3.5</v>
      </c>
    </row>
    <row r="26" spans="1:38" x14ac:dyDescent="0.3">
      <c r="A26" t="s">
        <v>5</v>
      </c>
    </row>
    <row r="27" spans="1:38" x14ac:dyDescent="0.3">
      <c r="A27" t="s">
        <v>6</v>
      </c>
    </row>
    <row r="28" spans="1:38" x14ac:dyDescent="0.3">
      <c r="A28" t="s">
        <v>19</v>
      </c>
    </row>
    <row r="29" spans="1:38" x14ac:dyDescent="0.3">
      <c r="A29" t="s">
        <v>8</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V29" s="1">
        <v>45931</v>
      </c>
      <c r="W29" s="1">
        <v>45962</v>
      </c>
      <c r="X29" s="1">
        <v>45992</v>
      </c>
      <c r="Y29" s="1">
        <v>46023</v>
      </c>
      <c r="Z29" s="1">
        <v>46054</v>
      </c>
      <c r="AA29" s="1">
        <v>46082</v>
      </c>
      <c r="AC29" s="1"/>
      <c r="AD29" s="1"/>
      <c r="AE29" s="1"/>
      <c r="AF29" s="1"/>
      <c r="AG29" s="1"/>
      <c r="AH29" s="1"/>
      <c r="AI29" s="1"/>
      <c r="AJ29" s="1"/>
      <c r="AK29" s="1"/>
      <c r="AL29" s="1"/>
    </row>
    <row r="30" spans="1:38" x14ac:dyDescent="0.3">
      <c r="A30" t="s">
        <v>9</v>
      </c>
    </row>
    <row r="31" spans="1:38" x14ac:dyDescent="0.3">
      <c r="A31" t="s">
        <v>10</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c r="Z31">
        <v>100</v>
      </c>
      <c r="AA31">
        <v>100</v>
      </c>
    </row>
    <row r="32" spans="1:38" x14ac:dyDescent="0.3">
      <c r="A32" t="s">
        <v>11</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c r="V32">
        <v>93.77</v>
      </c>
      <c r="W32">
        <v>94.43</v>
      </c>
      <c r="X32">
        <v>95</v>
      </c>
      <c r="Y32">
        <v>93.63</v>
      </c>
      <c r="Z32">
        <v>93.83</v>
      </c>
      <c r="AA32">
        <v>94.22</v>
      </c>
    </row>
    <row r="33" spans="1:27" x14ac:dyDescent="0.3">
      <c r="A33" t="s">
        <v>12</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c r="V33">
        <v>6.23</v>
      </c>
      <c r="W33">
        <v>5.57</v>
      </c>
      <c r="X33">
        <v>5</v>
      </c>
      <c r="Y33">
        <v>6.37</v>
      </c>
      <c r="Z33">
        <v>6.17</v>
      </c>
      <c r="AA33">
        <v>5.78</v>
      </c>
    </row>
    <row r="35" spans="1:27" x14ac:dyDescent="0.3">
      <c r="A35" t="s">
        <v>13</v>
      </c>
    </row>
    <row r="36" spans="1:27" x14ac:dyDescent="0.3">
      <c r="A36" t="s">
        <v>14</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c r="Z36">
        <v>100</v>
      </c>
      <c r="AA36">
        <v>100</v>
      </c>
    </row>
    <row r="37" spans="1:27" x14ac:dyDescent="0.3">
      <c r="A37" t="s">
        <v>15</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c r="V37">
        <v>78.569999999999993</v>
      </c>
      <c r="W37">
        <v>80.02</v>
      </c>
      <c r="X37">
        <v>82.22</v>
      </c>
      <c r="Y37">
        <v>79.52</v>
      </c>
      <c r="Z37">
        <v>79.41</v>
      </c>
      <c r="AA37">
        <v>79.680000000000007</v>
      </c>
    </row>
    <row r="38" spans="1:27" x14ac:dyDescent="0.3">
      <c r="A38" t="s">
        <v>16</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c r="V38">
        <v>21.43</v>
      </c>
      <c r="W38">
        <v>19.98</v>
      </c>
      <c r="X38">
        <v>17.78</v>
      </c>
      <c r="Y38">
        <v>20.48</v>
      </c>
      <c r="Z38">
        <v>20.59</v>
      </c>
      <c r="AA38">
        <v>20.32</v>
      </c>
    </row>
    <row r="40" spans="1:27" x14ac:dyDescent="0.3">
      <c r="A40" t="s">
        <v>17</v>
      </c>
    </row>
    <row r="41" spans="1:27" x14ac:dyDescent="0.3">
      <c r="A41" t="s">
        <v>14</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c r="AA41">
        <v>100</v>
      </c>
    </row>
    <row r="42" spans="1:27" x14ac:dyDescent="0.3">
      <c r="A42" t="s">
        <v>15</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c r="V42">
        <v>96.76</v>
      </c>
      <c r="W42">
        <v>97.22</v>
      </c>
      <c r="X42">
        <v>97.62</v>
      </c>
      <c r="Y42">
        <v>96.71</v>
      </c>
      <c r="Z42">
        <v>96.59</v>
      </c>
      <c r="AA42">
        <v>96.91</v>
      </c>
    </row>
    <row r="43" spans="1:27" x14ac:dyDescent="0.3">
      <c r="A43" t="s">
        <v>16</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c r="V43">
        <v>3.24</v>
      </c>
      <c r="W43">
        <v>2.78</v>
      </c>
      <c r="X43">
        <v>2.38</v>
      </c>
      <c r="Y43">
        <v>3.29</v>
      </c>
      <c r="Z43">
        <v>3.41</v>
      </c>
      <c r="AA43">
        <v>3.09</v>
      </c>
    </row>
    <row r="45" spans="1:27" x14ac:dyDescent="0.3">
      <c r="A45" t="s">
        <v>18</v>
      </c>
    </row>
    <row r="46" spans="1:27" x14ac:dyDescent="0.3">
      <c r="A46" t="s">
        <v>14</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c r="Z46">
        <v>100</v>
      </c>
      <c r="AA46">
        <v>100</v>
      </c>
    </row>
    <row r="47" spans="1:27" x14ac:dyDescent="0.3">
      <c r="A47" t="s">
        <v>15</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c r="V47">
        <v>95.31</v>
      </c>
      <c r="W47">
        <v>95.67</v>
      </c>
      <c r="X47">
        <v>95.69</v>
      </c>
      <c r="Y47">
        <v>93.19</v>
      </c>
      <c r="Z47">
        <v>94.82</v>
      </c>
      <c r="AA47">
        <v>95.67</v>
      </c>
    </row>
    <row r="48" spans="1:27" x14ac:dyDescent="0.3">
      <c r="A48" t="s">
        <v>16</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c r="V48">
        <v>4.6900000000000004</v>
      </c>
      <c r="W48">
        <v>4.33</v>
      </c>
      <c r="X48">
        <v>4.3099999999999996</v>
      </c>
      <c r="Y48">
        <v>6.81</v>
      </c>
      <c r="Z48">
        <v>5.18</v>
      </c>
      <c r="AA48">
        <v>4.33</v>
      </c>
    </row>
    <row r="51" spans="1:38" x14ac:dyDescent="0.3">
      <c r="A51" t="s">
        <v>5</v>
      </c>
    </row>
    <row r="52" spans="1:38" x14ac:dyDescent="0.3">
      <c r="A52" t="s">
        <v>6</v>
      </c>
    </row>
    <row r="53" spans="1:38" x14ac:dyDescent="0.3">
      <c r="A53" t="s">
        <v>20</v>
      </c>
    </row>
    <row r="54" spans="1:38" x14ac:dyDescent="0.3">
      <c r="A54" t="s">
        <v>8</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V54" s="1">
        <v>45931</v>
      </c>
      <c r="W54" s="1">
        <v>45962</v>
      </c>
      <c r="X54" s="1">
        <v>45992</v>
      </c>
      <c r="Y54" s="1">
        <v>46023</v>
      </c>
      <c r="Z54" s="1">
        <v>46054</v>
      </c>
      <c r="AA54" s="1">
        <v>46082</v>
      </c>
      <c r="AC54" s="1"/>
      <c r="AD54" s="1"/>
      <c r="AE54" s="1"/>
      <c r="AF54" s="1"/>
      <c r="AG54" s="1"/>
      <c r="AH54" s="1"/>
      <c r="AI54" s="1"/>
      <c r="AJ54" s="1"/>
      <c r="AK54" s="1"/>
      <c r="AL54" s="1"/>
    </row>
    <row r="55" spans="1:38" x14ac:dyDescent="0.3">
      <c r="A55" t="s">
        <v>9</v>
      </c>
    </row>
    <row r="56" spans="1:38" x14ac:dyDescent="0.3">
      <c r="A56" t="s">
        <v>10</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c r="Z56">
        <v>100</v>
      </c>
      <c r="AA56">
        <v>100</v>
      </c>
    </row>
    <row r="57" spans="1:38" x14ac:dyDescent="0.3">
      <c r="A57" t="s">
        <v>11</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c r="V57">
        <v>92.78</v>
      </c>
      <c r="W57">
        <v>90.64</v>
      </c>
      <c r="X57">
        <v>93.79</v>
      </c>
      <c r="Y57">
        <v>92.26</v>
      </c>
      <c r="Z57">
        <v>88.05</v>
      </c>
      <c r="AA57">
        <v>90.96</v>
      </c>
    </row>
    <row r="58" spans="1:38" x14ac:dyDescent="0.3">
      <c r="A58" t="s">
        <v>12</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c r="V58">
        <v>7.22</v>
      </c>
      <c r="W58">
        <v>9.36</v>
      </c>
      <c r="X58">
        <v>6.21</v>
      </c>
      <c r="Y58">
        <v>7.74</v>
      </c>
      <c r="Z58">
        <v>11.95</v>
      </c>
      <c r="AA58">
        <v>9.0399999999999991</v>
      </c>
    </row>
    <row r="60" spans="1:38" x14ac:dyDescent="0.3">
      <c r="A60" t="s">
        <v>13</v>
      </c>
    </row>
    <row r="61" spans="1:38" x14ac:dyDescent="0.3">
      <c r="A61" t="s">
        <v>14</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c r="AA61">
        <v>100</v>
      </c>
    </row>
    <row r="62" spans="1:38" x14ac:dyDescent="0.3">
      <c r="A62" t="s">
        <v>15</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c r="V62">
        <v>73.09</v>
      </c>
      <c r="W62">
        <v>65.91</v>
      </c>
      <c r="X62">
        <v>75.349999999999994</v>
      </c>
      <c r="Y62">
        <v>66.97</v>
      </c>
      <c r="Z62">
        <v>62.54</v>
      </c>
      <c r="AA62">
        <v>68.510000000000005</v>
      </c>
    </row>
    <row r="63" spans="1:38" x14ac:dyDescent="0.3">
      <c r="A63" t="s">
        <v>16</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c r="V63">
        <v>26.91</v>
      </c>
      <c r="W63">
        <v>34.090000000000003</v>
      </c>
      <c r="X63">
        <v>24.65</v>
      </c>
      <c r="Y63">
        <v>33.03</v>
      </c>
      <c r="Z63">
        <v>37.46</v>
      </c>
      <c r="AA63">
        <v>31.49</v>
      </c>
    </row>
    <row r="65" spans="1:38" x14ac:dyDescent="0.3">
      <c r="A65" t="s">
        <v>17</v>
      </c>
    </row>
    <row r="66" spans="1:38" x14ac:dyDescent="0.3">
      <c r="A66" t="s">
        <v>14</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c r="Z66">
        <v>100</v>
      </c>
      <c r="AA66">
        <v>100</v>
      </c>
    </row>
    <row r="67" spans="1:38" x14ac:dyDescent="0.3">
      <c r="A67" t="s">
        <v>15</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c r="V67">
        <v>99.62</v>
      </c>
      <c r="W67">
        <v>99.95</v>
      </c>
      <c r="X67">
        <v>99.97</v>
      </c>
      <c r="Y67">
        <v>99.61</v>
      </c>
      <c r="Z67">
        <v>98.97</v>
      </c>
      <c r="AA67">
        <v>99.17</v>
      </c>
    </row>
    <row r="68" spans="1:38" x14ac:dyDescent="0.3">
      <c r="A68" t="s">
        <v>16</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c r="V68">
        <v>0.38</v>
      </c>
      <c r="W68">
        <v>0.05</v>
      </c>
      <c r="X68">
        <v>0.03</v>
      </c>
      <c r="Y68">
        <v>0.39</v>
      </c>
      <c r="Z68">
        <v>1.03</v>
      </c>
      <c r="AA68">
        <v>0.83</v>
      </c>
    </row>
    <row r="70" spans="1:38" x14ac:dyDescent="0.3">
      <c r="A70" t="s">
        <v>18</v>
      </c>
    </row>
    <row r="71" spans="1:38" x14ac:dyDescent="0.3">
      <c r="A71" t="s">
        <v>14</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c r="Z71">
        <v>100</v>
      </c>
      <c r="AA71">
        <v>100</v>
      </c>
    </row>
    <row r="72" spans="1:38" x14ac:dyDescent="0.3">
      <c r="A72" t="s">
        <v>15</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c r="V72">
        <v>95.57</v>
      </c>
      <c r="W72">
        <v>95.76</v>
      </c>
      <c r="X72">
        <v>94.06</v>
      </c>
      <c r="Y72">
        <v>96.95</v>
      </c>
      <c r="Z72">
        <v>91.93</v>
      </c>
      <c r="AA72">
        <v>92.43</v>
      </c>
    </row>
    <row r="73" spans="1:38" x14ac:dyDescent="0.3">
      <c r="A73" t="s">
        <v>16</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c r="V73">
        <v>4.43</v>
      </c>
      <c r="W73">
        <v>4.24</v>
      </c>
      <c r="X73">
        <v>5.94</v>
      </c>
      <c r="Y73">
        <v>3.05</v>
      </c>
      <c r="Z73">
        <v>8.07</v>
      </c>
      <c r="AA73">
        <v>7.57</v>
      </c>
    </row>
    <row r="76" spans="1:38" x14ac:dyDescent="0.3">
      <c r="A76" t="s">
        <v>5</v>
      </c>
    </row>
    <row r="77" spans="1:38" x14ac:dyDescent="0.3">
      <c r="A77" t="s">
        <v>6</v>
      </c>
    </row>
    <row r="78" spans="1:38" x14ac:dyDescent="0.3">
      <c r="A78" t="s">
        <v>21</v>
      </c>
    </row>
    <row r="79" spans="1:38" x14ac:dyDescent="0.3">
      <c r="A79" t="s">
        <v>8</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V79" s="1">
        <v>45931</v>
      </c>
      <c r="W79" s="1">
        <v>45962</v>
      </c>
      <c r="X79" s="1">
        <v>45992</v>
      </c>
      <c r="Y79" s="1">
        <v>46023</v>
      </c>
      <c r="Z79" s="1">
        <v>46054</v>
      </c>
      <c r="AA79" s="1">
        <v>46082</v>
      </c>
      <c r="AC79" s="1"/>
      <c r="AD79" s="1"/>
      <c r="AE79" s="1"/>
      <c r="AF79" s="1"/>
      <c r="AG79" s="1"/>
      <c r="AH79" s="1"/>
      <c r="AI79" s="1"/>
      <c r="AJ79" s="1"/>
      <c r="AK79" s="1"/>
      <c r="AL79" s="1"/>
    </row>
    <row r="80" spans="1:38" x14ac:dyDescent="0.3">
      <c r="A80" t="s">
        <v>9</v>
      </c>
    </row>
    <row r="81" spans="1:27" x14ac:dyDescent="0.3">
      <c r="A81" t="s">
        <v>10</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c r="Z81">
        <v>100</v>
      </c>
      <c r="AA81">
        <v>100</v>
      </c>
    </row>
    <row r="82" spans="1:27" x14ac:dyDescent="0.3">
      <c r="A82" t="s">
        <v>11</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c r="V82">
        <v>90.78</v>
      </c>
      <c r="W82">
        <v>84.99</v>
      </c>
      <c r="X82">
        <v>92.04</v>
      </c>
      <c r="Y82">
        <v>88.34</v>
      </c>
      <c r="Z82">
        <v>76.400000000000006</v>
      </c>
      <c r="AA82">
        <v>87.03</v>
      </c>
    </row>
    <row r="83" spans="1:27" x14ac:dyDescent="0.3">
      <c r="A83" t="s">
        <v>12</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c r="V83">
        <v>9.2200000000000006</v>
      </c>
      <c r="W83">
        <v>15.01</v>
      </c>
      <c r="X83">
        <v>7.96</v>
      </c>
      <c r="Y83">
        <v>11.66</v>
      </c>
      <c r="Z83">
        <v>23.6</v>
      </c>
      <c r="AA83">
        <v>12.97</v>
      </c>
    </row>
    <row r="85" spans="1:27" x14ac:dyDescent="0.3">
      <c r="A85" t="s">
        <v>13</v>
      </c>
    </row>
    <row r="86" spans="1:27" x14ac:dyDescent="0.3">
      <c r="A86" t="s">
        <v>14</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c r="Z86">
        <v>100</v>
      </c>
      <c r="AA86">
        <v>100</v>
      </c>
    </row>
    <row r="87" spans="1:27" x14ac:dyDescent="0.3">
      <c r="A87" t="s">
        <v>15</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c r="V87">
        <v>70.430000000000007</v>
      </c>
      <c r="W87">
        <v>62.22</v>
      </c>
      <c r="X87">
        <v>78.040000000000006</v>
      </c>
      <c r="Y87">
        <v>59.06</v>
      </c>
      <c r="Z87">
        <v>48.04</v>
      </c>
      <c r="AA87">
        <v>64.88</v>
      </c>
    </row>
    <row r="88" spans="1:27" x14ac:dyDescent="0.3">
      <c r="A88" t="s">
        <v>16</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c r="V88">
        <v>29.57</v>
      </c>
      <c r="W88">
        <v>37.78</v>
      </c>
      <c r="X88">
        <v>21.96</v>
      </c>
      <c r="Y88">
        <v>40.94</v>
      </c>
      <c r="Z88">
        <v>51.96</v>
      </c>
      <c r="AA88">
        <v>35.119999999999997</v>
      </c>
    </row>
    <row r="90" spans="1:27" x14ac:dyDescent="0.3">
      <c r="A90" t="s">
        <v>17</v>
      </c>
    </row>
    <row r="91" spans="1:27" x14ac:dyDescent="0.3">
      <c r="A91" t="s">
        <v>14</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c r="Z91">
        <v>100</v>
      </c>
      <c r="AA91">
        <v>100</v>
      </c>
    </row>
    <row r="92" spans="1:27" x14ac:dyDescent="0.3">
      <c r="A92" t="s">
        <v>15</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c r="V92">
        <v>99.73</v>
      </c>
      <c r="W92">
        <v>100</v>
      </c>
      <c r="X92">
        <v>99.92</v>
      </c>
      <c r="Y92">
        <v>99.37</v>
      </c>
      <c r="Z92">
        <v>95.98</v>
      </c>
      <c r="AA92">
        <v>100</v>
      </c>
    </row>
    <row r="93" spans="1:27" x14ac:dyDescent="0.3">
      <c r="A93" t="s">
        <v>16</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c r="V93">
        <v>0.27</v>
      </c>
      <c r="W93">
        <v>0</v>
      </c>
      <c r="X93">
        <v>0.08</v>
      </c>
      <c r="Y93">
        <v>0.63</v>
      </c>
      <c r="Z93">
        <v>4.0199999999999996</v>
      </c>
      <c r="AA93">
        <v>0</v>
      </c>
    </row>
    <row r="95" spans="1:27" x14ac:dyDescent="0.3">
      <c r="A95" t="s">
        <v>18</v>
      </c>
    </row>
    <row r="96" spans="1:27" x14ac:dyDescent="0.3">
      <c r="A96" t="s">
        <v>14</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c r="Z96">
        <v>100</v>
      </c>
      <c r="AA96">
        <v>100</v>
      </c>
    </row>
    <row r="97" spans="1:38" x14ac:dyDescent="0.3">
      <c r="A97" t="s">
        <v>15</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c r="V97">
        <v>96.97</v>
      </c>
      <c r="W97">
        <v>92.56</v>
      </c>
      <c r="X97">
        <v>90.63</v>
      </c>
      <c r="Y97">
        <v>97.92</v>
      </c>
      <c r="Z97">
        <v>90.97</v>
      </c>
      <c r="AA97">
        <v>87.26</v>
      </c>
    </row>
    <row r="98" spans="1:38" x14ac:dyDescent="0.3">
      <c r="A98" t="s">
        <v>16</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c r="V98">
        <v>3.03</v>
      </c>
      <c r="W98">
        <v>7.44</v>
      </c>
      <c r="X98">
        <v>9.3699999999999992</v>
      </c>
      <c r="Y98">
        <v>2.08</v>
      </c>
      <c r="Z98">
        <v>9.0299999999999994</v>
      </c>
      <c r="AA98">
        <v>12.74</v>
      </c>
    </row>
    <row r="101" spans="1:38" x14ac:dyDescent="0.3">
      <c r="A101" t="s">
        <v>5</v>
      </c>
    </row>
    <row r="102" spans="1:38" x14ac:dyDescent="0.3">
      <c r="A102" t="s">
        <v>6</v>
      </c>
    </row>
    <row r="103" spans="1:38" x14ac:dyDescent="0.3">
      <c r="A103" t="s">
        <v>22</v>
      </c>
    </row>
    <row r="104" spans="1:38" x14ac:dyDescent="0.3">
      <c r="A104" t="s">
        <v>8</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V104" s="1">
        <v>45931</v>
      </c>
      <c r="W104" s="1">
        <v>45962</v>
      </c>
      <c r="X104" s="1">
        <v>45992</v>
      </c>
      <c r="Y104" s="1">
        <v>46023</v>
      </c>
      <c r="Z104" s="1">
        <v>46054</v>
      </c>
      <c r="AA104" s="1">
        <v>46082</v>
      </c>
      <c r="AC104" s="1"/>
      <c r="AD104" s="1"/>
      <c r="AE104" s="1"/>
      <c r="AF104" s="1"/>
      <c r="AG104" s="1"/>
      <c r="AH104" s="1"/>
      <c r="AI104" s="1"/>
      <c r="AJ104" s="1"/>
      <c r="AK104" s="1"/>
      <c r="AL104" s="1"/>
    </row>
    <row r="105" spans="1:38" x14ac:dyDescent="0.3">
      <c r="A105" t="s">
        <v>9</v>
      </c>
    </row>
    <row r="106" spans="1:38" x14ac:dyDescent="0.3">
      <c r="A106" t="s">
        <v>10</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c r="Z106">
        <v>100</v>
      </c>
      <c r="AA106">
        <v>100</v>
      </c>
    </row>
    <row r="107" spans="1:38" x14ac:dyDescent="0.3">
      <c r="A107" t="s">
        <v>11</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c r="V107">
        <v>94.16</v>
      </c>
      <c r="W107">
        <v>93.16</v>
      </c>
      <c r="X107">
        <v>97.01</v>
      </c>
      <c r="Y107">
        <v>89</v>
      </c>
      <c r="Z107">
        <v>88.44</v>
      </c>
      <c r="AA107">
        <v>94.97</v>
      </c>
    </row>
    <row r="108" spans="1:38" x14ac:dyDescent="0.3">
      <c r="A108" t="s">
        <v>12</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c r="V108">
        <v>5.84</v>
      </c>
      <c r="W108">
        <v>6.84</v>
      </c>
      <c r="X108">
        <v>2.99</v>
      </c>
      <c r="Y108">
        <v>11</v>
      </c>
      <c r="Z108">
        <v>11.56</v>
      </c>
      <c r="AA108">
        <v>5.03</v>
      </c>
    </row>
    <row r="110" spans="1:38" x14ac:dyDescent="0.3">
      <c r="A110" t="s">
        <v>13</v>
      </c>
    </row>
    <row r="111" spans="1:38" x14ac:dyDescent="0.3">
      <c r="A111" t="s">
        <v>14</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c r="AA111">
        <v>100</v>
      </c>
    </row>
    <row r="112" spans="1:38" x14ac:dyDescent="0.3">
      <c r="A112" t="s">
        <v>15</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c r="V112">
        <v>78.39</v>
      </c>
      <c r="W112">
        <v>73.97</v>
      </c>
      <c r="X112">
        <v>85.05</v>
      </c>
      <c r="Y112">
        <v>50.68</v>
      </c>
      <c r="Z112">
        <v>64.91</v>
      </c>
      <c r="AA112">
        <v>75.08</v>
      </c>
    </row>
    <row r="113" spans="1:27" x14ac:dyDescent="0.3">
      <c r="A113" t="s">
        <v>16</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c r="V113">
        <v>21.61</v>
      </c>
      <c r="W113">
        <v>26.03</v>
      </c>
      <c r="X113">
        <v>14.95</v>
      </c>
      <c r="Y113">
        <v>49.32</v>
      </c>
      <c r="Z113">
        <v>35.090000000000003</v>
      </c>
      <c r="AA113">
        <v>24.92</v>
      </c>
    </row>
    <row r="115" spans="1:27" x14ac:dyDescent="0.3">
      <c r="A115" t="s">
        <v>17</v>
      </c>
    </row>
    <row r="116" spans="1:27" x14ac:dyDescent="0.3">
      <c r="A116" t="s">
        <v>14</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c r="Z116">
        <v>100</v>
      </c>
      <c r="AA116">
        <v>100</v>
      </c>
    </row>
    <row r="117" spans="1:27" x14ac:dyDescent="0.3">
      <c r="A117" t="s">
        <v>15</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c r="V117">
        <v>100</v>
      </c>
      <c r="W117">
        <v>100</v>
      </c>
      <c r="X117">
        <v>100</v>
      </c>
      <c r="Y117">
        <v>100</v>
      </c>
      <c r="Z117">
        <v>98.71</v>
      </c>
      <c r="AA117">
        <v>100</v>
      </c>
    </row>
    <row r="118" spans="1:27" x14ac:dyDescent="0.3">
      <c r="A118" t="s">
        <v>16</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c r="V118">
        <v>0</v>
      </c>
      <c r="W118">
        <v>0</v>
      </c>
      <c r="X118">
        <v>0</v>
      </c>
      <c r="Y118">
        <v>0</v>
      </c>
      <c r="Z118">
        <v>1.29</v>
      </c>
      <c r="AA118">
        <v>0</v>
      </c>
    </row>
    <row r="120" spans="1:27" x14ac:dyDescent="0.3">
      <c r="A120" t="s">
        <v>18</v>
      </c>
    </row>
    <row r="121" spans="1:27" x14ac:dyDescent="0.3">
      <c r="A121" t="s">
        <v>14</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c r="Z121">
        <v>100</v>
      </c>
      <c r="AA121">
        <v>100</v>
      </c>
    </row>
    <row r="122" spans="1:27" x14ac:dyDescent="0.3">
      <c r="A122" t="s">
        <v>15</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c r="V122">
        <v>100</v>
      </c>
      <c r="W122">
        <v>100</v>
      </c>
      <c r="X122">
        <v>100</v>
      </c>
      <c r="Y122">
        <v>100</v>
      </c>
      <c r="Z122">
        <v>100</v>
      </c>
      <c r="AA122">
        <v>100</v>
      </c>
    </row>
    <row r="123" spans="1:27" x14ac:dyDescent="0.3">
      <c r="A123" t="s">
        <v>16</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c r="V123">
        <v>0</v>
      </c>
      <c r="W123">
        <v>0</v>
      </c>
      <c r="X123">
        <v>0</v>
      </c>
      <c r="Y123">
        <v>0</v>
      </c>
      <c r="Z123">
        <v>0</v>
      </c>
      <c r="AA123">
        <v>0</v>
      </c>
    </row>
    <row r="126" spans="1:27" x14ac:dyDescent="0.3">
      <c r="A126" t="s">
        <v>5</v>
      </c>
    </row>
    <row r="127" spans="1:27" x14ac:dyDescent="0.3">
      <c r="A127" t="s">
        <v>6</v>
      </c>
    </row>
    <row r="128" spans="1:27" x14ac:dyDescent="0.3">
      <c r="A128" t="s">
        <v>23</v>
      </c>
    </row>
    <row r="129" spans="1:38" x14ac:dyDescent="0.3">
      <c r="A129" t="s">
        <v>8</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V129" s="1">
        <v>45931</v>
      </c>
      <c r="W129" s="1">
        <v>45962</v>
      </c>
      <c r="X129" s="1">
        <v>45992</v>
      </c>
      <c r="Y129" s="1">
        <v>46023</v>
      </c>
      <c r="Z129" s="1">
        <v>46054</v>
      </c>
      <c r="AA129" s="1">
        <v>46082</v>
      </c>
      <c r="AC129" s="1"/>
      <c r="AD129" s="1"/>
      <c r="AE129" s="1"/>
      <c r="AF129" s="1"/>
      <c r="AG129" s="1"/>
      <c r="AH129" s="1"/>
      <c r="AI129" s="1"/>
      <c r="AJ129" s="1"/>
      <c r="AK129" s="1"/>
      <c r="AL129" s="1"/>
    </row>
    <row r="130" spans="1:38" x14ac:dyDescent="0.3">
      <c r="A130" t="s">
        <v>9</v>
      </c>
    </row>
    <row r="131" spans="1:38" x14ac:dyDescent="0.3">
      <c r="A131" t="s">
        <v>10</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c r="Z131">
        <v>100</v>
      </c>
      <c r="AA131">
        <v>100</v>
      </c>
    </row>
    <row r="132" spans="1:38" x14ac:dyDescent="0.3">
      <c r="A132" t="s">
        <v>11</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c r="V132">
        <v>89.58</v>
      </c>
      <c r="W132">
        <v>82.01</v>
      </c>
      <c r="X132">
        <v>90.3</v>
      </c>
      <c r="Y132">
        <v>88.04</v>
      </c>
      <c r="Z132">
        <v>72.08</v>
      </c>
      <c r="AA132">
        <v>83.89</v>
      </c>
    </row>
    <row r="133" spans="1:38" x14ac:dyDescent="0.3">
      <c r="A133" t="s">
        <v>12</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c r="V133">
        <v>10.42</v>
      </c>
      <c r="W133">
        <v>17.989999999999998</v>
      </c>
      <c r="X133">
        <v>9.6999999999999993</v>
      </c>
      <c r="Y133">
        <v>11.96</v>
      </c>
      <c r="Z133">
        <v>27.92</v>
      </c>
      <c r="AA133">
        <v>16.11</v>
      </c>
    </row>
    <row r="135" spans="1:38" x14ac:dyDescent="0.3">
      <c r="A135" t="s">
        <v>13</v>
      </c>
    </row>
    <row r="136" spans="1:38" x14ac:dyDescent="0.3">
      <c r="A136" t="s">
        <v>14</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c r="AA136">
        <v>100</v>
      </c>
    </row>
    <row r="137" spans="1:38" x14ac:dyDescent="0.3">
      <c r="A137" t="s">
        <v>15</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c r="V137">
        <v>67.849999999999994</v>
      </c>
      <c r="W137">
        <v>59.46</v>
      </c>
      <c r="X137">
        <v>76.430000000000007</v>
      </c>
      <c r="Y137">
        <v>62</v>
      </c>
      <c r="Z137">
        <v>43.65</v>
      </c>
      <c r="AA137">
        <v>62.54</v>
      </c>
    </row>
    <row r="138" spans="1:38" x14ac:dyDescent="0.3">
      <c r="A138" t="s">
        <v>16</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c r="V138">
        <v>32.15</v>
      </c>
      <c r="W138">
        <v>40.54</v>
      </c>
      <c r="X138">
        <v>23.57</v>
      </c>
      <c r="Y138">
        <v>38</v>
      </c>
      <c r="Z138">
        <v>56.35</v>
      </c>
      <c r="AA138">
        <v>37.46</v>
      </c>
    </row>
    <row r="140" spans="1:38" x14ac:dyDescent="0.3">
      <c r="A140" t="s">
        <v>17</v>
      </c>
    </row>
    <row r="141" spans="1:38" x14ac:dyDescent="0.3">
      <c r="A141" t="s">
        <v>14</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c r="Z141">
        <v>100</v>
      </c>
      <c r="AA141">
        <v>100</v>
      </c>
    </row>
    <row r="142" spans="1:38" x14ac:dyDescent="0.3">
      <c r="A142" t="s">
        <v>15</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c r="V142">
        <v>99.61</v>
      </c>
      <c r="W142">
        <v>100</v>
      </c>
      <c r="X142">
        <v>99.88</v>
      </c>
      <c r="Y142">
        <v>98.99</v>
      </c>
      <c r="Z142">
        <v>94.51</v>
      </c>
      <c r="AA142">
        <v>100</v>
      </c>
    </row>
    <row r="143" spans="1:38" x14ac:dyDescent="0.3">
      <c r="A143" t="s">
        <v>16</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c r="V143">
        <v>0.39</v>
      </c>
      <c r="W143">
        <v>0</v>
      </c>
      <c r="X143">
        <v>0.12</v>
      </c>
      <c r="Y143">
        <v>1.01</v>
      </c>
      <c r="Z143">
        <v>5.49</v>
      </c>
      <c r="AA143">
        <v>0</v>
      </c>
    </row>
    <row r="145" spans="1:38" x14ac:dyDescent="0.3">
      <c r="A145" t="s">
        <v>18</v>
      </c>
    </row>
    <row r="146" spans="1:38" x14ac:dyDescent="0.3">
      <c r="A146" t="s">
        <v>14</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c r="Z146">
        <v>100</v>
      </c>
      <c r="AA146">
        <v>100</v>
      </c>
    </row>
    <row r="147" spans="1:38" x14ac:dyDescent="0.3">
      <c r="A147" t="s">
        <v>15</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c r="V147">
        <v>96.56</v>
      </c>
      <c r="W147">
        <v>91.27</v>
      </c>
      <c r="X147">
        <v>89.54</v>
      </c>
      <c r="Y147">
        <v>97.42</v>
      </c>
      <c r="Z147">
        <v>89.45</v>
      </c>
      <c r="AA147">
        <v>84.86</v>
      </c>
    </row>
    <row r="148" spans="1:38" x14ac:dyDescent="0.3">
      <c r="A148" t="s">
        <v>16</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c r="V148">
        <v>3.44</v>
      </c>
      <c r="W148">
        <v>8.73</v>
      </c>
      <c r="X148">
        <v>10.46</v>
      </c>
      <c r="Y148">
        <v>2.58</v>
      </c>
      <c r="Z148">
        <v>10.55</v>
      </c>
      <c r="AA148">
        <v>15.14</v>
      </c>
    </row>
    <row r="151" spans="1:38" x14ac:dyDescent="0.3">
      <c r="A151" t="s">
        <v>5</v>
      </c>
    </row>
    <row r="152" spans="1:38" x14ac:dyDescent="0.3">
      <c r="A152" t="s">
        <v>6</v>
      </c>
    </row>
    <row r="153" spans="1:38" x14ac:dyDescent="0.3">
      <c r="A153" t="s">
        <v>24</v>
      </c>
    </row>
    <row r="154" spans="1:38" x14ac:dyDescent="0.3">
      <c r="A154" t="s">
        <v>8</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V154" s="1">
        <v>45931</v>
      </c>
      <c r="W154" s="1">
        <v>45962</v>
      </c>
      <c r="X154" s="1">
        <v>45992</v>
      </c>
      <c r="Y154" s="1">
        <v>46023</v>
      </c>
      <c r="Z154" s="1">
        <v>46054</v>
      </c>
      <c r="AA154" s="1">
        <v>46082</v>
      </c>
      <c r="AC154" s="1"/>
      <c r="AD154" s="1"/>
      <c r="AE154" s="1"/>
      <c r="AF154" s="1"/>
      <c r="AG154" s="1"/>
      <c r="AH154" s="1"/>
      <c r="AI154" s="1"/>
      <c r="AJ154" s="1"/>
      <c r="AK154" s="1"/>
      <c r="AL154" s="1"/>
    </row>
    <row r="155" spans="1:38" x14ac:dyDescent="0.3">
      <c r="A155" t="s">
        <v>9</v>
      </c>
    </row>
    <row r="156" spans="1:38" x14ac:dyDescent="0.3">
      <c r="A156" t="s">
        <v>10</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c r="Z156">
        <v>100</v>
      </c>
      <c r="AA156">
        <v>100</v>
      </c>
    </row>
    <row r="157" spans="1:38" x14ac:dyDescent="0.3">
      <c r="A157" t="s">
        <v>11</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c r="V157">
        <v>88.9</v>
      </c>
      <c r="W157">
        <v>87.1</v>
      </c>
      <c r="X157">
        <v>90.31</v>
      </c>
      <c r="Y157">
        <v>88.19</v>
      </c>
      <c r="Z157">
        <v>86.15</v>
      </c>
      <c r="AA157">
        <v>84.69</v>
      </c>
    </row>
    <row r="158" spans="1:38" x14ac:dyDescent="0.3">
      <c r="A158" t="s">
        <v>12</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c r="V158">
        <v>11.1</v>
      </c>
      <c r="W158">
        <v>12.9</v>
      </c>
      <c r="X158">
        <v>9.69</v>
      </c>
      <c r="Y158">
        <v>11.81</v>
      </c>
      <c r="Z158">
        <v>13.85</v>
      </c>
      <c r="AA158">
        <v>15.31</v>
      </c>
    </row>
    <row r="160" spans="1:38" x14ac:dyDescent="0.3">
      <c r="A160" t="s">
        <v>13</v>
      </c>
    </row>
    <row r="161" spans="1:27" x14ac:dyDescent="0.3">
      <c r="A161" t="s">
        <v>14</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c r="Z161">
        <v>100</v>
      </c>
      <c r="AA161">
        <v>100</v>
      </c>
    </row>
    <row r="162" spans="1:27" x14ac:dyDescent="0.3">
      <c r="A162" t="s">
        <v>15</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c r="V162">
        <v>66.180000000000007</v>
      </c>
      <c r="W162">
        <v>59</v>
      </c>
      <c r="X162">
        <v>63.79</v>
      </c>
      <c r="Y162">
        <v>64.489999999999995</v>
      </c>
      <c r="Z162">
        <v>64.59</v>
      </c>
      <c r="AA162">
        <v>63.52</v>
      </c>
    </row>
    <row r="163" spans="1:27" x14ac:dyDescent="0.3">
      <c r="A163" t="s">
        <v>16</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c r="V163">
        <v>33.82</v>
      </c>
      <c r="W163">
        <v>41</v>
      </c>
      <c r="X163">
        <v>36.21</v>
      </c>
      <c r="Y163">
        <v>35.51</v>
      </c>
      <c r="Z163">
        <v>35.409999999999997</v>
      </c>
      <c r="AA163">
        <v>36.479999999999997</v>
      </c>
    </row>
    <row r="165" spans="1:27" x14ac:dyDescent="0.3">
      <c r="A165" t="s">
        <v>17</v>
      </c>
    </row>
    <row r="166" spans="1:27" x14ac:dyDescent="0.3">
      <c r="A166" t="s">
        <v>14</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c r="Z166">
        <v>100</v>
      </c>
      <c r="AA166">
        <v>100</v>
      </c>
    </row>
    <row r="167" spans="1:27" x14ac:dyDescent="0.3">
      <c r="A167" t="s">
        <v>15</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c r="V167">
        <v>99.47</v>
      </c>
      <c r="W167">
        <v>99.77</v>
      </c>
      <c r="X167">
        <v>100</v>
      </c>
      <c r="Y167">
        <v>100</v>
      </c>
      <c r="Z167">
        <v>100</v>
      </c>
      <c r="AA167">
        <v>96.48</v>
      </c>
    </row>
    <row r="168" spans="1:27" x14ac:dyDescent="0.3">
      <c r="A168" t="s">
        <v>16</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c r="V168">
        <v>0.53</v>
      </c>
      <c r="W168">
        <v>0.23</v>
      </c>
      <c r="X168">
        <v>0</v>
      </c>
      <c r="Y168">
        <v>0</v>
      </c>
      <c r="Z168">
        <v>0</v>
      </c>
      <c r="AA168">
        <v>3.52</v>
      </c>
    </row>
    <row r="170" spans="1:27" x14ac:dyDescent="0.3">
      <c r="A170" t="s">
        <v>18</v>
      </c>
    </row>
    <row r="171" spans="1:27" x14ac:dyDescent="0.3">
      <c r="A171" t="s">
        <v>14</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c r="Z171">
        <v>100</v>
      </c>
      <c r="AA171">
        <v>100</v>
      </c>
    </row>
    <row r="172" spans="1:27" x14ac:dyDescent="0.3">
      <c r="A172" t="s">
        <v>15</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c r="V172">
        <v>99.23</v>
      </c>
      <c r="W172">
        <v>99.76</v>
      </c>
      <c r="X172">
        <v>100</v>
      </c>
      <c r="Y172">
        <v>99.29</v>
      </c>
      <c r="Z172">
        <v>89.45</v>
      </c>
      <c r="AA172">
        <v>99.12</v>
      </c>
    </row>
    <row r="173" spans="1:27" x14ac:dyDescent="0.3">
      <c r="A173" t="s">
        <v>16</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c r="V173">
        <v>0.77</v>
      </c>
      <c r="W173">
        <v>0.24</v>
      </c>
      <c r="X173">
        <v>0</v>
      </c>
      <c r="Y173">
        <v>0.71</v>
      </c>
      <c r="Z173">
        <v>10.55</v>
      </c>
      <c r="AA173">
        <v>0.88</v>
      </c>
    </row>
    <row r="176" spans="1:27" x14ac:dyDescent="0.3">
      <c r="A176" t="s">
        <v>5</v>
      </c>
    </row>
    <row r="177" spans="1:38" x14ac:dyDescent="0.3">
      <c r="A177" t="s">
        <v>6</v>
      </c>
    </row>
    <row r="178" spans="1:38" x14ac:dyDescent="0.3">
      <c r="A178" t="s">
        <v>25</v>
      </c>
    </row>
    <row r="179" spans="1:38" x14ac:dyDescent="0.3">
      <c r="A179" t="s">
        <v>8</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V179" s="1">
        <v>45931</v>
      </c>
      <c r="W179" s="1">
        <v>45962</v>
      </c>
      <c r="X179" s="1">
        <v>45992</v>
      </c>
      <c r="Y179" s="1">
        <v>46023</v>
      </c>
      <c r="Z179" s="1">
        <v>46054</v>
      </c>
      <c r="AA179" s="1">
        <v>46082</v>
      </c>
      <c r="AC179" s="1"/>
      <c r="AD179" s="1"/>
      <c r="AE179" s="1"/>
      <c r="AF179" s="1"/>
      <c r="AG179" s="1"/>
      <c r="AH179" s="1"/>
      <c r="AI179" s="1"/>
      <c r="AJ179" s="1"/>
      <c r="AK179" s="1"/>
      <c r="AL179" s="1"/>
    </row>
    <row r="180" spans="1:38" x14ac:dyDescent="0.3">
      <c r="A180" t="s">
        <v>9</v>
      </c>
    </row>
    <row r="181" spans="1:38" x14ac:dyDescent="0.3">
      <c r="A181" t="s">
        <v>10</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c r="Z181">
        <v>100</v>
      </c>
      <c r="AA181">
        <v>100</v>
      </c>
    </row>
    <row r="182" spans="1:38" x14ac:dyDescent="0.3">
      <c r="A182" t="s">
        <v>11</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c r="V182">
        <v>96.56</v>
      </c>
      <c r="W182">
        <v>96.9</v>
      </c>
      <c r="X182">
        <v>96.54</v>
      </c>
      <c r="Y182">
        <v>97.44</v>
      </c>
      <c r="Z182">
        <v>98.35</v>
      </c>
      <c r="AA182">
        <v>97.15</v>
      </c>
    </row>
    <row r="183" spans="1:38" x14ac:dyDescent="0.3">
      <c r="A183" t="s">
        <v>12</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c r="V183">
        <v>3.44</v>
      </c>
      <c r="W183">
        <v>3.1</v>
      </c>
      <c r="X183">
        <v>3.46</v>
      </c>
      <c r="Y183">
        <v>2.56</v>
      </c>
      <c r="Z183">
        <v>1.65</v>
      </c>
      <c r="AA183">
        <v>2.85</v>
      </c>
    </row>
    <row r="185" spans="1:38" x14ac:dyDescent="0.3">
      <c r="A185" t="s">
        <v>13</v>
      </c>
    </row>
    <row r="186" spans="1:38" x14ac:dyDescent="0.3">
      <c r="A186" t="s">
        <v>14</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c r="AA186">
        <v>100</v>
      </c>
    </row>
    <row r="187" spans="1:38" x14ac:dyDescent="0.3">
      <c r="A187" t="s">
        <v>15</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c r="V187">
        <v>84.81</v>
      </c>
      <c r="W187">
        <v>79.3</v>
      </c>
      <c r="X187">
        <v>79.66</v>
      </c>
      <c r="Y187">
        <v>82.22</v>
      </c>
      <c r="Z187">
        <v>89.71</v>
      </c>
      <c r="AA187">
        <v>81.650000000000006</v>
      </c>
    </row>
    <row r="188" spans="1:38" x14ac:dyDescent="0.3">
      <c r="A188" t="s">
        <v>16</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c r="V188">
        <v>15.19</v>
      </c>
      <c r="W188">
        <v>20.7</v>
      </c>
      <c r="X188">
        <v>20.34</v>
      </c>
      <c r="Y188">
        <v>17.78</v>
      </c>
      <c r="Z188">
        <v>10.29</v>
      </c>
      <c r="AA188">
        <v>18.350000000000001</v>
      </c>
    </row>
    <row r="190" spans="1:38" x14ac:dyDescent="0.3">
      <c r="A190" t="s">
        <v>17</v>
      </c>
    </row>
    <row r="191" spans="1:38" x14ac:dyDescent="0.3">
      <c r="A191" t="s">
        <v>14</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c r="Z191">
        <v>100</v>
      </c>
      <c r="AA191">
        <v>100</v>
      </c>
    </row>
    <row r="192" spans="1:38" x14ac:dyDescent="0.3">
      <c r="A192" t="s">
        <v>15</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c r="V192">
        <v>99.68</v>
      </c>
      <c r="W192">
        <v>100</v>
      </c>
      <c r="X192">
        <v>99.98</v>
      </c>
      <c r="Y192">
        <v>99.63</v>
      </c>
      <c r="Z192">
        <v>99.95</v>
      </c>
      <c r="AA192">
        <v>99.9</v>
      </c>
    </row>
    <row r="193" spans="1:38" x14ac:dyDescent="0.3">
      <c r="A193" t="s">
        <v>16</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c r="V193">
        <v>0.32</v>
      </c>
      <c r="W193">
        <v>0</v>
      </c>
      <c r="X193">
        <v>0.02</v>
      </c>
      <c r="Y193">
        <v>0.37</v>
      </c>
      <c r="Z193">
        <v>0.05</v>
      </c>
      <c r="AA193">
        <v>0.1</v>
      </c>
    </row>
    <row r="195" spans="1:38" x14ac:dyDescent="0.3">
      <c r="A195" t="s">
        <v>18</v>
      </c>
    </row>
    <row r="196" spans="1:38" x14ac:dyDescent="0.3">
      <c r="A196" t="s">
        <v>14</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c r="Z196">
        <v>100</v>
      </c>
      <c r="AA196">
        <v>100</v>
      </c>
    </row>
    <row r="197" spans="1:38" x14ac:dyDescent="0.3">
      <c r="A197" t="s">
        <v>15</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c r="V197">
        <v>90.29</v>
      </c>
      <c r="W197">
        <v>95</v>
      </c>
      <c r="X197">
        <v>92.35</v>
      </c>
      <c r="Y197">
        <v>94.83</v>
      </c>
      <c r="Z197">
        <v>96.15</v>
      </c>
      <c r="AA197">
        <v>93.38</v>
      </c>
    </row>
    <row r="198" spans="1:38" x14ac:dyDescent="0.3">
      <c r="A198" t="s">
        <v>16</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c r="V198">
        <v>9.7100000000000009</v>
      </c>
      <c r="W198">
        <v>5</v>
      </c>
      <c r="X198">
        <v>7.65</v>
      </c>
      <c r="Y198">
        <v>5.17</v>
      </c>
      <c r="Z198">
        <v>3.85</v>
      </c>
      <c r="AA198">
        <v>6.62</v>
      </c>
    </row>
    <row r="201" spans="1:38" x14ac:dyDescent="0.3">
      <c r="A201" t="s">
        <v>5</v>
      </c>
    </row>
    <row r="202" spans="1:38" x14ac:dyDescent="0.3">
      <c r="A202" t="s">
        <v>26</v>
      </c>
    </row>
    <row r="203" spans="1:38" x14ac:dyDescent="0.3">
      <c r="A203" t="s">
        <v>7</v>
      </c>
    </row>
    <row r="204" spans="1:38" x14ac:dyDescent="0.3">
      <c r="A204" t="s">
        <v>8</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V204" s="1">
        <v>45931</v>
      </c>
      <c r="W204" s="1">
        <v>45962</v>
      </c>
      <c r="X204" s="1">
        <v>45992</v>
      </c>
      <c r="Y204" s="1">
        <v>46023</v>
      </c>
      <c r="Z204" s="1">
        <v>46054</v>
      </c>
      <c r="AA204" s="1">
        <v>46082</v>
      </c>
      <c r="AC204" s="1"/>
      <c r="AD204" s="1"/>
      <c r="AE204" s="1"/>
      <c r="AF204" s="1"/>
      <c r="AG204" s="1"/>
      <c r="AH204" s="1"/>
      <c r="AI204" s="1"/>
      <c r="AJ204" s="1"/>
      <c r="AK204" s="1"/>
      <c r="AL204" s="1"/>
    </row>
    <row r="205" spans="1:38" x14ac:dyDescent="0.3">
      <c r="A205" t="s">
        <v>27</v>
      </c>
    </row>
    <row r="206" spans="1:38" x14ac:dyDescent="0.3">
      <c r="A206" t="s">
        <v>28</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c r="Z206">
        <v>100</v>
      </c>
      <c r="AA206">
        <v>100</v>
      </c>
    </row>
    <row r="207" spans="1:38" x14ac:dyDescent="0.3">
      <c r="A207" t="s">
        <v>29</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c r="V207">
        <v>91.23</v>
      </c>
      <c r="W207">
        <v>90.32</v>
      </c>
      <c r="X207">
        <v>91.78</v>
      </c>
      <c r="Y207">
        <v>90.69</v>
      </c>
      <c r="Z207">
        <v>87.7</v>
      </c>
      <c r="AA207">
        <v>90.78</v>
      </c>
    </row>
    <row r="208" spans="1:38" x14ac:dyDescent="0.3">
      <c r="A208" t="s">
        <v>30</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c r="V208">
        <v>8.77</v>
      </c>
      <c r="W208">
        <v>9.68</v>
      </c>
      <c r="X208">
        <v>8.2200000000000006</v>
      </c>
      <c r="Y208">
        <v>9.31</v>
      </c>
      <c r="Z208">
        <v>12.3</v>
      </c>
      <c r="AA208">
        <v>9.2200000000000006</v>
      </c>
    </row>
    <row r="210" spans="1:27" x14ac:dyDescent="0.3">
      <c r="A210" t="s">
        <v>31</v>
      </c>
    </row>
    <row r="211" spans="1:27" x14ac:dyDescent="0.3">
      <c r="A211" t="s">
        <v>28</v>
      </c>
      <c r="P211">
        <v>100</v>
      </c>
      <c r="Q211">
        <v>100</v>
      </c>
      <c r="R211">
        <v>100</v>
      </c>
      <c r="S211">
        <v>100</v>
      </c>
      <c r="T211">
        <v>100</v>
      </c>
      <c r="U211">
        <v>100</v>
      </c>
      <c r="V211">
        <v>100</v>
      </c>
      <c r="W211">
        <v>100</v>
      </c>
      <c r="X211">
        <v>100</v>
      </c>
      <c r="Y211">
        <v>100</v>
      </c>
      <c r="Z211">
        <v>100</v>
      </c>
      <c r="AA211">
        <v>100</v>
      </c>
    </row>
    <row r="212" spans="1:27" x14ac:dyDescent="0.3">
      <c r="A212" t="s">
        <v>29</v>
      </c>
      <c r="P212">
        <v>99.25</v>
      </c>
      <c r="Q212">
        <v>99.2</v>
      </c>
      <c r="R212">
        <v>98.3</v>
      </c>
      <c r="S212">
        <v>98.59</v>
      </c>
      <c r="T212">
        <v>99.01</v>
      </c>
      <c r="U212">
        <v>98.48</v>
      </c>
      <c r="V212">
        <v>98.73</v>
      </c>
      <c r="W212">
        <v>98.66</v>
      </c>
      <c r="X212">
        <v>98.88</v>
      </c>
      <c r="Y212">
        <v>98.18</v>
      </c>
      <c r="Z212">
        <v>98.43</v>
      </c>
      <c r="AA212">
        <v>98.06</v>
      </c>
    </row>
    <row r="213" spans="1:27" x14ac:dyDescent="0.3">
      <c r="A213" t="s">
        <v>30</v>
      </c>
      <c r="P213">
        <v>0.75</v>
      </c>
      <c r="Q213">
        <v>0.8</v>
      </c>
      <c r="R213">
        <v>1.7</v>
      </c>
      <c r="S213">
        <v>1.41</v>
      </c>
      <c r="T213">
        <v>0.99</v>
      </c>
      <c r="U213">
        <v>1.52</v>
      </c>
      <c r="V213">
        <v>1.27</v>
      </c>
      <c r="W213">
        <v>1.34</v>
      </c>
      <c r="X213">
        <v>1.1200000000000001</v>
      </c>
      <c r="Y213">
        <v>1.82</v>
      </c>
      <c r="Z213">
        <v>1.57</v>
      </c>
      <c r="AA213">
        <v>1.94</v>
      </c>
    </row>
    <row r="215" spans="1:27" x14ac:dyDescent="0.3">
      <c r="A215" t="s">
        <v>32</v>
      </c>
    </row>
    <row r="216" spans="1:27" x14ac:dyDescent="0.3">
      <c r="A216" t="s">
        <v>33</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c r="Z216">
        <v>100</v>
      </c>
      <c r="AA216">
        <v>100</v>
      </c>
    </row>
    <row r="217" spans="1:27" x14ac:dyDescent="0.3">
      <c r="A217" t="s">
        <v>34</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c r="V217">
        <v>98.76</v>
      </c>
      <c r="W217">
        <v>98.59</v>
      </c>
      <c r="X217">
        <v>99.08</v>
      </c>
      <c r="Y217">
        <v>99.03</v>
      </c>
      <c r="Z217">
        <v>98.69</v>
      </c>
      <c r="AA217">
        <v>98.53</v>
      </c>
    </row>
    <row r="218" spans="1:27" x14ac:dyDescent="0.3">
      <c r="A218" t="s">
        <v>35</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c r="V218">
        <v>1.24</v>
      </c>
      <c r="W218">
        <v>1.41</v>
      </c>
      <c r="X218">
        <v>0.92</v>
      </c>
      <c r="Y218">
        <v>0.97</v>
      </c>
      <c r="Z218">
        <v>1.31</v>
      </c>
      <c r="AA218">
        <v>1.47</v>
      </c>
    </row>
    <row r="220" spans="1:27" x14ac:dyDescent="0.3">
      <c r="A220" t="s">
        <v>36</v>
      </c>
    </row>
    <row r="221" spans="1:27" x14ac:dyDescent="0.3">
      <c r="A221" t="s">
        <v>33</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c r="Z221">
        <v>100</v>
      </c>
      <c r="AA221">
        <v>100</v>
      </c>
    </row>
    <row r="222" spans="1:27" x14ac:dyDescent="0.3">
      <c r="A222" t="s">
        <v>34</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c r="V222">
        <v>98.63</v>
      </c>
      <c r="W222">
        <v>98.89</v>
      </c>
      <c r="X222">
        <v>98.25</v>
      </c>
      <c r="Y222">
        <v>95.59</v>
      </c>
      <c r="Z222">
        <v>97.63</v>
      </c>
      <c r="AA222">
        <v>96.62</v>
      </c>
    </row>
    <row r="223" spans="1:27" x14ac:dyDescent="0.3">
      <c r="A223" t="s">
        <v>35</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c r="V223">
        <v>1.37</v>
      </c>
      <c r="W223">
        <v>1.1100000000000001</v>
      </c>
      <c r="X223">
        <v>1.75</v>
      </c>
      <c r="Y223">
        <v>4.41</v>
      </c>
      <c r="Z223">
        <v>2.37</v>
      </c>
      <c r="AA223">
        <v>3.38</v>
      </c>
    </row>
    <row r="226" spans="1:38" x14ac:dyDescent="0.3">
      <c r="A226" t="s">
        <v>5</v>
      </c>
    </row>
    <row r="227" spans="1:38" x14ac:dyDescent="0.3">
      <c r="A227" t="s">
        <v>26</v>
      </c>
      <c r="T227" s="1"/>
      <c r="W227" s="1"/>
      <c r="Y227" s="1"/>
    </row>
    <row r="228" spans="1:38" x14ac:dyDescent="0.3">
      <c r="A228" t="s">
        <v>19</v>
      </c>
    </row>
    <row r="229" spans="1:38" x14ac:dyDescent="0.3">
      <c r="A229" t="s">
        <v>8</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V229" s="1">
        <v>45931</v>
      </c>
      <c r="W229" s="1">
        <v>45962</v>
      </c>
      <c r="X229" s="1">
        <v>45992</v>
      </c>
      <c r="Y229" s="1">
        <v>46023</v>
      </c>
      <c r="Z229" s="1">
        <v>46054</v>
      </c>
      <c r="AA229" s="1">
        <v>46082</v>
      </c>
      <c r="AC229" s="1"/>
      <c r="AD229" s="1"/>
      <c r="AE229" s="1"/>
      <c r="AF229" s="1"/>
      <c r="AG229" s="1"/>
      <c r="AH229" s="1"/>
      <c r="AI229" s="1"/>
      <c r="AJ229" s="1"/>
      <c r="AK229" s="1"/>
      <c r="AL229" s="1"/>
    </row>
    <row r="230" spans="1:38" x14ac:dyDescent="0.3">
      <c r="A230" t="s">
        <v>27</v>
      </c>
    </row>
    <row r="231" spans="1:38" x14ac:dyDescent="0.3">
      <c r="A231" t="s">
        <v>28</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c r="Z231">
        <v>100</v>
      </c>
      <c r="AA231">
        <v>100</v>
      </c>
    </row>
    <row r="232" spans="1:38" x14ac:dyDescent="0.3">
      <c r="A232" t="s">
        <v>29</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c r="V232">
        <v>78.63</v>
      </c>
      <c r="W232">
        <v>81.650000000000006</v>
      </c>
      <c r="X232">
        <v>81.3</v>
      </c>
      <c r="Y232">
        <v>79.209999999999994</v>
      </c>
      <c r="Z232">
        <v>81.489999999999995</v>
      </c>
      <c r="AA232">
        <v>81.27</v>
      </c>
    </row>
    <row r="233" spans="1:38" x14ac:dyDescent="0.3">
      <c r="A233" t="s">
        <v>30</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c r="V233">
        <v>21.37</v>
      </c>
      <c r="W233">
        <v>18.350000000000001</v>
      </c>
      <c r="X233">
        <v>18.7</v>
      </c>
      <c r="Y233">
        <v>20.79</v>
      </c>
      <c r="Z233">
        <v>18.510000000000002</v>
      </c>
      <c r="AA233">
        <v>18.73</v>
      </c>
    </row>
    <row r="235" spans="1:38" x14ac:dyDescent="0.3">
      <c r="A235" t="s">
        <v>31</v>
      </c>
    </row>
    <row r="236" spans="1:38" x14ac:dyDescent="0.3">
      <c r="A236" t="s">
        <v>28</v>
      </c>
      <c r="P236">
        <v>100</v>
      </c>
      <c r="Q236">
        <v>100</v>
      </c>
      <c r="R236">
        <v>100</v>
      </c>
      <c r="S236">
        <v>100</v>
      </c>
      <c r="T236">
        <v>100</v>
      </c>
      <c r="U236">
        <v>100</v>
      </c>
      <c r="V236">
        <v>100</v>
      </c>
      <c r="W236">
        <v>100</v>
      </c>
      <c r="X236">
        <v>100</v>
      </c>
      <c r="Y236">
        <v>100</v>
      </c>
      <c r="Z236">
        <v>100</v>
      </c>
      <c r="AA236">
        <v>100</v>
      </c>
    </row>
    <row r="237" spans="1:38" x14ac:dyDescent="0.3">
      <c r="A237" t="s">
        <v>29</v>
      </c>
      <c r="P237">
        <v>96.02</v>
      </c>
      <c r="Q237">
        <v>95.83</v>
      </c>
      <c r="R237">
        <v>95.76</v>
      </c>
      <c r="S237">
        <v>95.64</v>
      </c>
      <c r="T237">
        <v>96.03</v>
      </c>
      <c r="U237">
        <v>95.51</v>
      </c>
      <c r="V237">
        <v>95.97</v>
      </c>
      <c r="W237">
        <v>96.27</v>
      </c>
      <c r="X237">
        <v>97.07</v>
      </c>
      <c r="Y237">
        <v>95.84</v>
      </c>
      <c r="Z237">
        <v>95.65</v>
      </c>
      <c r="AA237">
        <v>96.09</v>
      </c>
    </row>
    <row r="238" spans="1:38" x14ac:dyDescent="0.3">
      <c r="A238" t="s">
        <v>30</v>
      </c>
      <c r="P238">
        <v>3.98</v>
      </c>
      <c r="Q238">
        <v>4.17</v>
      </c>
      <c r="R238">
        <v>4.24</v>
      </c>
      <c r="S238">
        <v>4.3600000000000003</v>
      </c>
      <c r="T238">
        <v>3.97</v>
      </c>
      <c r="U238">
        <v>4.49</v>
      </c>
      <c r="V238">
        <v>4.03</v>
      </c>
      <c r="W238">
        <v>3.73</v>
      </c>
      <c r="X238">
        <v>2.93</v>
      </c>
      <c r="Y238">
        <v>4.16</v>
      </c>
      <c r="Z238">
        <v>4.3499999999999996</v>
      </c>
      <c r="AA238">
        <v>3.91</v>
      </c>
    </row>
    <row r="240" spans="1:38" x14ac:dyDescent="0.3">
      <c r="A240" t="s">
        <v>32</v>
      </c>
    </row>
    <row r="241" spans="1:38" x14ac:dyDescent="0.3">
      <c r="A241" t="s">
        <v>33</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c r="Z241">
        <v>100</v>
      </c>
      <c r="AA241">
        <v>100</v>
      </c>
    </row>
    <row r="242" spans="1:38" x14ac:dyDescent="0.3">
      <c r="A242" t="s">
        <v>34</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c r="V242">
        <v>97.06</v>
      </c>
      <c r="W242">
        <v>96.97</v>
      </c>
      <c r="X242">
        <v>97.42</v>
      </c>
      <c r="Y242">
        <v>97.05</v>
      </c>
      <c r="Z242">
        <v>97.32</v>
      </c>
      <c r="AA242">
        <v>97.32</v>
      </c>
    </row>
    <row r="243" spans="1:38" x14ac:dyDescent="0.3">
      <c r="A243" t="s">
        <v>35</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c r="V243">
        <v>2.94</v>
      </c>
      <c r="W243">
        <v>3.03</v>
      </c>
      <c r="X243">
        <v>2.58</v>
      </c>
      <c r="Y243">
        <v>2.95</v>
      </c>
      <c r="Z243">
        <v>2.68</v>
      </c>
      <c r="AA243">
        <v>2.68</v>
      </c>
    </row>
    <row r="245" spans="1:38" x14ac:dyDescent="0.3">
      <c r="A245" t="s">
        <v>36</v>
      </c>
    </row>
    <row r="246" spans="1:38" x14ac:dyDescent="0.3">
      <c r="A246" t="s">
        <v>33</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c r="Z246">
        <v>100</v>
      </c>
      <c r="AA246">
        <v>100</v>
      </c>
    </row>
    <row r="247" spans="1:38" x14ac:dyDescent="0.3">
      <c r="A247" t="s">
        <v>34</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c r="V247">
        <v>93.21</v>
      </c>
      <c r="W247">
        <v>94.56</v>
      </c>
      <c r="X247">
        <v>96.16</v>
      </c>
      <c r="Y247">
        <v>92.7</v>
      </c>
      <c r="Z247">
        <v>91.47</v>
      </c>
      <c r="AA247">
        <v>93.21</v>
      </c>
    </row>
    <row r="248" spans="1:38" x14ac:dyDescent="0.3">
      <c r="A248" t="s">
        <v>35</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c r="V248">
        <v>6.79</v>
      </c>
      <c r="W248">
        <v>5.44</v>
      </c>
      <c r="X248">
        <v>3.84</v>
      </c>
      <c r="Y248">
        <v>7.3</v>
      </c>
      <c r="Z248">
        <v>8.5299999999999994</v>
      </c>
      <c r="AA248">
        <v>6.79</v>
      </c>
    </row>
    <row r="251" spans="1:38" x14ac:dyDescent="0.3">
      <c r="A251" t="s">
        <v>5</v>
      </c>
    </row>
    <row r="252" spans="1:38" x14ac:dyDescent="0.3">
      <c r="A252" t="s">
        <v>26</v>
      </c>
      <c r="T252" s="1"/>
      <c r="W252" s="1"/>
      <c r="Y252" s="1"/>
    </row>
    <row r="253" spans="1:38" x14ac:dyDescent="0.3">
      <c r="A253" t="s">
        <v>20</v>
      </c>
    </row>
    <row r="254" spans="1:38" x14ac:dyDescent="0.3">
      <c r="A254" t="s">
        <v>8</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V254" s="1">
        <v>45931</v>
      </c>
      <c r="W254" s="1">
        <v>45962</v>
      </c>
      <c r="X254" s="1">
        <v>45992</v>
      </c>
      <c r="Y254" s="1">
        <v>46023</v>
      </c>
      <c r="Z254" s="1">
        <v>46054</v>
      </c>
      <c r="AA254" s="1">
        <v>46082</v>
      </c>
      <c r="AC254" s="1"/>
      <c r="AD254" s="1"/>
      <c r="AE254" s="1"/>
      <c r="AF254" s="1"/>
      <c r="AG254" s="1"/>
      <c r="AH254" s="1"/>
      <c r="AI254" s="1"/>
      <c r="AJ254" s="1"/>
      <c r="AK254" s="1"/>
      <c r="AL254" s="1"/>
    </row>
    <row r="255" spans="1:38" x14ac:dyDescent="0.3">
      <c r="A255" t="s">
        <v>27</v>
      </c>
    </row>
    <row r="256" spans="1:38" x14ac:dyDescent="0.3">
      <c r="A256" t="s">
        <v>28</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c r="Z256">
        <v>100</v>
      </c>
      <c r="AA256">
        <v>100</v>
      </c>
    </row>
    <row r="257" spans="1:27" x14ac:dyDescent="0.3">
      <c r="A257" t="s">
        <v>29</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c r="V257">
        <v>73.91</v>
      </c>
      <c r="W257">
        <v>67.42</v>
      </c>
      <c r="X257">
        <v>78.42</v>
      </c>
      <c r="Y257">
        <v>71.510000000000005</v>
      </c>
      <c r="Z257">
        <v>60.58</v>
      </c>
      <c r="AA257">
        <v>68.64</v>
      </c>
    </row>
    <row r="258" spans="1:27" x14ac:dyDescent="0.3">
      <c r="A258" t="s">
        <v>30</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c r="V258">
        <v>26.09</v>
      </c>
      <c r="W258">
        <v>32.58</v>
      </c>
      <c r="X258">
        <v>21.58</v>
      </c>
      <c r="Y258">
        <v>28.49</v>
      </c>
      <c r="Z258">
        <v>39.42</v>
      </c>
      <c r="AA258">
        <v>31.36</v>
      </c>
    </row>
    <row r="260" spans="1:27" x14ac:dyDescent="0.3">
      <c r="A260" t="s">
        <v>31</v>
      </c>
    </row>
    <row r="261" spans="1:27" x14ac:dyDescent="0.3">
      <c r="A261" t="s">
        <v>28</v>
      </c>
      <c r="P261">
        <v>100</v>
      </c>
      <c r="Q261">
        <v>100</v>
      </c>
      <c r="R261">
        <v>100</v>
      </c>
      <c r="S261">
        <v>100</v>
      </c>
      <c r="T261">
        <v>100</v>
      </c>
      <c r="U261">
        <v>100</v>
      </c>
      <c r="V261">
        <v>100</v>
      </c>
      <c r="W261">
        <v>100</v>
      </c>
      <c r="X261">
        <v>100</v>
      </c>
      <c r="Y261">
        <v>100</v>
      </c>
      <c r="Z261">
        <v>100</v>
      </c>
      <c r="AA261">
        <v>100</v>
      </c>
    </row>
    <row r="262" spans="1:27" x14ac:dyDescent="0.3">
      <c r="A262" t="s">
        <v>29</v>
      </c>
      <c r="P262">
        <v>92.56</v>
      </c>
      <c r="Q262">
        <v>92.27</v>
      </c>
      <c r="R262">
        <v>92.5</v>
      </c>
      <c r="S262">
        <v>96.49</v>
      </c>
      <c r="T262">
        <v>96.52</v>
      </c>
      <c r="U262">
        <v>94.54</v>
      </c>
      <c r="V262">
        <v>97.38</v>
      </c>
      <c r="W262">
        <v>96.99</v>
      </c>
      <c r="X262">
        <v>97.52</v>
      </c>
      <c r="Y262">
        <v>97.16</v>
      </c>
      <c r="Z262">
        <v>95.7</v>
      </c>
      <c r="AA262">
        <v>96.45</v>
      </c>
    </row>
    <row r="263" spans="1:27" x14ac:dyDescent="0.3">
      <c r="A263" t="s">
        <v>30</v>
      </c>
      <c r="P263">
        <v>7.44</v>
      </c>
      <c r="Q263">
        <v>7.73</v>
      </c>
      <c r="R263">
        <v>7.5</v>
      </c>
      <c r="S263">
        <v>3.51</v>
      </c>
      <c r="T263">
        <v>3.48</v>
      </c>
      <c r="U263">
        <v>5.46</v>
      </c>
      <c r="V263">
        <v>2.62</v>
      </c>
      <c r="W263">
        <v>3.01</v>
      </c>
      <c r="X263">
        <v>2.48</v>
      </c>
      <c r="Y263">
        <v>2.84</v>
      </c>
      <c r="Z263">
        <v>4.3</v>
      </c>
      <c r="AA263">
        <v>3.55</v>
      </c>
    </row>
    <row r="265" spans="1:27" x14ac:dyDescent="0.3">
      <c r="A265" t="s">
        <v>32</v>
      </c>
    </row>
    <row r="266" spans="1:27" x14ac:dyDescent="0.3">
      <c r="A266" t="s">
        <v>33</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c r="Z266">
        <v>100</v>
      </c>
      <c r="AA266">
        <v>100</v>
      </c>
    </row>
    <row r="267" spans="1:27" x14ac:dyDescent="0.3">
      <c r="A267" t="s">
        <v>34</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c r="V267">
        <v>98.22</v>
      </c>
      <c r="W267">
        <v>97.47</v>
      </c>
      <c r="X267">
        <v>98.55</v>
      </c>
      <c r="Y267">
        <v>97.08</v>
      </c>
      <c r="Z267">
        <v>96.25</v>
      </c>
      <c r="AA267">
        <v>96.55</v>
      </c>
    </row>
    <row r="268" spans="1:27" x14ac:dyDescent="0.3">
      <c r="A268" t="s">
        <v>35</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c r="V268">
        <v>1.78</v>
      </c>
      <c r="W268">
        <v>2.5299999999999998</v>
      </c>
      <c r="X268">
        <v>1.45</v>
      </c>
      <c r="Y268">
        <v>2.92</v>
      </c>
      <c r="Z268">
        <v>3.75</v>
      </c>
      <c r="AA268">
        <v>3.45</v>
      </c>
    </row>
    <row r="270" spans="1:27" x14ac:dyDescent="0.3">
      <c r="A270" t="s">
        <v>36</v>
      </c>
    </row>
    <row r="271" spans="1:27" x14ac:dyDescent="0.3">
      <c r="A271" t="s">
        <v>33</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c r="Z271">
        <v>100</v>
      </c>
      <c r="AA271">
        <v>100</v>
      </c>
    </row>
    <row r="272" spans="1:27" x14ac:dyDescent="0.3">
      <c r="A272" t="s">
        <v>34</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c r="V272">
        <v>94.56</v>
      </c>
      <c r="W272">
        <v>95.38</v>
      </c>
      <c r="X272">
        <v>93.92</v>
      </c>
      <c r="Y272">
        <v>97.41</v>
      </c>
      <c r="Z272">
        <v>93.74</v>
      </c>
      <c r="AA272">
        <v>96.11</v>
      </c>
    </row>
    <row r="273" spans="1:38" x14ac:dyDescent="0.3">
      <c r="A273" t="s">
        <v>35</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c r="V273">
        <v>5.44</v>
      </c>
      <c r="W273">
        <v>4.62</v>
      </c>
      <c r="X273">
        <v>6.08</v>
      </c>
      <c r="Y273">
        <v>2.59</v>
      </c>
      <c r="Z273">
        <v>6.26</v>
      </c>
      <c r="AA273">
        <v>3.89</v>
      </c>
    </row>
    <row r="276" spans="1:38" x14ac:dyDescent="0.3">
      <c r="A276" t="s">
        <v>5</v>
      </c>
    </row>
    <row r="277" spans="1:38" x14ac:dyDescent="0.3">
      <c r="A277" t="s">
        <v>26</v>
      </c>
      <c r="T277" s="1"/>
      <c r="W277" s="1"/>
      <c r="Y277" s="1"/>
    </row>
    <row r="278" spans="1:38" x14ac:dyDescent="0.3">
      <c r="A278" t="s">
        <v>21</v>
      </c>
    </row>
    <row r="279" spans="1:38" x14ac:dyDescent="0.3">
      <c r="A279" t="s">
        <v>8</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V279" s="1">
        <v>45931</v>
      </c>
      <c r="W279" s="1">
        <v>45962</v>
      </c>
      <c r="X279" s="1">
        <v>45992</v>
      </c>
      <c r="Y279" s="1">
        <v>46023</v>
      </c>
      <c r="Z279" s="1">
        <v>46054</v>
      </c>
      <c r="AA279" s="1">
        <v>46082</v>
      </c>
      <c r="AC279" s="1"/>
      <c r="AD279" s="1"/>
      <c r="AE279" s="1"/>
      <c r="AF279" s="1"/>
      <c r="AG279" s="1"/>
      <c r="AH279" s="1"/>
      <c r="AI279" s="1"/>
      <c r="AJ279" s="1"/>
      <c r="AK279" s="1"/>
      <c r="AL279" s="1"/>
    </row>
    <row r="280" spans="1:38" x14ac:dyDescent="0.3">
      <c r="A280" t="s">
        <v>27</v>
      </c>
    </row>
    <row r="281" spans="1:38" x14ac:dyDescent="0.3">
      <c r="A281" t="s">
        <v>28</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c r="Z281">
        <v>100</v>
      </c>
      <c r="AA281">
        <v>100</v>
      </c>
    </row>
    <row r="282" spans="1:38" x14ac:dyDescent="0.3">
      <c r="A282" t="s">
        <v>29</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c r="V282">
        <v>69.430000000000007</v>
      </c>
      <c r="W282">
        <v>56.33</v>
      </c>
      <c r="X282">
        <v>77.599999999999994</v>
      </c>
      <c r="Y282">
        <v>58.76</v>
      </c>
      <c r="Z282">
        <v>39.29</v>
      </c>
      <c r="AA282">
        <v>56.88</v>
      </c>
    </row>
    <row r="283" spans="1:38" x14ac:dyDescent="0.3">
      <c r="A283" t="s">
        <v>30</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c r="V283">
        <v>30.57</v>
      </c>
      <c r="W283">
        <v>43.67</v>
      </c>
      <c r="X283">
        <v>22.4</v>
      </c>
      <c r="Y283">
        <v>41.24</v>
      </c>
      <c r="Z283">
        <v>60.71</v>
      </c>
      <c r="AA283">
        <v>43.12</v>
      </c>
    </row>
    <row r="285" spans="1:38" x14ac:dyDescent="0.3">
      <c r="A285" t="s">
        <v>31</v>
      </c>
    </row>
    <row r="286" spans="1:38" x14ac:dyDescent="0.3">
      <c r="A286" t="s">
        <v>28</v>
      </c>
      <c r="P286">
        <v>100</v>
      </c>
      <c r="Q286">
        <v>100</v>
      </c>
      <c r="R286">
        <v>100</v>
      </c>
      <c r="S286">
        <v>100</v>
      </c>
      <c r="T286">
        <v>100</v>
      </c>
      <c r="U286">
        <v>100</v>
      </c>
      <c r="V286">
        <v>100</v>
      </c>
      <c r="W286">
        <v>100</v>
      </c>
      <c r="X286">
        <v>100</v>
      </c>
      <c r="Y286">
        <v>100</v>
      </c>
      <c r="Z286">
        <v>100</v>
      </c>
      <c r="AA286">
        <v>100</v>
      </c>
    </row>
    <row r="287" spans="1:38" x14ac:dyDescent="0.3">
      <c r="A287" t="s">
        <v>29</v>
      </c>
      <c r="P287">
        <v>93.67</v>
      </c>
      <c r="Q287">
        <v>90.81</v>
      </c>
      <c r="R287">
        <v>93.61</v>
      </c>
      <c r="S287">
        <v>96.89</v>
      </c>
      <c r="T287">
        <v>96.97</v>
      </c>
      <c r="U287">
        <v>93.3</v>
      </c>
      <c r="V287">
        <v>97.26</v>
      </c>
      <c r="W287">
        <v>94.79</v>
      </c>
      <c r="X287">
        <v>96.12</v>
      </c>
      <c r="Y287">
        <v>95.91</v>
      </c>
      <c r="Z287">
        <v>92.46</v>
      </c>
      <c r="AA287">
        <v>95.82</v>
      </c>
    </row>
    <row r="288" spans="1:38" x14ac:dyDescent="0.3">
      <c r="A288" t="s">
        <v>30</v>
      </c>
      <c r="P288">
        <v>6.33</v>
      </c>
      <c r="Q288">
        <v>9.19</v>
      </c>
      <c r="R288">
        <v>6.39</v>
      </c>
      <c r="S288">
        <v>3.11</v>
      </c>
      <c r="T288">
        <v>3.03</v>
      </c>
      <c r="U288">
        <v>6.7</v>
      </c>
      <c r="V288">
        <v>2.74</v>
      </c>
      <c r="W288">
        <v>5.21</v>
      </c>
      <c r="X288">
        <v>3.88</v>
      </c>
      <c r="Y288">
        <v>4.09</v>
      </c>
      <c r="Z288">
        <v>7.54</v>
      </c>
      <c r="AA288">
        <v>4.18</v>
      </c>
    </row>
    <row r="290" spans="1:38" x14ac:dyDescent="0.3">
      <c r="A290" t="s">
        <v>32</v>
      </c>
    </row>
    <row r="291" spans="1:38" x14ac:dyDescent="0.3">
      <c r="A291" t="s">
        <v>33</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c r="Z291">
        <v>100</v>
      </c>
      <c r="AA291">
        <v>100</v>
      </c>
    </row>
    <row r="292" spans="1:38" x14ac:dyDescent="0.3">
      <c r="A292" t="s">
        <v>34</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c r="V292">
        <v>97.81</v>
      </c>
      <c r="W292">
        <v>95.42</v>
      </c>
      <c r="X292">
        <v>97.21</v>
      </c>
      <c r="Y292">
        <v>96.01</v>
      </c>
      <c r="Z292">
        <v>93.26</v>
      </c>
      <c r="AA292">
        <v>95.91</v>
      </c>
    </row>
    <row r="293" spans="1:38" x14ac:dyDescent="0.3">
      <c r="A293" t="s">
        <v>35</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c r="V293">
        <v>2.19</v>
      </c>
      <c r="W293">
        <v>4.58</v>
      </c>
      <c r="X293">
        <v>2.79</v>
      </c>
      <c r="Y293">
        <v>3.99</v>
      </c>
      <c r="Z293">
        <v>6.74</v>
      </c>
      <c r="AA293">
        <v>4.09</v>
      </c>
    </row>
    <row r="295" spans="1:38" x14ac:dyDescent="0.3">
      <c r="A295" t="s">
        <v>36</v>
      </c>
    </row>
    <row r="296" spans="1:38" x14ac:dyDescent="0.3">
      <c r="A296" t="s">
        <v>33</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c r="Z296">
        <v>100</v>
      </c>
      <c r="AA296">
        <v>100</v>
      </c>
    </row>
    <row r="297" spans="1:38" x14ac:dyDescent="0.3">
      <c r="A297" t="s">
        <v>34</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c r="V297">
        <v>95.27</v>
      </c>
      <c r="W297">
        <v>92.75</v>
      </c>
      <c r="X297">
        <v>91.93</v>
      </c>
      <c r="Y297">
        <v>95.54</v>
      </c>
      <c r="Z297">
        <v>89.25</v>
      </c>
      <c r="AA297">
        <v>95.46</v>
      </c>
    </row>
    <row r="298" spans="1:38" x14ac:dyDescent="0.3">
      <c r="A298" t="s">
        <v>35</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c r="V298">
        <v>4.7300000000000004</v>
      </c>
      <c r="W298">
        <v>7.25</v>
      </c>
      <c r="X298">
        <v>8.07</v>
      </c>
      <c r="Y298">
        <v>4.46</v>
      </c>
      <c r="Z298">
        <v>10.75</v>
      </c>
      <c r="AA298">
        <v>4.54</v>
      </c>
    </row>
    <row r="301" spans="1:38" x14ac:dyDescent="0.3">
      <c r="A301" t="s">
        <v>5</v>
      </c>
    </row>
    <row r="302" spans="1:38" x14ac:dyDescent="0.3">
      <c r="A302" t="s">
        <v>26</v>
      </c>
      <c r="T302" s="1"/>
      <c r="W302" s="1"/>
      <c r="Y302" s="1"/>
    </row>
    <row r="303" spans="1:38" x14ac:dyDescent="0.3">
      <c r="A303" t="s">
        <v>22</v>
      </c>
    </row>
    <row r="304" spans="1:38" x14ac:dyDescent="0.3">
      <c r="A304" t="s">
        <v>8</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V304" s="1">
        <v>45931</v>
      </c>
      <c r="W304" s="1">
        <v>45962</v>
      </c>
      <c r="X304" s="1">
        <v>45992</v>
      </c>
      <c r="Y304" s="1">
        <v>46023</v>
      </c>
      <c r="Z304" s="1">
        <v>46054</v>
      </c>
      <c r="AA304" s="1">
        <v>46082</v>
      </c>
      <c r="AC304" s="1"/>
      <c r="AD304" s="1"/>
      <c r="AE304" s="1"/>
      <c r="AF304" s="1"/>
      <c r="AG304" s="1"/>
      <c r="AH304" s="1"/>
      <c r="AI304" s="1"/>
      <c r="AJ304" s="1"/>
      <c r="AK304" s="1"/>
      <c r="AL304" s="1"/>
    </row>
    <row r="305" spans="1:27" x14ac:dyDescent="0.3">
      <c r="A305" t="s">
        <v>27</v>
      </c>
    </row>
    <row r="306" spans="1:27" x14ac:dyDescent="0.3">
      <c r="A306" t="s">
        <v>28</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c r="Z306">
        <v>100</v>
      </c>
      <c r="AA306">
        <v>100</v>
      </c>
    </row>
    <row r="307" spans="1:27" x14ac:dyDescent="0.3">
      <c r="A307" t="s">
        <v>29</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c r="V307">
        <v>63.94</v>
      </c>
      <c r="W307">
        <v>72.14</v>
      </c>
      <c r="X307">
        <v>89.53</v>
      </c>
      <c r="Y307">
        <v>55.41</v>
      </c>
      <c r="Z307">
        <v>53.05</v>
      </c>
      <c r="AA307">
        <v>74.94</v>
      </c>
    </row>
    <row r="308" spans="1:27" x14ac:dyDescent="0.3">
      <c r="A308" t="s">
        <v>30</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c r="V308">
        <v>36.06</v>
      </c>
      <c r="W308">
        <v>27.86</v>
      </c>
      <c r="X308">
        <v>10.47</v>
      </c>
      <c r="Y308">
        <v>44.59</v>
      </c>
      <c r="Z308">
        <v>46.95</v>
      </c>
      <c r="AA308">
        <v>25.06</v>
      </c>
    </row>
    <row r="310" spans="1:27" x14ac:dyDescent="0.3">
      <c r="A310" t="s">
        <v>31</v>
      </c>
    </row>
    <row r="311" spans="1:27" x14ac:dyDescent="0.3">
      <c r="A311" t="s">
        <v>28</v>
      </c>
      <c r="P311">
        <v>100</v>
      </c>
      <c r="Q311">
        <v>100</v>
      </c>
      <c r="R311">
        <v>100</v>
      </c>
      <c r="S311">
        <v>100</v>
      </c>
      <c r="T311">
        <v>100</v>
      </c>
      <c r="U311">
        <v>100</v>
      </c>
      <c r="V311">
        <v>100</v>
      </c>
      <c r="W311">
        <v>100</v>
      </c>
      <c r="X311">
        <v>100</v>
      </c>
      <c r="Y311">
        <v>100</v>
      </c>
      <c r="Z311">
        <v>100</v>
      </c>
      <c r="AA311">
        <v>100</v>
      </c>
    </row>
    <row r="312" spans="1:27" x14ac:dyDescent="0.3">
      <c r="A312" t="s">
        <v>29</v>
      </c>
      <c r="P312">
        <v>97.95</v>
      </c>
      <c r="Q312">
        <v>98.76</v>
      </c>
      <c r="R312">
        <v>96.14</v>
      </c>
      <c r="S312">
        <v>96.93</v>
      </c>
      <c r="T312">
        <v>97.4</v>
      </c>
      <c r="U312">
        <v>94.03</v>
      </c>
      <c r="V312">
        <v>99.06</v>
      </c>
      <c r="W312">
        <v>96.73</v>
      </c>
      <c r="X312">
        <v>98.44</v>
      </c>
      <c r="Y312">
        <v>94.47</v>
      </c>
      <c r="Z312">
        <v>94.56</v>
      </c>
      <c r="AA312">
        <v>98.17</v>
      </c>
    </row>
    <row r="313" spans="1:27" x14ac:dyDescent="0.3">
      <c r="A313" t="s">
        <v>30</v>
      </c>
      <c r="P313">
        <v>2.0499999999999998</v>
      </c>
      <c r="Q313">
        <v>1.24</v>
      </c>
      <c r="R313">
        <v>3.86</v>
      </c>
      <c r="S313">
        <v>3.07</v>
      </c>
      <c r="T313">
        <v>2.6</v>
      </c>
      <c r="U313">
        <v>5.97</v>
      </c>
      <c r="V313">
        <v>0.94</v>
      </c>
      <c r="W313">
        <v>3.27</v>
      </c>
      <c r="X313">
        <v>1.56</v>
      </c>
      <c r="Y313">
        <v>5.53</v>
      </c>
      <c r="Z313">
        <v>5.44</v>
      </c>
      <c r="AA313">
        <v>1.83</v>
      </c>
    </row>
    <row r="315" spans="1:27" x14ac:dyDescent="0.3">
      <c r="A315" t="s">
        <v>32</v>
      </c>
    </row>
    <row r="316" spans="1:27" x14ac:dyDescent="0.3">
      <c r="A316" t="s">
        <v>33</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c r="Z316">
        <v>100</v>
      </c>
      <c r="AA316">
        <v>100</v>
      </c>
    </row>
    <row r="317" spans="1:27" x14ac:dyDescent="0.3">
      <c r="A317" t="s">
        <v>34</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c r="V317">
        <v>98.78</v>
      </c>
      <c r="W317">
        <v>95.88</v>
      </c>
      <c r="X317">
        <v>98.01</v>
      </c>
      <c r="Y317">
        <v>95.24</v>
      </c>
      <c r="Z317">
        <v>97.71</v>
      </c>
      <c r="AA317">
        <v>99.55</v>
      </c>
    </row>
    <row r="318" spans="1:27" x14ac:dyDescent="0.3">
      <c r="A318" t="s">
        <v>35</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c r="V318">
        <v>1.22</v>
      </c>
      <c r="W318">
        <v>4.12</v>
      </c>
      <c r="X318">
        <v>1.99</v>
      </c>
      <c r="Y318">
        <v>4.76</v>
      </c>
      <c r="Z318">
        <v>2.29</v>
      </c>
      <c r="AA318">
        <v>0.45</v>
      </c>
    </row>
    <row r="320" spans="1:27" x14ac:dyDescent="0.3">
      <c r="A320" t="s">
        <v>36</v>
      </c>
    </row>
    <row r="321" spans="1:38" x14ac:dyDescent="0.3">
      <c r="A321" t="s">
        <v>33</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c r="Z321">
        <v>100</v>
      </c>
      <c r="AA321">
        <v>100</v>
      </c>
    </row>
    <row r="322" spans="1:38" x14ac:dyDescent="0.3">
      <c r="A322" t="s">
        <v>34</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c r="V322">
        <v>100</v>
      </c>
      <c r="W322">
        <v>100</v>
      </c>
      <c r="X322">
        <v>100</v>
      </c>
      <c r="Y322">
        <v>91.75</v>
      </c>
      <c r="Z322">
        <v>85.01</v>
      </c>
      <c r="AA322">
        <v>94.2</v>
      </c>
    </row>
    <row r="323" spans="1:38" x14ac:dyDescent="0.3">
      <c r="A323" t="s">
        <v>35</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c r="V323">
        <v>0</v>
      </c>
      <c r="W323">
        <v>0</v>
      </c>
      <c r="X323">
        <v>0</v>
      </c>
      <c r="Y323">
        <v>8.25</v>
      </c>
      <c r="Z323">
        <v>14.99</v>
      </c>
      <c r="AA323">
        <v>5.8</v>
      </c>
    </row>
    <row r="326" spans="1:38" x14ac:dyDescent="0.3">
      <c r="A326" t="s">
        <v>5</v>
      </c>
    </row>
    <row r="327" spans="1:38" x14ac:dyDescent="0.3">
      <c r="A327" t="s">
        <v>26</v>
      </c>
      <c r="T327" s="1"/>
      <c r="W327" s="1"/>
      <c r="Y327" s="1"/>
    </row>
    <row r="328" spans="1:38" x14ac:dyDescent="0.3">
      <c r="A328" t="s">
        <v>23</v>
      </c>
    </row>
    <row r="329" spans="1:38" x14ac:dyDescent="0.3">
      <c r="A329" t="s">
        <v>8</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V329" s="1">
        <v>45931</v>
      </c>
      <c r="W329" s="1">
        <v>45962</v>
      </c>
      <c r="X329" s="1">
        <v>45992</v>
      </c>
      <c r="Y329" s="1">
        <v>46023</v>
      </c>
      <c r="Z329" s="1">
        <v>46054</v>
      </c>
      <c r="AA329" s="1">
        <v>46082</v>
      </c>
      <c r="AC329" s="1"/>
      <c r="AD329" s="1"/>
      <c r="AE329" s="1"/>
      <c r="AF329" s="1"/>
      <c r="AG329" s="1"/>
      <c r="AH329" s="1"/>
      <c r="AI329" s="1"/>
      <c r="AJ329" s="1"/>
      <c r="AK329" s="1"/>
      <c r="AL329" s="1"/>
    </row>
    <row r="330" spans="1:38" x14ac:dyDescent="0.3">
      <c r="A330" t="s">
        <v>27</v>
      </c>
    </row>
    <row r="331" spans="1:38" x14ac:dyDescent="0.3">
      <c r="A331" t="s">
        <v>28</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c r="Z331">
        <v>100</v>
      </c>
      <c r="AA331">
        <v>100</v>
      </c>
    </row>
    <row r="332" spans="1:38" x14ac:dyDescent="0.3">
      <c r="A332" t="s">
        <v>29</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c r="V332">
        <v>70.45</v>
      </c>
      <c r="W332">
        <v>53.48</v>
      </c>
      <c r="X332">
        <v>74.81</v>
      </c>
      <c r="Y332">
        <v>59.67</v>
      </c>
      <c r="Z332">
        <v>37.25</v>
      </c>
      <c r="AA332">
        <v>53.11</v>
      </c>
    </row>
    <row r="333" spans="1:38" x14ac:dyDescent="0.3">
      <c r="A333" t="s">
        <v>30</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c r="V333">
        <v>29.55</v>
      </c>
      <c r="W333">
        <v>46.52</v>
      </c>
      <c r="X333">
        <v>25.19</v>
      </c>
      <c r="Y333">
        <v>40.33</v>
      </c>
      <c r="Z333">
        <v>62.75</v>
      </c>
      <c r="AA333">
        <v>46.89</v>
      </c>
    </row>
    <row r="335" spans="1:38" x14ac:dyDescent="0.3">
      <c r="A335" t="s">
        <v>31</v>
      </c>
    </row>
    <row r="336" spans="1:38" x14ac:dyDescent="0.3">
      <c r="A336" t="s">
        <v>28</v>
      </c>
      <c r="P336">
        <v>100</v>
      </c>
      <c r="Q336">
        <v>100</v>
      </c>
      <c r="R336">
        <v>100</v>
      </c>
      <c r="S336">
        <v>100</v>
      </c>
      <c r="T336">
        <v>100</v>
      </c>
      <c r="U336">
        <v>100</v>
      </c>
      <c r="V336">
        <v>100</v>
      </c>
      <c r="W336">
        <v>100</v>
      </c>
      <c r="X336">
        <v>100</v>
      </c>
      <c r="Y336">
        <v>100</v>
      </c>
      <c r="Z336">
        <v>100</v>
      </c>
      <c r="AA336">
        <v>100</v>
      </c>
    </row>
    <row r="337" spans="1:27" x14ac:dyDescent="0.3">
      <c r="A337" t="s">
        <v>29</v>
      </c>
      <c r="P337">
        <v>91.97</v>
      </c>
      <c r="Q337">
        <v>88.33</v>
      </c>
      <c r="R337">
        <v>92.55</v>
      </c>
      <c r="S337">
        <v>96.88</v>
      </c>
      <c r="T337">
        <v>96.83</v>
      </c>
      <c r="U337">
        <v>93</v>
      </c>
      <c r="V337">
        <v>96.5</v>
      </c>
      <c r="W337">
        <v>93.93</v>
      </c>
      <c r="X337">
        <v>95.22</v>
      </c>
      <c r="Y337">
        <v>96.63</v>
      </c>
      <c r="Z337">
        <v>91.45</v>
      </c>
      <c r="AA337">
        <v>94.74</v>
      </c>
    </row>
    <row r="338" spans="1:27" x14ac:dyDescent="0.3">
      <c r="A338" t="s">
        <v>30</v>
      </c>
      <c r="P338">
        <v>8.0299999999999994</v>
      </c>
      <c r="Q338">
        <v>11.67</v>
      </c>
      <c r="R338">
        <v>7.45</v>
      </c>
      <c r="S338">
        <v>3.12</v>
      </c>
      <c r="T338">
        <v>3.17</v>
      </c>
      <c r="U338">
        <v>7</v>
      </c>
      <c r="V338">
        <v>3.5</v>
      </c>
      <c r="W338">
        <v>6.07</v>
      </c>
      <c r="X338">
        <v>4.78</v>
      </c>
      <c r="Y338">
        <v>3.37</v>
      </c>
      <c r="Z338">
        <v>8.5500000000000007</v>
      </c>
      <c r="AA338">
        <v>5.26</v>
      </c>
    </row>
    <row r="340" spans="1:27" x14ac:dyDescent="0.3">
      <c r="A340" t="s">
        <v>32</v>
      </c>
    </row>
    <row r="341" spans="1:27" x14ac:dyDescent="0.3">
      <c r="A341" t="s">
        <v>33</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c r="Z341">
        <v>100</v>
      </c>
      <c r="AA341">
        <v>100</v>
      </c>
    </row>
    <row r="342" spans="1:27" x14ac:dyDescent="0.3">
      <c r="A342" t="s">
        <v>34</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c r="V342">
        <v>97.41</v>
      </c>
      <c r="W342">
        <v>95.2</v>
      </c>
      <c r="X342">
        <v>96.9</v>
      </c>
      <c r="Y342">
        <v>96.39</v>
      </c>
      <c r="Z342">
        <v>91.32</v>
      </c>
      <c r="AA342">
        <v>94.43</v>
      </c>
    </row>
    <row r="343" spans="1:27" x14ac:dyDescent="0.3">
      <c r="A343" t="s">
        <v>35</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c r="V343">
        <v>2.59</v>
      </c>
      <c r="W343">
        <v>4.8</v>
      </c>
      <c r="X343">
        <v>3.1</v>
      </c>
      <c r="Y343">
        <v>3.61</v>
      </c>
      <c r="Z343">
        <v>8.68</v>
      </c>
      <c r="AA343">
        <v>5.57</v>
      </c>
    </row>
    <row r="345" spans="1:27" x14ac:dyDescent="0.3">
      <c r="A345" t="s">
        <v>36</v>
      </c>
    </row>
    <row r="346" spans="1:27" x14ac:dyDescent="0.3">
      <c r="A346" t="s">
        <v>33</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c r="Z346">
        <v>100</v>
      </c>
      <c r="AA346">
        <v>100</v>
      </c>
    </row>
    <row r="347" spans="1:27" x14ac:dyDescent="0.3">
      <c r="A347" t="s">
        <v>34</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c r="V347">
        <v>93.13</v>
      </c>
      <c r="W347">
        <v>90.06</v>
      </c>
      <c r="X347">
        <v>88.56</v>
      </c>
      <c r="Y347">
        <v>97.51</v>
      </c>
      <c r="Z347">
        <v>92.06</v>
      </c>
      <c r="AA347">
        <v>96.37</v>
      </c>
    </row>
    <row r="348" spans="1:27" x14ac:dyDescent="0.3">
      <c r="A348" t="s">
        <v>35</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c r="V348">
        <v>6.87</v>
      </c>
      <c r="W348">
        <v>9.94</v>
      </c>
      <c r="X348">
        <v>11.44</v>
      </c>
      <c r="Y348">
        <v>2.4900000000000002</v>
      </c>
      <c r="Z348">
        <v>7.94</v>
      </c>
      <c r="AA348">
        <v>3.63</v>
      </c>
    </row>
    <row r="351" spans="1:27" x14ac:dyDescent="0.3">
      <c r="A351" t="s">
        <v>5</v>
      </c>
    </row>
    <row r="352" spans="1:27" x14ac:dyDescent="0.3">
      <c r="A352" t="s">
        <v>26</v>
      </c>
      <c r="T352" s="1"/>
      <c r="W352" s="1"/>
      <c r="Y352" s="1"/>
    </row>
    <row r="353" spans="1:38" x14ac:dyDescent="0.3">
      <c r="A353" t="s">
        <v>24</v>
      </c>
    </row>
    <row r="354" spans="1:38" x14ac:dyDescent="0.3">
      <c r="A354" t="s">
        <v>8</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V354" s="1">
        <v>45931</v>
      </c>
      <c r="W354" s="1">
        <v>45962</v>
      </c>
      <c r="X354" s="1">
        <v>45992</v>
      </c>
      <c r="Y354" s="1">
        <v>46023</v>
      </c>
      <c r="Z354" s="1">
        <v>46054</v>
      </c>
      <c r="AA354" s="1">
        <v>46082</v>
      </c>
      <c r="AC354" s="1"/>
      <c r="AD354" s="1"/>
      <c r="AE354" s="1"/>
      <c r="AF354" s="1"/>
      <c r="AG354" s="1"/>
      <c r="AH354" s="1"/>
      <c r="AI354" s="1"/>
      <c r="AJ354" s="1"/>
      <c r="AK354" s="1"/>
      <c r="AL354" s="1"/>
    </row>
    <row r="355" spans="1:38" x14ac:dyDescent="0.3">
      <c r="A355" t="s">
        <v>27</v>
      </c>
    </row>
    <row r="356" spans="1:38" x14ac:dyDescent="0.3">
      <c r="A356" t="s">
        <v>28</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c r="Z356">
        <v>100</v>
      </c>
      <c r="AA356">
        <v>100</v>
      </c>
    </row>
    <row r="357" spans="1:38" x14ac:dyDescent="0.3">
      <c r="A357" t="s">
        <v>29</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c r="V357">
        <v>68.98</v>
      </c>
      <c r="W357">
        <v>57.03</v>
      </c>
      <c r="X357">
        <v>67.52</v>
      </c>
      <c r="Y357">
        <v>63.04</v>
      </c>
      <c r="Z357">
        <v>60.03</v>
      </c>
      <c r="AA357">
        <v>56.92</v>
      </c>
    </row>
    <row r="358" spans="1:38" x14ac:dyDescent="0.3">
      <c r="A358" t="s">
        <v>30</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c r="V358">
        <v>31.02</v>
      </c>
      <c r="W358">
        <v>42.97</v>
      </c>
      <c r="X358">
        <v>32.479999999999997</v>
      </c>
      <c r="Y358">
        <v>36.96</v>
      </c>
      <c r="Z358">
        <v>39.97</v>
      </c>
      <c r="AA358">
        <v>43.08</v>
      </c>
    </row>
    <row r="360" spans="1:38" x14ac:dyDescent="0.3">
      <c r="A360" t="s">
        <v>31</v>
      </c>
    </row>
    <row r="361" spans="1:38" x14ac:dyDescent="0.3">
      <c r="A361" t="s">
        <v>28</v>
      </c>
      <c r="P361">
        <v>100</v>
      </c>
      <c r="Q361">
        <v>100</v>
      </c>
      <c r="R361">
        <v>100</v>
      </c>
      <c r="S361">
        <v>100</v>
      </c>
      <c r="T361">
        <v>100</v>
      </c>
      <c r="U361">
        <v>100</v>
      </c>
      <c r="V361">
        <v>100</v>
      </c>
      <c r="W361">
        <v>100</v>
      </c>
      <c r="X361">
        <v>100</v>
      </c>
      <c r="Y361">
        <v>100</v>
      </c>
      <c r="Z361">
        <v>100</v>
      </c>
      <c r="AA361">
        <v>100</v>
      </c>
    </row>
    <row r="362" spans="1:38" x14ac:dyDescent="0.3">
      <c r="A362" t="s">
        <v>29</v>
      </c>
      <c r="P362">
        <v>91.85</v>
      </c>
      <c r="Q362">
        <v>91.22</v>
      </c>
      <c r="R362">
        <v>95.83</v>
      </c>
      <c r="S362">
        <v>94.1</v>
      </c>
      <c r="T362">
        <v>92.08</v>
      </c>
      <c r="U362">
        <v>92.4</v>
      </c>
      <c r="V362">
        <v>94.73</v>
      </c>
      <c r="W362">
        <v>97</v>
      </c>
      <c r="X362">
        <v>96.82</v>
      </c>
      <c r="Y362">
        <v>96.02</v>
      </c>
      <c r="Z362">
        <v>93.74</v>
      </c>
      <c r="AA362">
        <v>93.66</v>
      </c>
    </row>
    <row r="363" spans="1:38" x14ac:dyDescent="0.3">
      <c r="A363" t="s">
        <v>30</v>
      </c>
      <c r="P363">
        <v>8.15</v>
      </c>
      <c r="Q363">
        <v>8.7799999999999994</v>
      </c>
      <c r="R363">
        <v>4.17</v>
      </c>
      <c r="S363">
        <v>5.9</v>
      </c>
      <c r="T363">
        <v>7.92</v>
      </c>
      <c r="U363">
        <v>7.6</v>
      </c>
      <c r="V363">
        <v>5.27</v>
      </c>
      <c r="W363">
        <v>3</v>
      </c>
      <c r="X363">
        <v>3.18</v>
      </c>
      <c r="Y363">
        <v>3.98</v>
      </c>
      <c r="Z363">
        <v>6.26</v>
      </c>
      <c r="AA363">
        <v>6.34</v>
      </c>
    </row>
    <row r="365" spans="1:38" x14ac:dyDescent="0.3">
      <c r="A365" t="s">
        <v>32</v>
      </c>
    </row>
    <row r="366" spans="1:38" x14ac:dyDescent="0.3">
      <c r="A366" t="s">
        <v>33</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c r="Z366">
        <v>100</v>
      </c>
      <c r="AA366">
        <v>100</v>
      </c>
    </row>
    <row r="367" spans="1:38" x14ac:dyDescent="0.3">
      <c r="A367" t="s">
        <v>34</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c r="V367">
        <v>96.82</v>
      </c>
      <c r="W367">
        <v>96.96</v>
      </c>
      <c r="X367">
        <v>98.4</v>
      </c>
      <c r="Y367">
        <v>95.33</v>
      </c>
      <c r="Z367">
        <v>94.6</v>
      </c>
      <c r="AA367">
        <v>93.38</v>
      </c>
    </row>
    <row r="368" spans="1:38" x14ac:dyDescent="0.3">
      <c r="A368" t="s">
        <v>35</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c r="V368">
        <v>3.18</v>
      </c>
      <c r="W368">
        <v>3.04</v>
      </c>
      <c r="X368">
        <v>1.6</v>
      </c>
      <c r="Y368">
        <v>4.67</v>
      </c>
      <c r="Z368">
        <v>5.4</v>
      </c>
      <c r="AA368">
        <v>6.62</v>
      </c>
    </row>
    <row r="370" spans="1:38" x14ac:dyDescent="0.3">
      <c r="A370" t="s">
        <v>36</v>
      </c>
    </row>
    <row r="371" spans="1:38" x14ac:dyDescent="0.3">
      <c r="A371" t="s">
        <v>33</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c r="Z371">
        <v>100</v>
      </c>
      <c r="AA371">
        <v>100</v>
      </c>
    </row>
    <row r="372" spans="1:38" x14ac:dyDescent="0.3">
      <c r="A372" t="s">
        <v>34</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c r="V372">
        <v>85.72</v>
      </c>
      <c r="W372">
        <v>97.17</v>
      </c>
      <c r="X372">
        <v>90.66</v>
      </c>
      <c r="Y372">
        <v>99.09</v>
      </c>
      <c r="Z372">
        <v>90.24</v>
      </c>
      <c r="AA372">
        <v>94.7</v>
      </c>
    </row>
    <row r="373" spans="1:38" x14ac:dyDescent="0.3">
      <c r="A373" t="s">
        <v>35</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c r="V373">
        <v>14.28</v>
      </c>
      <c r="W373">
        <v>2.83</v>
      </c>
      <c r="X373">
        <v>9.34</v>
      </c>
      <c r="Y373">
        <v>0.91</v>
      </c>
      <c r="Z373">
        <v>9.76</v>
      </c>
      <c r="AA373">
        <v>5.3</v>
      </c>
    </row>
    <row r="376" spans="1:38" x14ac:dyDescent="0.3">
      <c r="A376" t="s">
        <v>5</v>
      </c>
    </row>
    <row r="377" spans="1:38" x14ac:dyDescent="0.3">
      <c r="A377" t="s">
        <v>26</v>
      </c>
      <c r="T377" s="1"/>
      <c r="W377" s="1"/>
      <c r="Y377" s="1"/>
    </row>
    <row r="378" spans="1:38" x14ac:dyDescent="0.3">
      <c r="A378" t="s">
        <v>25</v>
      </c>
    </row>
    <row r="379" spans="1:38" x14ac:dyDescent="0.3">
      <c r="A379" t="s">
        <v>8</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V379" s="1">
        <v>45931</v>
      </c>
      <c r="W379" s="1">
        <v>45962</v>
      </c>
      <c r="X379" s="1">
        <v>45992</v>
      </c>
      <c r="Y379" s="1">
        <v>46023</v>
      </c>
      <c r="Z379" s="1">
        <v>46054</v>
      </c>
      <c r="AA379" s="1">
        <v>46082</v>
      </c>
      <c r="AC379" s="1"/>
      <c r="AD379" s="1"/>
      <c r="AE379" s="1"/>
      <c r="AF379" s="1"/>
      <c r="AG379" s="1"/>
      <c r="AH379" s="1"/>
      <c r="AI379" s="1"/>
      <c r="AJ379" s="1"/>
      <c r="AK379" s="1"/>
      <c r="AL379" s="1"/>
    </row>
    <row r="380" spans="1:38" x14ac:dyDescent="0.3">
      <c r="A380" t="s">
        <v>27</v>
      </c>
    </row>
    <row r="381" spans="1:38" x14ac:dyDescent="0.3">
      <c r="A381" t="s">
        <v>28</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c r="Z381">
        <v>100</v>
      </c>
      <c r="AA381">
        <v>100</v>
      </c>
    </row>
    <row r="382" spans="1:38" x14ac:dyDescent="0.3">
      <c r="A382" t="s">
        <v>29</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c r="V382">
        <v>83.86</v>
      </c>
      <c r="W382">
        <v>88.47</v>
      </c>
      <c r="X382">
        <v>85.89</v>
      </c>
      <c r="Y382">
        <v>91.13</v>
      </c>
      <c r="Z382">
        <v>96.06</v>
      </c>
      <c r="AA382">
        <v>91.78</v>
      </c>
    </row>
    <row r="383" spans="1:38" x14ac:dyDescent="0.3">
      <c r="A383" t="s">
        <v>30</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c r="V383">
        <v>16.14</v>
      </c>
      <c r="W383">
        <v>11.53</v>
      </c>
      <c r="X383">
        <v>14.11</v>
      </c>
      <c r="Y383">
        <v>8.8699999999999992</v>
      </c>
      <c r="Z383">
        <v>3.94</v>
      </c>
      <c r="AA383">
        <v>8.2200000000000006</v>
      </c>
    </row>
    <row r="385" spans="1:27" x14ac:dyDescent="0.3">
      <c r="A385" t="s">
        <v>31</v>
      </c>
    </row>
    <row r="386" spans="1:27" x14ac:dyDescent="0.3">
      <c r="A386" t="s">
        <v>28</v>
      </c>
      <c r="P386">
        <v>100</v>
      </c>
      <c r="Q386">
        <v>100</v>
      </c>
      <c r="R386">
        <v>100</v>
      </c>
      <c r="S386">
        <v>100</v>
      </c>
      <c r="T386">
        <v>100</v>
      </c>
      <c r="U386">
        <v>100</v>
      </c>
      <c r="V386">
        <v>100</v>
      </c>
      <c r="W386">
        <v>100</v>
      </c>
      <c r="X386">
        <v>100</v>
      </c>
      <c r="Y386">
        <v>100</v>
      </c>
      <c r="Z386">
        <v>100</v>
      </c>
      <c r="AA386">
        <v>100</v>
      </c>
    </row>
    <row r="387" spans="1:27" x14ac:dyDescent="0.3">
      <c r="A387" t="s">
        <v>29</v>
      </c>
      <c r="P387">
        <v>91.65</v>
      </c>
      <c r="Q387">
        <v>93.39</v>
      </c>
      <c r="R387">
        <v>89.25</v>
      </c>
      <c r="S387">
        <v>97.56</v>
      </c>
      <c r="T387">
        <v>98.75</v>
      </c>
      <c r="U387">
        <v>96.99</v>
      </c>
      <c r="V387">
        <v>98.85</v>
      </c>
      <c r="W387">
        <v>98.44</v>
      </c>
      <c r="X387">
        <v>98.6</v>
      </c>
      <c r="Y387">
        <v>98.58</v>
      </c>
      <c r="Z387">
        <v>98.74</v>
      </c>
      <c r="AA387">
        <v>98.14</v>
      </c>
    </row>
    <row r="388" spans="1:27" x14ac:dyDescent="0.3">
      <c r="A388" t="s">
        <v>30</v>
      </c>
      <c r="P388">
        <v>8.35</v>
      </c>
      <c r="Q388">
        <v>6.61</v>
      </c>
      <c r="R388">
        <v>10.75</v>
      </c>
      <c r="S388">
        <v>2.44</v>
      </c>
      <c r="T388">
        <v>1.25</v>
      </c>
      <c r="U388">
        <v>3.01</v>
      </c>
      <c r="V388">
        <v>1.1499999999999999</v>
      </c>
      <c r="W388">
        <v>1.56</v>
      </c>
      <c r="X388">
        <v>1.4</v>
      </c>
      <c r="Y388">
        <v>1.42</v>
      </c>
      <c r="Z388">
        <v>1.26</v>
      </c>
      <c r="AA388">
        <v>1.86</v>
      </c>
    </row>
    <row r="390" spans="1:27" x14ac:dyDescent="0.3">
      <c r="A390" t="s">
        <v>32</v>
      </c>
    </row>
    <row r="391" spans="1:27" x14ac:dyDescent="0.3">
      <c r="A391" t="s">
        <v>33</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c r="Z391">
        <v>100</v>
      </c>
      <c r="AA391">
        <v>100</v>
      </c>
    </row>
    <row r="392" spans="1:27" x14ac:dyDescent="0.3">
      <c r="A392" t="s">
        <v>34</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c r="V392">
        <v>99.33</v>
      </c>
      <c r="W392">
        <v>99.23</v>
      </c>
      <c r="X392">
        <v>99.44</v>
      </c>
      <c r="Y392">
        <v>98.78</v>
      </c>
      <c r="Z392">
        <v>99.15</v>
      </c>
      <c r="AA392">
        <v>98.6</v>
      </c>
    </row>
    <row r="393" spans="1:27" x14ac:dyDescent="0.3">
      <c r="A393" t="s">
        <v>35</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c r="V393">
        <v>0.67</v>
      </c>
      <c r="W393">
        <v>0.77</v>
      </c>
      <c r="X393">
        <v>0.56000000000000005</v>
      </c>
      <c r="Y393">
        <v>1.22</v>
      </c>
      <c r="Z393">
        <v>0.85</v>
      </c>
      <c r="AA393">
        <v>1.4</v>
      </c>
    </row>
    <row r="395" spans="1:27" x14ac:dyDescent="0.3">
      <c r="A395" t="s">
        <v>36</v>
      </c>
    </row>
    <row r="396" spans="1:27" x14ac:dyDescent="0.3">
      <c r="A396" t="s">
        <v>33</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c r="Z396">
        <v>100</v>
      </c>
      <c r="AA396">
        <v>100</v>
      </c>
    </row>
    <row r="397" spans="1:27" x14ac:dyDescent="0.3">
      <c r="A397" t="s">
        <v>34</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c r="V397">
        <v>97.59</v>
      </c>
      <c r="W397">
        <v>96.1</v>
      </c>
      <c r="X397">
        <v>96.16</v>
      </c>
      <c r="Y397">
        <v>98.03</v>
      </c>
      <c r="Z397">
        <v>97.54</v>
      </c>
      <c r="AA397">
        <v>96.93</v>
      </c>
    </row>
    <row r="398" spans="1:27" x14ac:dyDescent="0.3">
      <c r="A398" t="s">
        <v>35</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c r="V398">
        <v>2.41</v>
      </c>
      <c r="W398">
        <v>3.9</v>
      </c>
      <c r="X398">
        <v>3.84</v>
      </c>
      <c r="Y398">
        <v>1.97</v>
      </c>
      <c r="Z398">
        <v>2.46</v>
      </c>
      <c r="AA398">
        <v>3.07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AE0EE-F8C3-4549-89A6-B7E84F13180B}">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customXml/itemProps2.xml><?xml version="1.0" encoding="utf-8"?>
<ds:datastoreItem xmlns:ds="http://schemas.openxmlformats.org/officeDocument/2006/customXml" ds:itemID="{7CF27EE1-8183-419D-B5F5-8F317D61B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E66425-1C2A-4BD4-A9D4-198396556655}">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7</vt:i4>
      </vt:variant>
    </vt:vector>
  </HeadingPairs>
  <TitlesOfParts>
    <vt:vector size="19" baseType="lpstr">
      <vt:lpstr>Portada</vt:lpstr>
      <vt:lpstr>Contenido</vt:lpstr>
      <vt:lpstr>Total Aceite</vt:lpstr>
      <vt:lpstr>A. Oliva</vt:lpstr>
      <vt:lpstr>O. Virgen</vt:lpstr>
      <vt:lpstr>O. Virgen Extra</vt:lpstr>
      <vt:lpstr>O. Virgen +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Portada!Área_de_impresión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2018-06-15T07:55:04Z</dcterms:created>
  <dcterms:modified xsi:type="dcterms:W3CDTF">2026-07-27T08:59:48Z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