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6\"/>
    </mc:Choice>
  </mc:AlternateContent>
  <xr:revisionPtr revIDLastSave="0" documentId="13_ncr:1_{CFB39B3B-1971-4390-81B9-93EDDEDD31AF}" xr6:coauthVersionLast="47" xr6:coauthVersionMax="47" xr10:uidLastSave="{00000000-0000-0000-0000-000000000000}"/>
  <workbookProtection workbookAlgorithmName="SHA-512" workbookHashValue="wElZ8T79lOx4Y4HM0n7reR+GOjZ8rZJcWDH+jK5O66hjR43mWjbHvo5E1XRd2FE378u2TaFY/A5naXLmyWRjZw==" workbookSaltValue="6AHhDysYzOByK0MsRXbieg==" workbookSpinCount="100000" lockStructure="1"/>
  <bookViews>
    <workbookView showSheetTabs="0" xWindow="-108" yWindow="-108" windowWidth="23256" windowHeight="12456" tabRatio="854" firstSheet="7" activeTab="7" xr2:uid="{00000000-000D-0000-FFFF-FFFF00000000}"/>
  </bookViews>
  <sheets>
    <sheet name="Portada" sheetId="7" r:id="rId1"/>
    <sheet name="Contenido" sheetId="9" r:id="rId2"/>
    <sheet name="Total Aceite" sheetId="8" r:id="rId3"/>
    <sheet name="A. Oliva" sheetId="11" r:id="rId4"/>
    <sheet name="O. Virgen" sheetId="13" r:id="rId5"/>
    <sheet name="O. Virgen Extra" sheetId="12" r:id="rId6"/>
    <sheet name="O. Virgen + Extra" sheetId="10"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Conclusiones!$A$1:$N$9</definedName>
    <definedName name="_xlnm.Print_Area" localSheetId="4">'O. Virgen'!$A$1:$U$52</definedName>
    <definedName name="_xlnm.Print_Area" localSheetId="6">'O. Virgen + Extra'!$A$1:$U$52</definedName>
    <definedName name="_xlnm.Print_Area" localSheetId="5">'O. Virgen Extra'!$A$1:$U$52</definedName>
    <definedName name="_xlnm.Print_Area" localSheetId="0">Portada!$A$1:$K$25</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6" i="2" l="1" a="1"/>
  <c r="D176" i="2" s="1"/>
  <c r="E176" i="2" a="1"/>
  <c r="E176" i="2" s="1"/>
  <c r="F176" i="2" a="1"/>
  <c r="F176" i="2" s="1"/>
  <c r="G176" i="2" a="1"/>
  <c r="G176" i="2"/>
  <c r="G178" i="2" s="1" a="1"/>
  <c r="G178" i="2" s="1"/>
  <c r="H176" i="2" a="1"/>
  <c r="H176" i="2" s="1"/>
  <c r="I176" i="2" a="1"/>
  <c r="I176" i="2" s="1"/>
  <c r="J176" i="2" a="1"/>
  <c r="J176" i="2" s="1"/>
  <c r="K176" i="2" a="1"/>
  <c r="K176" i="2" s="1"/>
  <c r="L176" i="2" a="1"/>
  <c r="L176" i="2" s="1"/>
  <c r="M176" i="2" a="1"/>
  <c r="M176" i="2" s="1"/>
  <c r="N176" i="2" a="1"/>
  <c r="N176" i="2" s="1"/>
  <c r="O176" i="2" a="1"/>
  <c r="O176" i="2" s="1"/>
  <c r="G177" i="2" a="1"/>
  <c r="G177" i="2" s="1"/>
  <c r="D139" i="2" a="1"/>
  <c r="D139" i="2" s="1"/>
  <c r="E139" i="2" a="1"/>
  <c r="E139" i="2"/>
  <c r="E141" i="2" s="1" a="1"/>
  <c r="E141" i="2" s="1"/>
  <c r="F139" i="2" a="1"/>
  <c r="F139" i="2"/>
  <c r="F141" i="2" s="1" a="1"/>
  <c r="F141" i="2" s="1"/>
  <c r="G139" i="2" a="1"/>
  <c r="G139" i="2" s="1"/>
  <c r="G141" i="2" s="1" a="1"/>
  <c r="G141" i="2" s="1"/>
  <c r="H139" i="2" a="1"/>
  <c r="H139" i="2" s="1"/>
  <c r="I139" i="2" a="1"/>
  <c r="I139" i="2" s="1"/>
  <c r="J139" i="2" a="1"/>
  <c r="J139" i="2" s="1"/>
  <c r="K139" i="2" a="1"/>
  <c r="K139" i="2" s="1"/>
  <c r="L139" i="2" a="1"/>
  <c r="L139" i="2" s="1"/>
  <c r="M139" i="2" a="1"/>
  <c r="M139" i="2" s="1"/>
  <c r="N139" i="2" a="1"/>
  <c r="N139" i="2"/>
  <c r="N140" i="2" s="1" a="1"/>
  <c r="N140" i="2" s="1"/>
  <c r="O139" i="2" a="1"/>
  <c r="O139" i="2" s="1"/>
  <c r="E140" i="2" a="1"/>
  <c r="E140" i="2" s="1"/>
  <c r="D102" i="2" a="1"/>
  <c r="D102" i="2" s="1"/>
  <c r="E102" i="2" a="1"/>
  <c r="E102" i="2" s="1"/>
  <c r="F102" i="2" a="1"/>
  <c r="F102" i="2"/>
  <c r="F104" i="2" s="1" a="1"/>
  <c r="F104" i="2" s="1"/>
  <c r="G102" i="2" a="1"/>
  <c r="G102" i="2" s="1"/>
  <c r="H102" i="2" a="1"/>
  <c r="H102" i="2" s="1"/>
  <c r="I102" i="2" a="1"/>
  <c r="I102" i="2" s="1"/>
  <c r="J102" i="2" a="1"/>
  <c r="J102" i="2" s="1"/>
  <c r="K102" i="2" a="1"/>
  <c r="K102" i="2" s="1"/>
  <c r="L102" i="2" a="1"/>
  <c r="L102" i="2" s="1"/>
  <c r="M102" i="2" a="1"/>
  <c r="M102" i="2" s="1"/>
  <c r="N102" i="2" a="1"/>
  <c r="N102" i="2" s="1"/>
  <c r="O102" i="2" a="1"/>
  <c r="O102" i="2"/>
  <c r="O103" i="2" s="1" a="1"/>
  <c r="O103" i="2" s="1"/>
  <c r="D65" i="2" a="1"/>
  <c r="D65" i="2" s="1"/>
  <c r="E65" i="2" a="1"/>
  <c r="E65" i="2" s="1"/>
  <c r="F65" i="2" a="1"/>
  <c r="F65" i="2" s="1"/>
  <c r="G65" i="2" a="1"/>
  <c r="G65" i="2"/>
  <c r="G66" i="2" s="1" a="1"/>
  <c r="G66" i="2" s="1"/>
  <c r="H65" i="2" a="1"/>
  <c r="H65" i="2" s="1"/>
  <c r="I65" i="2" a="1"/>
  <c r="I65" i="2" s="1"/>
  <c r="J65" i="2" a="1"/>
  <c r="J65" i="2" s="1"/>
  <c r="K65" i="2" a="1"/>
  <c r="K65" i="2" s="1"/>
  <c r="K66" i="2" s="1" a="1"/>
  <c r="K66" i="2" s="1"/>
  <c r="L65" i="2" a="1"/>
  <c r="L65" i="2" s="1"/>
  <c r="M65" i="2" a="1"/>
  <c r="M65" i="2" s="1"/>
  <c r="N65" i="2" a="1"/>
  <c r="N65" i="2" s="1"/>
  <c r="O65" i="2" a="1"/>
  <c r="O65" i="2" s="1"/>
  <c r="D27" i="2" a="1"/>
  <c r="D27" i="2" s="1"/>
  <c r="E27" i="2" a="1"/>
  <c r="E27" i="2" s="1"/>
  <c r="F27" i="2" a="1"/>
  <c r="F27" i="2" s="1"/>
  <c r="G27" i="2" a="1"/>
  <c r="G27" i="2" s="1"/>
  <c r="H27" i="2" a="1"/>
  <c r="H27" i="2" s="1"/>
  <c r="I27" i="2" a="1"/>
  <c r="I27" i="2" s="1"/>
  <c r="J27" i="2" a="1"/>
  <c r="J27" i="2" s="1"/>
  <c r="K27" i="2" a="1"/>
  <c r="K27" i="2" s="1"/>
  <c r="L27" i="2" a="1"/>
  <c r="L27" i="2" s="1"/>
  <c r="M27" i="2" a="1"/>
  <c r="M27" i="2" s="1"/>
  <c r="N27" i="2" a="1"/>
  <c r="N27" i="2" s="1"/>
  <c r="O27" i="2" a="1"/>
  <c r="O27"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N177" i="2" l="1" a="1"/>
  <c r="N177" i="2" s="1"/>
  <c r="N178" i="2" a="1"/>
  <c r="N178" i="2" s="1"/>
  <c r="H66" i="2" a="1"/>
  <c r="H66" i="2" s="1"/>
  <c r="H67" i="2" a="1"/>
  <c r="H67" i="2" s="1"/>
  <c r="E178" i="2" a="1"/>
  <c r="E178" i="2" s="1"/>
  <c r="E177" i="2" a="1"/>
  <c r="E177" i="2" s="1"/>
  <c r="N141" i="2" a="1"/>
  <c r="N141" i="2" s="1"/>
  <c r="F140" i="2" a="1"/>
  <c r="F140" i="2" s="1"/>
  <c r="G67" i="2" a="1"/>
  <c r="G67" i="2" s="1"/>
  <c r="F103" i="2" a="1"/>
  <c r="F103" i="2" s="1"/>
  <c r="H104" i="2" a="1"/>
  <c r="H104" i="2" s="1"/>
  <c r="H103" i="2" a="1"/>
  <c r="H103" i="2" s="1"/>
  <c r="H178" i="2" a="1"/>
  <c r="H178" i="2" s="1"/>
  <c r="H177" i="2" a="1"/>
  <c r="H177" i="2" s="1"/>
  <c r="H141" i="2" a="1"/>
  <c r="H141" i="2" s="1"/>
  <c r="H140" i="2" a="1"/>
  <c r="H140" i="2" s="1"/>
  <c r="O104" i="2" a="1"/>
  <c r="O104" i="2" s="1"/>
  <c r="G140" i="2" a="1"/>
  <c r="G140" i="2" s="1"/>
  <c r="O177" i="2" a="1"/>
  <c r="O177" i="2" s="1"/>
  <c r="O178" i="2" a="1"/>
  <c r="O178" i="2" s="1"/>
  <c r="M177" i="2" a="1"/>
  <c r="M177" i="2" s="1"/>
  <c r="M178" i="2" a="1"/>
  <c r="M178" i="2" s="1"/>
  <c r="L177" i="2" a="1"/>
  <c r="L177" i="2" s="1"/>
  <c r="L178" i="2" a="1"/>
  <c r="L178" i="2" s="1"/>
  <c r="K177" i="2" a="1"/>
  <c r="K177" i="2" s="1"/>
  <c r="K178" i="2" a="1"/>
  <c r="K178" i="2" s="1"/>
  <c r="J177" i="2" a="1"/>
  <c r="J177" i="2" s="1"/>
  <c r="J178" i="2" a="1"/>
  <c r="J178" i="2" s="1"/>
  <c r="I178" i="2" a="1"/>
  <c r="I178" i="2" s="1"/>
  <c r="I177" i="2" a="1"/>
  <c r="I177" i="2" s="1"/>
  <c r="F178" i="2" a="1"/>
  <c r="F178" i="2" s="1"/>
  <c r="F177" i="2" a="1"/>
  <c r="F177" i="2" s="1"/>
  <c r="D178" i="2" a="1"/>
  <c r="D178" i="2" s="1"/>
  <c r="D177" i="2" a="1"/>
  <c r="D177" i="2" s="1"/>
  <c r="O140" i="2" a="1"/>
  <c r="O140" i="2" s="1"/>
  <c r="O141" i="2" a="1"/>
  <c r="O141" i="2" s="1"/>
  <c r="M141" i="2" a="1"/>
  <c r="M141" i="2" s="1"/>
  <c r="M140" i="2" a="1"/>
  <c r="M140" i="2" s="1"/>
  <c r="L140" i="2" a="1"/>
  <c r="L140" i="2" s="1"/>
  <c r="L141" i="2" a="1"/>
  <c r="L141" i="2" s="1"/>
  <c r="K140" i="2" a="1"/>
  <c r="K140" i="2" s="1"/>
  <c r="K141" i="2" a="1"/>
  <c r="K141" i="2" s="1"/>
  <c r="J140" i="2" a="1"/>
  <c r="J140" i="2" s="1"/>
  <c r="J141" i="2" a="1"/>
  <c r="J141" i="2" s="1"/>
  <c r="I141" i="2" a="1"/>
  <c r="I141" i="2" s="1"/>
  <c r="I140" i="2" a="1"/>
  <c r="I140" i="2" s="1"/>
  <c r="D140" i="2" a="1"/>
  <c r="D140" i="2" s="1"/>
  <c r="D141" i="2" a="1"/>
  <c r="D141" i="2" s="1"/>
  <c r="N103" i="2" a="1"/>
  <c r="N103" i="2" s="1"/>
  <c r="N104" i="2" a="1"/>
  <c r="N104" i="2" s="1"/>
  <c r="M103" i="2" a="1"/>
  <c r="M103" i="2" s="1"/>
  <c r="M104" i="2" a="1"/>
  <c r="M104" i="2" s="1"/>
  <c r="L103" i="2" a="1"/>
  <c r="L103" i="2" s="1"/>
  <c r="L104" i="2" a="1"/>
  <c r="L104" i="2" s="1"/>
  <c r="K103" i="2" a="1"/>
  <c r="K103" i="2" s="1"/>
  <c r="K104" i="2" a="1"/>
  <c r="K104" i="2" s="1"/>
  <c r="J103" i="2" a="1"/>
  <c r="J103" i="2" s="1"/>
  <c r="J104" i="2" a="1"/>
  <c r="J104" i="2" s="1"/>
  <c r="I104" i="2" a="1"/>
  <c r="I104" i="2" s="1"/>
  <c r="I103" i="2" a="1"/>
  <c r="I103" i="2" s="1"/>
  <c r="G103" i="2" a="1"/>
  <c r="G103" i="2" s="1"/>
  <c r="G104" i="2" a="1"/>
  <c r="G104" i="2" s="1"/>
  <c r="E103" i="2" a="1"/>
  <c r="E103" i="2" s="1"/>
  <c r="E104" i="2" a="1"/>
  <c r="E104" i="2" s="1"/>
  <c r="D104" i="2" a="1"/>
  <c r="D104" i="2" s="1"/>
  <c r="D103" i="2" a="1"/>
  <c r="D103" i="2" s="1"/>
  <c r="I67" i="2" a="1"/>
  <c r="I67" i="2" s="1"/>
  <c r="I66" i="2" a="1"/>
  <c r="I66" i="2" s="1"/>
  <c r="E66" i="2" a="1"/>
  <c r="E66" i="2" s="1"/>
  <c r="E67" i="2" a="1"/>
  <c r="E67" i="2" s="1"/>
  <c r="O66" i="2" a="1"/>
  <c r="O66" i="2" s="1"/>
  <c r="O67" i="2" a="1"/>
  <c r="O67" i="2" s="1"/>
  <c r="N67" i="2" a="1"/>
  <c r="N67" i="2" s="1"/>
  <c r="N66" i="2" a="1"/>
  <c r="N66" i="2" s="1"/>
  <c r="M67" i="2" a="1"/>
  <c r="M67" i="2" s="1"/>
  <c r="M66" i="2" a="1"/>
  <c r="M66" i="2" s="1"/>
  <c r="L66" i="2" a="1"/>
  <c r="L66" i="2" s="1"/>
  <c r="L67" i="2" a="1"/>
  <c r="L67" i="2" s="1"/>
  <c r="J66" i="2" a="1"/>
  <c r="J66" i="2" s="1"/>
  <c r="J67" i="2" a="1"/>
  <c r="J67" i="2" s="1"/>
  <c r="F66" i="2" a="1"/>
  <c r="F66" i="2" s="1"/>
  <c r="F67" i="2" a="1"/>
  <c r="F67" i="2" s="1"/>
  <c r="D67" i="2" a="1"/>
  <c r="D67" i="2" s="1"/>
  <c r="D66" i="2" a="1"/>
  <c r="D66" i="2" s="1"/>
  <c r="K67" i="2" a="1"/>
  <c r="K67" i="2" s="1"/>
  <c r="O28" i="2" a="1"/>
  <c r="O28" i="2" s="1"/>
  <c r="O29" i="2" a="1"/>
  <c r="O29" i="2" s="1"/>
  <c r="N28" i="2" a="1"/>
  <c r="N28" i="2" s="1"/>
  <c r="N29" i="2" a="1"/>
  <c r="N29" i="2" s="1"/>
  <c r="M29" i="2" a="1"/>
  <c r="M29" i="2" s="1"/>
  <c r="M28" i="2" a="1"/>
  <c r="M28" i="2" s="1"/>
  <c r="L29" i="2" a="1"/>
  <c r="L29" i="2" s="1"/>
  <c r="L28" i="2" a="1"/>
  <c r="L28" i="2" s="1"/>
  <c r="K29" i="2" a="1"/>
  <c r="K29" i="2" s="1"/>
  <c r="K28" i="2" a="1"/>
  <c r="K28" i="2" s="1"/>
  <c r="J29" i="2" a="1"/>
  <c r="J29" i="2" s="1"/>
  <c r="J28" i="2" a="1"/>
  <c r="J28" i="2" s="1"/>
  <c r="I29" i="2" a="1"/>
  <c r="I29" i="2" s="1"/>
  <c r="I28" i="2" a="1"/>
  <c r="I28" i="2" s="1"/>
  <c r="H29" i="2" a="1"/>
  <c r="H29" i="2" s="1"/>
  <c r="H28" i="2" a="1"/>
  <c r="H28" i="2" s="1"/>
  <c r="G29" i="2" a="1"/>
  <c r="G29" i="2" s="1"/>
  <c r="G28" i="2" a="1"/>
  <c r="G28" i="2" s="1"/>
  <c r="F28" i="2" a="1"/>
  <c r="F28" i="2" s="1"/>
  <c r="F29" i="2" a="1"/>
  <c r="F29" i="2" s="1"/>
  <c r="E28" i="2" a="1"/>
  <c r="E28" i="2" s="1"/>
  <c r="E29" i="2" a="1"/>
  <c r="E29" i="2" s="1"/>
  <c r="D28" i="2" a="1"/>
  <c r="D28" i="2" s="1"/>
  <c r="D29" i="2" a="1"/>
  <c r="D29"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P84"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N83" i="5"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151" i="2" a="1"/>
  <c r="E151" i="2" s="1"/>
  <c r="F150" i="2" a="1"/>
  <c r="F150" i="2"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136" i="2" a="1"/>
  <c r="O136" i="2" s="1"/>
  <c r="O13" i="2" a="1"/>
  <c r="O13" i="2" s="1"/>
  <c r="P24" i="2" a="1"/>
  <c r="P24" i="2" s="1"/>
  <c r="E72" i="2" a="1"/>
  <c r="E72" i="2" s="1"/>
  <c r="E131" i="2" a="1"/>
  <c r="E131" i="2" s="1"/>
  <c r="I151" i="2" a="1"/>
  <c r="I151" i="2" s="1"/>
  <c r="I150" i="2" a="1"/>
  <c r="I150" i="2"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O105" i="5" l="1"/>
  <c r="F83" i="5"/>
  <c r="E83" i="5"/>
  <c r="P106" i="5"/>
  <c r="L84" i="5"/>
  <c r="H105" i="5"/>
  <c r="K83" i="5"/>
  <c r="K84" i="5"/>
  <c r="I83" i="5"/>
  <c r="M84" i="5"/>
  <c r="O83" i="5"/>
  <c r="J84" i="5"/>
  <c r="H39" i="5"/>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<sst xmlns="http://schemas.openxmlformats.org/spreadsheetml/2006/main" count="699" uniqueCount="90">
  <si>
    <t>Marca</t>
  </si>
  <si>
    <t>Canal</t>
  </si>
  <si>
    <t>Seleccionar:</t>
  </si>
  <si>
    <t xml:space="preserve">
</t>
  </si>
  <si>
    <t>Conclusiones</t>
  </si>
  <si>
    <t>Measures = Weighted PURCHS Vert %</t>
  </si>
  <si>
    <t>CANA2 = Total CANA2</t>
  </si>
  <si>
    <t>PRODS = LECHE ENVASADA\Total PRODS</t>
  </si>
  <si>
    <t>S360MAPA - PROMO - 21/10/2025 13:56:24</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</si>
  <si>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</si>
  <si>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</si>
  <si>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</si>
  <si>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</si>
  <si>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</si>
  <si>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</si>
  <si>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</si>
  <si>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</si>
  <si>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</si>
  <si>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</si>
  <si>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</si>
  <si>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</si>
  <si>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</si>
  <si>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</si>
  <si>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</si>
  <si>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</si>
  <si>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</si>
  <si>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</si>
  <si>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</si>
  <si>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</si>
  <si>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</si>
  <si>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</si>
  <si>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SUPERMERCADOS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</si>
  <si>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</si>
  <si>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</si>
  <si>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</si>
  <si>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</si>
  <si>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</si>
  <si>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</si>
  <si>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</si>
  <si>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</si>
  <si>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</si>
  <si>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</si>
  <si>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</si>
  <si>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 xml:space="preserve"> SUPERMERCADOS</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</si>
  <si>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</si>
  <si>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</si>
  <si>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</si>
  <si>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</si>
  <si>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</si>
  <si>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</si>
  <si>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</si>
  <si>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</si>
  <si>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</si>
  <si>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</si>
  <si>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</si>
  <si>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</si>
  <si>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</si>
  <si>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</si>
  <si>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</si>
  <si>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</si>
  <si>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</si>
  <si>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</si>
  <si>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</si>
  <si>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</si>
  <si>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</si>
  <si>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</si>
  <si>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</si>
  <si>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</si>
  <si>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</si>
  <si>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</si>
  <si>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</si>
  <si>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</si>
  <si>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</si>
  <si>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6.</t>
  </si>
  <si>
    <t>Desde abril 2026, se acota el control de despegable para que no aparezcan ni SUPER+AUTOS ni DISCOUNT</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</si>
  <si>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</si>
  <si>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</si>
  <si>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</si>
  <si>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</si>
  <si>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</si>
  <si>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</si>
  <si>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</si>
  <si>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</si>
  <si>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</si>
  <si>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</si>
  <si>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</si>
  <si>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</si>
  <si>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</si>
  <si>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</si>
  <si>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r>
      <rPr>
        <b/>
        <sz val="11"/>
        <color rgb="FF000000"/>
        <rFont val="Calibri"/>
        <family val="2"/>
      </rPr>
      <t>La intensidad promocional en la categoría de aceite se sitúa en uno de sus niveles más bajo de los últimos doce meses. Esta reducción se observa tanto en las marcas de fabricante como en las marcas de distribuidor, así como en el hipermercado y el supermercado.</t>
    </r>
    <r>
      <rPr>
        <sz val="11"/>
        <color rgb="FF000000"/>
        <rFont val="Calibri"/>
        <family val="2"/>
      </rPr>
      <t xml:space="preserve">
En mayo de 2026, el peso del volumen en promoción dentro de la categoría se reduce y pasa de representar el 12,4 % registrado en mayo de 2025 al 4,1 % en mayo de 2026. Esta caída también se refleja en las marcas de fabricante, donde el volumen en promoción se sitúa en el 12,7 %, por debajo del 33,4 % observado un año antes. Por su parte, las marcas de distribución mantienen la misma tendencia descendente, aunque con una intensidad promocional inferior, alcanzando el 1,8 % frente al 3,8 % registrado en mayo de 2025.Por canales, el hipermercado mantiene una mayor intensidad promocional, aunque esta se reduce de forma significativa hasta el 6,5 %, por debajo del 29,4 % registrado en mayo de 2025. Por su parte, el supermercado también modera su actividad promocional, situándose en el 3,5 % en el periodo actual, frente al 7,7 % observado el año anterior. Esta menor presión promocional también se extiende de manera transversal a todas las tipologías de aceite incluidas en el análisis.
En la categoría de aceite de oliva, el porcentaje de volumen comprado en promoción se reduce en 9,8 puntos porcentuales respecto a mayo de 2025, hasta situarse en un 5,2 % en mayo 2026. Destaca especialmente el comportamiento de las marcas de fabricante y del canal hipermercado, que registran un nivel promocional inferior al 30 %, nivel que veníamos observando hasta marzo de 2026. En mayo de 2026, la cuota promocional desciende hasta el 15,4 % en marcas de fabricante y el 10,6 % en hipermercados. Por su parte, el supermercado también presenta una reducción interanual de la actividad promocional, pasando del 8,8 % al 3,6 %. No obstante, en este canal el nivel promocional se mantiene alineado con los valores observados a lo largo de la serie analizada.
En el segmento de aceite de oliva virgen, la reducción de la actividad promocional es más contenida, con un descenso del volumen vendido en promoción donde en mayo de 2025 se situaba en 7,4 % hasta situarse en 4,6 % en mayo de 2026. Esta caída se concentra principalmente en las marcas de fabricante y en el canal hipermercado. En contraste, el canal supermercado presenta una evolución diferente a la observada en el conjunto de la categoría, incrementando la actividad promocional hasta alcanzar el 2,5 % en mayo de 2026 frente al 1,2 % registrado en el mismo periodo de 2025.
Por último, el aceite de oliva virgen extra también registra una reducción de la intensidad promocional, al pasar del 20,8 % en mayo de 2025 al 3,5 % en mayo de 2026. Este descenso está impulsado tanto por la menor actividad de las marcas de distribución, que presentan una ausencia de promoción en el periodo analizado, como por la reducción observada en las marcas de fabricante. Asimismo, los principales canales de venta muestran una menor presión promocional: el hipermercado alcanza un 5,3 % de volumen comprado en promoción, el nivel más bajo del año móvil, mientras que el supermercado se sitúa en el 3,1 %, por debajo del 11,7 % registrado en el mismo periodo del año anterior.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</si>
</sst>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name val="Verdana"/>
      <family val="2"/>
    </font>
    <font>
      <b/>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29"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graficos'!$D$11:$P$11</c:f>
              <c:numCache>
                <c:formatCode>0.0%</c:formatCode>
                <c:ptCount val="13"/>
                <c:pt idx="0">
                  <c:v>0.9617</c:v>
                </c:pt>
                <c:pt idx="1">
                  <c:v>0.93290000000000006</c:v>
                </c:pt>
                <c:pt idx="2">
                  <c:v>0.99250000000000005</c:v>
                </c:pt>
                <c:pt idx="3">
                  <c:v>0.99690000000000001</c:v>
                </c:pt>
                <c:pt idx="4">
                  <c:v>0.98180000000000012</c:v>
                </c:pt>
                <c:pt idx="5">
                  <c:v>0.99620000000000009</c:v>
                </c:pt>
                <c:pt idx="6">
                  <c:v>0.99950000000000006</c:v>
                </c:pt>
                <c:pt idx="7">
                  <c:v>0.99970000000000003</c:v>
                </c:pt>
                <c:pt idx="8">
                  <c:v>0.99609999999999999</c:v>
                </c:pt>
                <c:pt idx="9">
                  <c:v>0.98970000000000002</c:v>
                </c:pt>
                <c:pt idx="10">
                  <c:v>0.99170000000000003</c:v>
                </c:pt>
                <c:pt idx="11">
                  <c:v>0.99950000000000006</c:v>
                </c:pt>
                <c:pt idx="12">
                  <c:v>0.98170000000000002</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graficos'!$D$12:$P$12</c:f>
              <c:numCache>
                <c:formatCode>0.0%</c:formatCode>
                <c:ptCount val="13"/>
                <c:pt idx="0">
                  <c:v>3.8300000000000001E-2</c:v>
                </c:pt>
                <c:pt idx="1">
                  <c:v>6.7099999999999993E-2</c:v>
                </c:pt>
                <c:pt idx="2">
                  <c:v>7.4999999999999997E-3</c:v>
                </c:pt>
                <c:pt idx="3">
                  <c:v>3.0999999999999999E-3</c:v>
                </c:pt>
                <c:pt idx="4">
                  <c:v>1.8200000000000001E-2</c:v>
                </c:pt>
                <c:pt idx="5">
                  <c:v>3.8E-3</c:v>
                </c:pt>
                <c:pt idx="6">
                  <c:v>5.0000000000000001E-4</c:v>
                </c:pt>
                <c:pt idx="7">
                  <c:v>2.9999999999999997E-4</c:v>
                </c:pt>
                <c:pt idx="8">
                  <c:v>3.9000000000000003E-3</c:v>
                </c:pt>
                <c:pt idx="9">
                  <c:v>1.03E-2</c:v>
                </c:pt>
                <c:pt idx="10">
                  <c:v>8.3000000000000001E-3</c:v>
                </c:pt>
                <c:pt idx="11">
                  <c:v>5.0000000000000001E-4</c:v>
                </c:pt>
                <c:pt idx="12">
                  <c:v>1.83E-2</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graficos'!$D$78:$P$78</c:f>
              <c:numCache>
                <c:formatCode>0.0%</c:formatCode>
                <c:ptCount val="13"/>
                <c:pt idx="0">
                  <c:v>0.95909999999999995</c:v>
                </c:pt>
                <c:pt idx="1">
                  <c:v>0.96409999999999996</c:v>
                </c:pt>
                <c:pt idx="2">
                  <c:v>0.98309999999999997</c:v>
                </c:pt>
                <c:pt idx="3">
                  <c:v>0.98450000000000004</c:v>
                </c:pt>
                <c:pt idx="4">
                  <c:v>0.96810000000000007</c:v>
                </c:pt>
                <c:pt idx="5">
                  <c:v>0.99609999999999999</c:v>
                </c:pt>
                <c:pt idx="6">
                  <c:v>1</c:v>
                </c:pt>
                <c:pt idx="7">
                  <c:v>0.99879999999999991</c:v>
                </c:pt>
                <c:pt idx="8">
                  <c:v>0.9899</c:v>
                </c:pt>
                <c:pt idx="9">
                  <c:v>0.94510000000000005</c:v>
                </c:pt>
                <c:pt idx="10">
                  <c:v>1</c:v>
                </c:pt>
                <c:pt idx="11">
                  <c:v>0.99670000000000003</c:v>
                </c:pt>
                <c:pt idx="12">
                  <c:v>1</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graficos'!$D$79:$P$79</c:f>
              <c:numCache>
                <c:formatCode>0.0%</c:formatCode>
                <c:ptCount val="13"/>
                <c:pt idx="0">
                  <c:v>4.0899999999999999E-2</c:v>
                </c:pt>
                <c:pt idx="1">
                  <c:v>3.5900000000000001E-2</c:v>
                </c:pt>
                <c:pt idx="2">
                  <c:v>1.6899999999999998E-2</c:v>
                </c:pt>
                <c:pt idx="3">
                  <c:v>1.55E-2</c:v>
                </c:pt>
                <c:pt idx="4">
                  <c:v>3.1899999999999998E-2</c:v>
                </c:pt>
                <c:pt idx="5">
                  <c:v>3.9000000000000003E-3</c:v>
                </c:pt>
                <c:pt idx="6">
                  <c:v>0</c:v>
                </c:pt>
                <c:pt idx="7">
                  <c:v>1.1999999999999999E-3</c:v>
                </c:pt>
                <c:pt idx="8">
                  <c:v>1.01E-2</c:v>
                </c:pt>
                <c:pt idx="9">
                  <c:v>5.4900000000000004E-2</c:v>
                </c:pt>
                <c:pt idx="10">
                  <c:v>0</c:v>
                </c:pt>
                <c:pt idx="11">
                  <c:v>3.3E-3</c:v>
                </c:pt>
                <c:pt idx="12">
                  <c:v>0</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graficos'!$D$73:$P$73</c:f>
              <c:numCache>
                <c:formatCode>0.0%</c:formatCode>
                <c:ptCount val="13"/>
                <c:pt idx="0">
                  <c:v>0.79159999999999997</c:v>
                </c:pt>
                <c:pt idx="1">
                  <c:v>0.7923</c:v>
                </c:pt>
                <c:pt idx="2">
                  <c:v>0.87470000000000003</c:v>
                </c:pt>
                <c:pt idx="3">
                  <c:v>0.88060000000000005</c:v>
                </c:pt>
                <c:pt idx="4">
                  <c:v>0.84629999999999994</c:v>
                </c:pt>
                <c:pt idx="5">
                  <c:v>0.89579999999999993</c:v>
                </c:pt>
                <c:pt idx="6">
                  <c:v>0.82010000000000005</c:v>
                </c:pt>
                <c:pt idx="7">
                  <c:v>0.90300000000000002</c:v>
                </c:pt>
                <c:pt idx="8">
                  <c:v>0.88040000000000007</c:v>
                </c:pt>
                <c:pt idx="9">
                  <c:v>0.7208</c:v>
                </c:pt>
                <c:pt idx="10">
                  <c:v>0.83889999999999998</c:v>
                </c:pt>
                <c:pt idx="11">
                  <c:v>0.96219999999999994</c:v>
                </c:pt>
                <c:pt idx="12">
                  <c:v>0.9645999999999999</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graficos'!$D$74:$P$74</c:f>
              <c:numCache>
                <c:formatCode>0.0%</c:formatCode>
                <c:ptCount val="13"/>
                <c:pt idx="0">
                  <c:v>0.2084</c:v>
                </c:pt>
                <c:pt idx="1">
                  <c:v>0.2077</c:v>
                </c:pt>
                <c:pt idx="2">
                  <c:v>0.12529999999999999</c:v>
                </c:pt>
                <c:pt idx="3">
                  <c:v>0.11939999999999999</c:v>
                </c:pt>
                <c:pt idx="4">
                  <c:v>0.1537</c:v>
                </c:pt>
                <c:pt idx="5">
                  <c:v>0.1042</c:v>
                </c:pt>
                <c:pt idx="6">
                  <c:v>0.17989999999999998</c:v>
                </c:pt>
                <c:pt idx="7">
                  <c:v>9.6999999999999989E-2</c:v>
                </c:pt>
                <c:pt idx="8">
                  <c:v>0.11960000000000001</c:v>
                </c:pt>
                <c:pt idx="9">
                  <c:v>0.2792</c:v>
                </c:pt>
                <c:pt idx="10">
                  <c:v>0.16109999999999999</c:v>
                </c:pt>
                <c:pt idx="11">
                  <c:v>3.78E-2</c:v>
                </c:pt>
                <c:pt idx="12">
                  <c:v>3.5400000000000001E-2</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graficos'!$D$83:$P$83</c:f>
              <c:numCache>
                <c:formatCode>0.0%</c:formatCode>
                <c:ptCount val="13"/>
                <c:pt idx="0">
                  <c:v>0.88329999999999997</c:v>
                </c:pt>
                <c:pt idx="1">
                  <c:v>0.92549999999999999</c:v>
                </c:pt>
                <c:pt idx="2">
                  <c:v>0.96879999999999999</c:v>
                </c:pt>
                <c:pt idx="3">
                  <c:v>0.96829999999999994</c:v>
                </c:pt>
                <c:pt idx="4">
                  <c:v>0.93</c:v>
                </c:pt>
                <c:pt idx="5">
                  <c:v>0.96499999999999997</c:v>
                </c:pt>
                <c:pt idx="6">
                  <c:v>0.93930000000000002</c:v>
                </c:pt>
                <c:pt idx="7">
                  <c:v>0.95219999999999994</c:v>
                </c:pt>
                <c:pt idx="8">
                  <c:v>0.96629999999999994</c:v>
                </c:pt>
                <c:pt idx="9">
                  <c:v>0.91449999999999998</c:v>
                </c:pt>
                <c:pt idx="10">
                  <c:v>0.94739999999999991</c:v>
                </c:pt>
                <c:pt idx="11">
                  <c:v>0.97829999999999995</c:v>
                </c:pt>
                <c:pt idx="12">
                  <c:v>0.96939999999999993</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graficos'!$D$84:$P$84</c:f>
              <c:numCache>
                <c:formatCode>0.0%</c:formatCode>
                <c:ptCount val="13"/>
                <c:pt idx="0">
                  <c:v>0.1167</c:v>
                </c:pt>
                <c:pt idx="1">
                  <c:v>7.4499999999999997E-2</c:v>
                </c:pt>
                <c:pt idx="2">
                  <c:v>3.1200000000000002E-2</c:v>
                </c:pt>
                <c:pt idx="3">
                  <c:v>3.1699999999999999E-2</c:v>
                </c:pt>
                <c:pt idx="4">
                  <c:v>7.0000000000000007E-2</c:v>
                </c:pt>
                <c:pt idx="5">
                  <c:v>3.5000000000000003E-2</c:v>
                </c:pt>
                <c:pt idx="6">
                  <c:v>6.0700000000000004E-2</c:v>
                </c:pt>
                <c:pt idx="7">
                  <c:v>4.7800000000000002E-2</c:v>
                </c:pt>
                <c:pt idx="8">
                  <c:v>3.3700000000000001E-2</c:v>
                </c:pt>
                <c:pt idx="9">
                  <c:v>8.5500000000000007E-2</c:v>
                </c:pt>
                <c:pt idx="10">
                  <c:v>5.2600000000000001E-2</c:v>
                </c:pt>
                <c:pt idx="11">
                  <c:v>2.1700000000000001E-2</c:v>
                </c:pt>
                <c:pt idx="12">
                  <c:v>3.0600000000000002E-2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graficos'!$D$34:$P$34</c:f>
              <c:numCache>
                <c:formatCode>0.0%</c:formatCode>
                <c:ptCount val="13"/>
                <c:pt idx="0">
                  <c:v>0.5726</c:v>
                </c:pt>
                <c:pt idx="1">
                  <c:v>0.57030000000000003</c:v>
                </c:pt>
                <c:pt idx="2">
                  <c:v>0.74819999999999998</c:v>
                </c:pt>
                <c:pt idx="3">
                  <c:v>0.69159999999999999</c:v>
                </c:pt>
                <c:pt idx="4">
                  <c:v>0.68819999999999992</c:v>
                </c:pt>
                <c:pt idx="5">
                  <c:v>0.70430000000000004</c:v>
                </c:pt>
                <c:pt idx="6">
                  <c:v>0.62219999999999998</c:v>
                </c:pt>
                <c:pt idx="7">
                  <c:v>0.78040000000000009</c:v>
                </c:pt>
                <c:pt idx="8">
                  <c:v>0.59060000000000001</c:v>
                </c:pt>
                <c:pt idx="9">
                  <c:v>0.48039999999999999</c:v>
                </c:pt>
                <c:pt idx="10">
                  <c:v>0.64879999999999993</c:v>
                </c:pt>
                <c:pt idx="11">
                  <c:v>0.88480000000000003</c:v>
                </c:pt>
                <c:pt idx="12">
                  <c:v>0.86879999999999991</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graficos'!$D$35:$P$35</c:f>
              <c:numCache>
                <c:formatCode>0.0%</c:formatCode>
                <c:ptCount val="13"/>
                <c:pt idx="0">
                  <c:v>0.4274</c:v>
                </c:pt>
                <c:pt idx="1">
                  <c:v>0.42969999999999997</c:v>
                </c:pt>
                <c:pt idx="2">
                  <c:v>0.25180000000000002</c:v>
                </c:pt>
                <c:pt idx="3">
                  <c:v>0.30840000000000001</c:v>
                </c:pt>
                <c:pt idx="4">
                  <c:v>0.31180000000000002</c:v>
                </c:pt>
                <c:pt idx="5">
                  <c:v>0.29570000000000002</c:v>
                </c:pt>
                <c:pt idx="6">
                  <c:v>0.37780000000000002</c:v>
                </c:pt>
                <c:pt idx="7">
                  <c:v>0.21960000000000002</c:v>
                </c:pt>
                <c:pt idx="8">
                  <c:v>0.40939999999999999</c:v>
                </c:pt>
                <c:pt idx="9">
                  <c:v>0.51960000000000006</c:v>
                </c:pt>
                <c:pt idx="10">
                  <c:v>0.35119999999999996</c:v>
                </c:pt>
                <c:pt idx="11">
                  <c:v>0.1152</c:v>
                </c:pt>
                <c:pt idx="12">
                  <c:v>0.13119999999999998</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graficos'!$D$29:$P$29</c:f>
              <c:numCache>
                <c:formatCode>0.0%</c:formatCode>
                <c:ptCount val="13"/>
                <c:pt idx="0">
                  <c:v>0.81940000000000002</c:v>
                </c:pt>
                <c:pt idx="1">
                  <c:v>0.81900000000000006</c:v>
                </c:pt>
                <c:pt idx="2">
                  <c:v>0.88760000000000006</c:v>
                </c:pt>
                <c:pt idx="3">
                  <c:v>0.87849999999999995</c:v>
                </c:pt>
                <c:pt idx="4">
                  <c:v>0.85510000000000008</c:v>
                </c:pt>
                <c:pt idx="5">
                  <c:v>0.90780000000000005</c:v>
                </c:pt>
                <c:pt idx="6">
                  <c:v>0.84989999999999999</c:v>
                </c:pt>
                <c:pt idx="7">
                  <c:v>0.92040000000000011</c:v>
                </c:pt>
                <c:pt idx="8">
                  <c:v>0.88340000000000007</c:v>
                </c:pt>
                <c:pt idx="9">
                  <c:v>0.76400000000000001</c:v>
                </c:pt>
                <c:pt idx="10">
                  <c:v>0.87029999999999996</c:v>
                </c:pt>
                <c:pt idx="11">
                  <c:v>0.96</c:v>
                </c:pt>
                <c:pt idx="12">
                  <c:v>0.9647</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graficos'!$D$30:$P$30</c:f>
              <c:numCache>
                <c:formatCode>0.0%</c:formatCode>
                <c:ptCount val="13"/>
                <c:pt idx="0">
                  <c:v>0.18059999999999998</c:v>
                </c:pt>
                <c:pt idx="1">
                  <c:v>0.18100000000000002</c:v>
                </c:pt>
                <c:pt idx="2">
                  <c:v>0.1124</c:v>
                </c:pt>
                <c:pt idx="3">
                  <c:v>0.1215</c:v>
                </c:pt>
                <c:pt idx="4">
                  <c:v>0.1449</c:v>
                </c:pt>
                <c:pt idx="5">
                  <c:v>9.2200000000000004E-2</c:v>
                </c:pt>
                <c:pt idx="6">
                  <c:v>0.15010000000000001</c:v>
                </c:pt>
                <c:pt idx="7">
                  <c:v>7.9600000000000004E-2</c:v>
                </c:pt>
                <c:pt idx="8">
                  <c:v>0.1166</c:v>
                </c:pt>
                <c:pt idx="9">
                  <c:v>0.23600000000000002</c:v>
                </c:pt>
                <c:pt idx="10">
                  <c:v>0.12970000000000001</c:v>
                </c:pt>
                <c:pt idx="11">
                  <c:v>0.04</c:v>
                </c:pt>
                <c:pt idx="12">
                  <c:v>3.5299999999999998E-2</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graficos'!$D$39:$P$39</c:f>
              <c:numCache>
                <c:formatCode>0.0%</c:formatCode>
                <c:ptCount val="13"/>
                <c:pt idx="0">
                  <c:v>0.55610000000000004</c:v>
                </c:pt>
                <c:pt idx="1">
                  <c:v>0.46360000000000001</c:v>
                </c:pt>
                <c:pt idx="2">
                  <c:v>0.6341</c:v>
                </c:pt>
                <c:pt idx="3">
                  <c:v>0.59630000000000005</c:v>
                </c:pt>
                <c:pt idx="4">
                  <c:v>0.60899999999999999</c:v>
                </c:pt>
                <c:pt idx="5">
                  <c:v>0.69430000000000003</c:v>
                </c:pt>
                <c:pt idx="6">
                  <c:v>0.56330000000000002</c:v>
                </c:pt>
                <c:pt idx="7">
                  <c:v>0.77599999999999991</c:v>
                </c:pt>
                <c:pt idx="8">
                  <c:v>0.58760000000000001</c:v>
                </c:pt>
                <c:pt idx="9">
                  <c:v>0.39289999999999997</c:v>
                </c:pt>
                <c:pt idx="10">
                  <c:v>0.56879999999999997</c:v>
                </c:pt>
                <c:pt idx="11">
                  <c:v>0.92569999999999997</c:v>
                </c:pt>
                <c:pt idx="12">
                  <c:v>0.93859999999999999</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graficos'!$D$40:$P$40</c:f>
              <c:numCache>
                <c:formatCode>0.0%</c:formatCode>
                <c:ptCount val="13"/>
                <c:pt idx="0">
                  <c:v>0.44390000000000002</c:v>
                </c:pt>
                <c:pt idx="1">
                  <c:v>0.53639999999999999</c:v>
                </c:pt>
                <c:pt idx="2">
                  <c:v>0.36590000000000006</c:v>
                </c:pt>
                <c:pt idx="3">
                  <c:v>0.40369999999999995</c:v>
                </c:pt>
                <c:pt idx="4">
                  <c:v>0.39100000000000001</c:v>
                </c:pt>
                <c:pt idx="5">
                  <c:v>0.30570000000000003</c:v>
                </c:pt>
                <c:pt idx="6">
                  <c:v>0.43670000000000003</c:v>
                </c:pt>
                <c:pt idx="7">
                  <c:v>0.22399999999999998</c:v>
                </c:pt>
                <c:pt idx="8">
                  <c:v>0.41240000000000004</c:v>
                </c:pt>
                <c:pt idx="9">
                  <c:v>0.60709999999999997</c:v>
                </c:pt>
                <c:pt idx="10">
                  <c:v>0.43119999999999997</c:v>
                </c:pt>
                <c:pt idx="11">
                  <c:v>7.4299999999999991E-2</c:v>
                </c:pt>
                <c:pt idx="12">
                  <c:v>6.1399999999999996E-2</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graficos'!$D$6:$P$6</c:f>
              <c:numCache>
                <c:formatCode>0.0%</c:formatCode>
                <c:ptCount val="13"/>
                <c:pt idx="0">
                  <c:v>0.87650000000000006</c:v>
                </c:pt>
                <c:pt idx="1">
                  <c:v>0.86</c:v>
                </c:pt>
                <c:pt idx="2">
                  <c:v>0.91370000000000007</c:v>
                </c:pt>
                <c:pt idx="3">
                  <c:v>0.91099999999999992</c:v>
                </c:pt>
                <c:pt idx="4">
                  <c:v>0.89370000000000005</c:v>
                </c:pt>
                <c:pt idx="5">
                  <c:v>0.92779999999999996</c:v>
                </c:pt>
                <c:pt idx="6">
                  <c:v>0.90639999999999998</c:v>
                </c:pt>
                <c:pt idx="7">
                  <c:v>0.93790000000000007</c:v>
                </c:pt>
                <c:pt idx="8">
                  <c:v>0.92260000000000009</c:v>
                </c:pt>
                <c:pt idx="9">
                  <c:v>0.88049999999999995</c:v>
                </c:pt>
                <c:pt idx="10">
                  <c:v>0.90959999999999996</c:v>
                </c:pt>
                <c:pt idx="11">
                  <c:v>0.96879999999999999</c:v>
                </c:pt>
                <c:pt idx="12">
                  <c:v>0.95930000000000004</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graficos'!$D$7:$P$7</c:f>
              <c:numCache>
                <c:formatCode>0.0%</c:formatCode>
                <c:ptCount val="13"/>
                <c:pt idx="0">
                  <c:v>0.1235</c:v>
                </c:pt>
                <c:pt idx="1">
                  <c:v>0.14000000000000001</c:v>
                </c:pt>
                <c:pt idx="2">
                  <c:v>8.6300000000000002E-2</c:v>
                </c:pt>
                <c:pt idx="3">
                  <c:v>8.900000000000001E-2</c:v>
                </c:pt>
                <c:pt idx="4">
                  <c:v>0.10630000000000001</c:v>
                </c:pt>
                <c:pt idx="5">
                  <c:v>7.22E-2</c:v>
                </c:pt>
                <c:pt idx="6">
                  <c:v>9.3599999999999989E-2</c:v>
                </c:pt>
                <c:pt idx="7">
                  <c:v>6.2100000000000002E-2</c:v>
                </c:pt>
                <c:pt idx="8">
                  <c:v>7.7399999999999997E-2</c:v>
                </c:pt>
                <c:pt idx="9">
                  <c:v>0.1195</c:v>
                </c:pt>
                <c:pt idx="10">
                  <c:v>9.0399999999999994E-2</c:v>
                </c:pt>
                <c:pt idx="11">
                  <c:v>3.1200000000000002E-2</c:v>
                </c:pt>
                <c:pt idx="12">
                  <c:v>4.07E-2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graficos'!$D$16:$P$16</c:f>
              <c:numCache>
                <c:formatCode>0.0%</c:formatCode>
                <c:ptCount val="13"/>
                <c:pt idx="0">
                  <c:v>0.70650000000000002</c:v>
                </c:pt>
                <c:pt idx="1">
                  <c:v>0.61080000000000001</c:v>
                </c:pt>
                <c:pt idx="2">
                  <c:v>0.7145999999999999</c:v>
                </c:pt>
                <c:pt idx="3">
                  <c:v>0.6895</c:v>
                </c:pt>
                <c:pt idx="4">
                  <c:v>0.68579999999999997</c:v>
                </c:pt>
                <c:pt idx="5">
                  <c:v>0.73909999999999998</c:v>
                </c:pt>
                <c:pt idx="6">
                  <c:v>0.67420000000000002</c:v>
                </c:pt>
                <c:pt idx="7">
                  <c:v>0.78420000000000001</c:v>
                </c:pt>
                <c:pt idx="8">
                  <c:v>0.71510000000000007</c:v>
                </c:pt>
                <c:pt idx="9">
                  <c:v>0.60580000000000001</c:v>
                </c:pt>
                <c:pt idx="10">
                  <c:v>0.68640000000000001</c:v>
                </c:pt>
                <c:pt idx="11">
                  <c:v>0.9355</c:v>
                </c:pt>
                <c:pt idx="12">
                  <c:v>0.93480000000000008</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graficos'!$D$17:$P$17</c:f>
              <c:numCache>
                <c:formatCode>0.0%</c:formatCode>
                <c:ptCount val="13"/>
                <c:pt idx="0">
                  <c:v>0.29350000000000004</c:v>
                </c:pt>
                <c:pt idx="1">
                  <c:v>0.38919999999999999</c:v>
                </c:pt>
                <c:pt idx="2">
                  <c:v>0.28539999999999999</c:v>
                </c:pt>
                <c:pt idx="3">
                  <c:v>0.3105</c:v>
                </c:pt>
                <c:pt idx="4">
                  <c:v>0.31420000000000003</c:v>
                </c:pt>
                <c:pt idx="5">
                  <c:v>0.26090000000000002</c:v>
                </c:pt>
                <c:pt idx="6">
                  <c:v>0.32579999999999998</c:v>
                </c:pt>
                <c:pt idx="7">
                  <c:v>0.21579999999999999</c:v>
                </c:pt>
                <c:pt idx="8">
                  <c:v>0.28489999999999999</c:v>
                </c:pt>
                <c:pt idx="9">
                  <c:v>0.39419999999999999</c:v>
                </c:pt>
                <c:pt idx="10">
                  <c:v>0.31359999999999999</c:v>
                </c:pt>
                <c:pt idx="11">
                  <c:v>6.4500000000000002E-2</c:v>
                </c:pt>
                <c:pt idx="12">
                  <c:v>6.5199999999999994E-2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graficos'!$D$56:$P$56</c:f>
              <c:numCache>
                <c:formatCode>0.0%</c:formatCode>
                <c:ptCount val="13"/>
                <c:pt idx="0">
                  <c:v>0.64569999999999994</c:v>
                </c:pt>
                <c:pt idx="1">
                  <c:v>0.64379999999999993</c:v>
                </c:pt>
                <c:pt idx="2">
                  <c:v>0.67700000000000005</c:v>
                </c:pt>
                <c:pt idx="3">
                  <c:v>0.6048</c:v>
                </c:pt>
                <c:pt idx="4">
                  <c:v>0.65689999999999993</c:v>
                </c:pt>
                <c:pt idx="5">
                  <c:v>0.66180000000000005</c:v>
                </c:pt>
                <c:pt idx="6">
                  <c:v>0.59</c:v>
                </c:pt>
                <c:pt idx="7">
                  <c:v>0.63790000000000002</c:v>
                </c:pt>
                <c:pt idx="8">
                  <c:v>0.64489999999999992</c:v>
                </c:pt>
                <c:pt idx="9">
                  <c:v>0.64590000000000003</c:v>
                </c:pt>
                <c:pt idx="10">
                  <c:v>0.63519999999999999</c:v>
                </c:pt>
                <c:pt idx="11">
                  <c:v>0.85089999999999999</c:v>
                </c:pt>
                <c:pt idx="12">
                  <c:v>0.84609999999999996</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graficos'!$D$57:$P$57</c:f>
              <c:numCache>
                <c:formatCode>0.0%</c:formatCode>
                <c:ptCount val="13"/>
                <c:pt idx="0">
                  <c:v>0.3543</c:v>
                </c:pt>
                <c:pt idx="1">
                  <c:v>0.35619999999999996</c:v>
                </c:pt>
                <c:pt idx="2">
                  <c:v>0.32299999999999995</c:v>
                </c:pt>
                <c:pt idx="3">
                  <c:v>0.39520000000000005</c:v>
                </c:pt>
                <c:pt idx="4">
                  <c:v>0.34310000000000002</c:v>
                </c:pt>
                <c:pt idx="5">
                  <c:v>0.3382</c:v>
                </c:pt>
                <c:pt idx="6">
                  <c:v>0.41</c:v>
                </c:pt>
                <c:pt idx="7">
                  <c:v>0.36210000000000003</c:v>
                </c:pt>
                <c:pt idx="8">
                  <c:v>0.35509999999999997</c:v>
                </c:pt>
                <c:pt idx="9">
                  <c:v>0.35409999999999997</c:v>
                </c:pt>
                <c:pt idx="10">
                  <c:v>0.36479999999999996</c:v>
                </c:pt>
                <c:pt idx="11">
                  <c:v>0.14910000000000001</c:v>
                </c:pt>
                <c:pt idx="12">
                  <c:v>0.15390000000000001</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graficos'!$D$51:$P$51</c:f>
              <c:numCache>
                <c:formatCode>0.0%</c:formatCode>
                <c:ptCount val="13"/>
                <c:pt idx="0">
                  <c:v>0.84970000000000001</c:v>
                </c:pt>
                <c:pt idx="1">
                  <c:v>0.85530000000000006</c:v>
                </c:pt>
                <c:pt idx="2">
                  <c:v>0.87709999999999999</c:v>
                </c:pt>
                <c:pt idx="3">
                  <c:v>0.85370000000000001</c:v>
                </c:pt>
                <c:pt idx="4">
                  <c:v>0.85549999999999993</c:v>
                </c:pt>
                <c:pt idx="5">
                  <c:v>0.88900000000000001</c:v>
                </c:pt>
                <c:pt idx="6">
                  <c:v>0.871</c:v>
                </c:pt>
                <c:pt idx="7">
                  <c:v>0.90310000000000001</c:v>
                </c:pt>
                <c:pt idx="8">
                  <c:v>0.88190000000000002</c:v>
                </c:pt>
                <c:pt idx="9">
                  <c:v>0.86150000000000004</c:v>
                </c:pt>
                <c:pt idx="10">
                  <c:v>0.84689999999999999</c:v>
                </c:pt>
                <c:pt idx="11">
                  <c:v>0.9486</c:v>
                </c:pt>
                <c:pt idx="12">
                  <c:v>0.94819999999999993</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graficos'!$D$52:$P$52</c:f>
              <c:numCache>
                <c:formatCode>0.0%</c:formatCode>
                <c:ptCount val="13"/>
                <c:pt idx="0">
                  <c:v>0.15029999999999999</c:v>
                </c:pt>
                <c:pt idx="1">
                  <c:v>0.1447</c:v>
                </c:pt>
                <c:pt idx="2">
                  <c:v>0.1229</c:v>
                </c:pt>
                <c:pt idx="3">
                  <c:v>0.14630000000000001</c:v>
                </c:pt>
                <c:pt idx="4">
                  <c:v>0.14449999999999999</c:v>
                </c:pt>
                <c:pt idx="5">
                  <c:v>0.111</c:v>
                </c:pt>
                <c:pt idx="6">
                  <c:v>0.129</c:v>
                </c:pt>
                <c:pt idx="7">
                  <c:v>9.69E-2</c:v>
                </c:pt>
                <c:pt idx="8">
                  <c:v>0.11810000000000001</c:v>
                </c:pt>
                <c:pt idx="9">
                  <c:v>0.13849999999999998</c:v>
                </c:pt>
                <c:pt idx="10">
                  <c:v>0.15310000000000001</c:v>
                </c:pt>
                <c:pt idx="11">
                  <c:v>5.1399999999999994E-2</c:v>
                </c:pt>
                <c:pt idx="12">
                  <c:v>5.1799999999999999E-2</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graficos'!$D$61:$P$61</c:f>
              <c:numCache>
                <c:formatCode>0.0%</c:formatCode>
                <c:ptCount val="13"/>
                <c:pt idx="0">
                  <c:v>0.91220000000000001</c:v>
                </c:pt>
                <c:pt idx="1">
                  <c:v>0.95829999999999993</c:v>
                </c:pt>
                <c:pt idx="2">
                  <c:v>0.94099999999999995</c:v>
                </c:pt>
                <c:pt idx="3">
                  <c:v>0.92079999999999995</c:v>
                </c:pt>
                <c:pt idx="4">
                  <c:v>0.92400000000000004</c:v>
                </c:pt>
                <c:pt idx="5">
                  <c:v>0.94730000000000003</c:v>
                </c:pt>
                <c:pt idx="6">
                  <c:v>0.97</c:v>
                </c:pt>
                <c:pt idx="7">
                  <c:v>0.96819999999999995</c:v>
                </c:pt>
                <c:pt idx="8">
                  <c:v>0.96019999999999994</c:v>
                </c:pt>
                <c:pt idx="9">
                  <c:v>0.9373999999999999</c:v>
                </c:pt>
                <c:pt idx="10">
                  <c:v>0.93659999999999999</c:v>
                </c:pt>
                <c:pt idx="11">
                  <c:v>0.96879999999999999</c:v>
                </c:pt>
                <c:pt idx="12">
                  <c:v>0.96360000000000001</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graficos'!$D$62:$P$62</c:f>
              <c:numCache>
                <c:formatCode>0.0%</c:formatCode>
                <c:ptCount val="13"/>
                <c:pt idx="0">
                  <c:v>8.7799999999999989E-2</c:v>
                </c:pt>
                <c:pt idx="1">
                  <c:v>4.1700000000000001E-2</c:v>
                </c:pt>
                <c:pt idx="2">
                  <c:v>5.9000000000000004E-2</c:v>
                </c:pt>
                <c:pt idx="3">
                  <c:v>7.9199999999999993E-2</c:v>
                </c:pt>
                <c:pt idx="4">
                  <c:v>7.5999999999999998E-2</c:v>
                </c:pt>
                <c:pt idx="5">
                  <c:v>5.2699999999999997E-2</c:v>
                </c:pt>
                <c:pt idx="6">
                  <c:v>0.03</c:v>
                </c:pt>
                <c:pt idx="7">
                  <c:v>3.1800000000000002E-2</c:v>
                </c:pt>
                <c:pt idx="8">
                  <c:v>3.9800000000000002E-2</c:v>
                </c:pt>
                <c:pt idx="9">
                  <c:v>6.2600000000000003E-2</c:v>
                </c:pt>
                <c:pt idx="10">
                  <c:v>6.3399999999999998E-2</c:v>
                </c:pt>
                <c:pt idx="11">
                  <c:v>3.1200000000000002E-2</c:v>
                </c:pt>
                <c:pt idx="12">
                  <c:v>3.6400000000000002E-2</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graficos'!$D$100:$P$100</c:f>
              <c:numCache>
                <c:formatCode>0.0%</c:formatCode>
                <c:ptCount val="13"/>
                <c:pt idx="0">
                  <c:v>0.7279000000000001</c:v>
                </c:pt>
                <c:pt idx="1">
                  <c:v>0.67599999999999993</c:v>
                </c:pt>
                <c:pt idx="2">
                  <c:v>0.73719999999999997</c:v>
                </c:pt>
                <c:pt idx="3">
                  <c:v>0.59140000000000004</c:v>
                </c:pt>
                <c:pt idx="4">
                  <c:v>0.62729999999999997</c:v>
                </c:pt>
                <c:pt idx="5">
                  <c:v>0.78390000000000004</c:v>
                </c:pt>
                <c:pt idx="6">
                  <c:v>0.73970000000000002</c:v>
                </c:pt>
                <c:pt idx="7">
                  <c:v>0.85049999999999992</c:v>
                </c:pt>
                <c:pt idx="8">
                  <c:v>0.50680000000000003</c:v>
                </c:pt>
                <c:pt idx="9">
                  <c:v>0.64910000000000001</c:v>
                </c:pt>
                <c:pt idx="10">
                  <c:v>0.75080000000000002</c:v>
                </c:pt>
                <c:pt idx="11">
                  <c:v>0.78040000000000009</c:v>
                </c:pt>
                <c:pt idx="12">
                  <c:v>0.82340000000000002</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graficos'!$D$101:$P$101</c:f>
              <c:numCache>
                <c:formatCode>0.0%</c:formatCode>
                <c:ptCount val="13"/>
                <c:pt idx="0">
                  <c:v>0.27210000000000001</c:v>
                </c:pt>
                <c:pt idx="1">
                  <c:v>0.32400000000000001</c:v>
                </c:pt>
                <c:pt idx="2">
                  <c:v>0.26280000000000003</c:v>
                </c:pt>
                <c:pt idx="3">
                  <c:v>0.40860000000000002</c:v>
                </c:pt>
                <c:pt idx="4">
                  <c:v>0.37270000000000003</c:v>
                </c:pt>
                <c:pt idx="5">
                  <c:v>0.21609999999999999</c:v>
                </c:pt>
                <c:pt idx="6">
                  <c:v>0.26030000000000003</c:v>
                </c:pt>
                <c:pt idx="7">
                  <c:v>0.14949999999999999</c:v>
                </c:pt>
                <c:pt idx="8">
                  <c:v>0.49320000000000003</c:v>
                </c:pt>
                <c:pt idx="9">
                  <c:v>0.35090000000000005</c:v>
                </c:pt>
                <c:pt idx="10">
                  <c:v>0.2492</c:v>
                </c:pt>
                <c:pt idx="11">
                  <c:v>0.21960000000000002</c:v>
                </c:pt>
                <c:pt idx="12">
                  <c:v>0.17660000000000001</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graficos'!$D$95:$P$95</c:f>
              <c:numCache>
                <c:formatCode>0.0%</c:formatCode>
                <c:ptCount val="13"/>
                <c:pt idx="0">
                  <c:v>0.9265000000000001</c:v>
                </c:pt>
                <c:pt idx="1">
                  <c:v>0.89780000000000004</c:v>
                </c:pt>
                <c:pt idx="2">
                  <c:v>0.93010000000000004</c:v>
                </c:pt>
                <c:pt idx="3">
                  <c:v>0.87129999999999996</c:v>
                </c:pt>
                <c:pt idx="4">
                  <c:v>0.88069999999999993</c:v>
                </c:pt>
                <c:pt idx="5">
                  <c:v>0.94159999999999999</c:v>
                </c:pt>
                <c:pt idx="6">
                  <c:v>0.93159999999999998</c:v>
                </c:pt>
                <c:pt idx="7">
                  <c:v>0.97010000000000007</c:v>
                </c:pt>
                <c:pt idx="8">
                  <c:v>0.89</c:v>
                </c:pt>
                <c:pt idx="9">
                  <c:v>0.88439999999999996</c:v>
                </c:pt>
                <c:pt idx="10">
                  <c:v>0.94969999999999999</c:v>
                </c:pt>
                <c:pt idx="11">
                  <c:v>0.95400000000000007</c:v>
                </c:pt>
                <c:pt idx="12">
                  <c:v>0.96530000000000005</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graficos'!$D$96:$P$96</c:f>
              <c:numCache>
                <c:formatCode>0.0%</c:formatCode>
                <c:ptCount val="13"/>
                <c:pt idx="0">
                  <c:v>7.3499999999999996E-2</c:v>
                </c:pt>
                <c:pt idx="1">
                  <c:v>0.10220000000000001</c:v>
                </c:pt>
                <c:pt idx="2">
                  <c:v>6.9900000000000004E-2</c:v>
                </c:pt>
                <c:pt idx="3">
                  <c:v>0.12869999999999998</c:v>
                </c:pt>
                <c:pt idx="4">
                  <c:v>0.1193</c:v>
                </c:pt>
                <c:pt idx="5">
                  <c:v>5.8400000000000001E-2</c:v>
                </c:pt>
                <c:pt idx="6">
                  <c:v>6.8400000000000002E-2</c:v>
                </c:pt>
                <c:pt idx="7">
                  <c:v>2.9900000000000003E-2</c:v>
                </c:pt>
                <c:pt idx="8">
                  <c:v>0.11</c:v>
                </c:pt>
                <c:pt idx="9">
                  <c:v>0.11560000000000001</c:v>
                </c:pt>
                <c:pt idx="10">
                  <c:v>5.0300000000000004E-2</c:v>
                </c:pt>
                <c:pt idx="11">
                  <c:v>4.5999999999999999E-2</c:v>
                </c:pt>
                <c:pt idx="12">
                  <c:v>3.4700000000000002E-2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graficos'!$D$105:$P$105</c:f>
              <c:numCache>
                <c:formatCode>0.0%</c:formatCode>
                <c:ptCount val="13"/>
                <c:pt idx="0">
                  <c:v>0.98760000000000003</c:v>
                </c:pt>
                <c:pt idx="1">
                  <c:v>0.96140000000000003</c:v>
                </c:pt>
                <c:pt idx="2">
                  <c:v>0.96930000000000005</c:v>
                </c:pt>
                <c:pt idx="3">
                  <c:v>0.97400000000000009</c:v>
                </c:pt>
                <c:pt idx="4">
                  <c:v>0.94030000000000002</c:v>
                </c:pt>
                <c:pt idx="5">
                  <c:v>0.99060000000000004</c:v>
                </c:pt>
                <c:pt idx="6">
                  <c:v>0.96730000000000005</c:v>
                </c:pt>
                <c:pt idx="7">
                  <c:v>0.98439999999999994</c:v>
                </c:pt>
                <c:pt idx="8">
                  <c:v>0.94469999999999998</c:v>
                </c:pt>
                <c:pt idx="9">
                  <c:v>0.9456</c:v>
                </c:pt>
                <c:pt idx="10">
                  <c:v>0.98170000000000002</c:v>
                </c:pt>
                <c:pt idx="11">
                  <c:v>0.95299999999999996</c:v>
                </c:pt>
                <c:pt idx="12">
                  <c:v>0.97530000000000006</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graficos'!$D$106:$P$106</c:f>
              <c:numCache>
                <c:formatCode>0.0%</c:formatCode>
                <c:ptCount val="13"/>
                <c:pt idx="0">
                  <c:v>1.24E-2</c:v>
                </c:pt>
                <c:pt idx="1">
                  <c:v>3.8599999999999995E-2</c:v>
                </c:pt>
                <c:pt idx="2">
                  <c:v>3.0699999999999998E-2</c:v>
                </c:pt>
                <c:pt idx="3">
                  <c:v>2.6000000000000002E-2</c:v>
                </c:pt>
                <c:pt idx="4">
                  <c:v>5.9699999999999996E-2</c:v>
                </c:pt>
                <c:pt idx="5">
                  <c:v>9.3999999999999986E-3</c:v>
                </c:pt>
                <c:pt idx="6">
                  <c:v>3.27E-2</c:v>
                </c:pt>
                <c:pt idx="7">
                  <c:v>1.5600000000000001E-2</c:v>
                </c:pt>
                <c:pt idx="8">
                  <c:v>5.5300000000000002E-2</c:v>
                </c:pt>
                <c:pt idx="9">
                  <c:v>5.4400000000000004E-2</c:v>
                </c:pt>
                <c:pt idx="10">
                  <c:v>1.83E-2</c:v>
                </c:pt>
                <c:pt idx="11">
                  <c:v>4.7E-2</c:v>
                </c:pt>
                <c:pt idx="12">
                  <c:v>2.4700000000000003E-2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38:$S$39" noThreeD="1" sel="1" val="0"/>
</file>

<file path=xl/ctrlProps/ctrlProp2.xml><?xml version="1.0" encoding="utf-8"?>
<formControlPr xmlns="http://schemas.microsoft.com/office/spreadsheetml/2009/9/main" objectType="Drop" dropStyle="combo" dx="16" fmlaLink="$N$29" fmlaRange="'Back Data graficos'!$S$15:$S$16" noThreeD="1" sel="1"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1" noThreeD="1" sel="2"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04:$S$105" noThreeD="1" sel="2"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82:$S$83" noThreeD="1" sel="2"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693428</xdr:colOff>
      <xdr:row>24</xdr:row>
      <xdr:rowOff>123266</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1"/>
          <a:ext cx="8649604" cy="4426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744935</xdr:colOff>
      <xdr:row>20</xdr:row>
      <xdr:rowOff>95250</xdr:rowOff>
    </xdr:from>
    <xdr:to>
      <xdr:col>10</xdr:col>
      <xdr:colOff>490444</xdr:colOff>
      <xdr:row>23</xdr:row>
      <xdr:rowOff>63499</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314259" y="3681132"/>
          <a:ext cx="2132361" cy="506132"/>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1</xdr:colOff>
      <xdr:row>11</xdr:row>
      <xdr:rowOff>95250</xdr:rowOff>
    </xdr:from>
    <xdr:to>
      <xdr:col>11</xdr:col>
      <xdr:colOff>1</xdr:colOff>
      <xdr:row>16</xdr:row>
      <xdr:rowOff>141520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1" y="2067485"/>
          <a:ext cx="8751794" cy="942741"/>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mayo 2026</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7</xdr:col>
      <xdr:colOff>324971</xdr:colOff>
      <xdr:row>0</xdr:row>
      <xdr:rowOff>115234</xdr:rowOff>
    </xdr:from>
    <xdr:to>
      <xdr:col>10</xdr:col>
      <xdr:colOff>442149</xdr:colOff>
      <xdr:row>3</xdr:row>
      <xdr:rowOff>152276</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5894295" y="115234"/>
          <a:ext cx="2504030" cy="574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85967"/>
          <a:ext cx="676278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68113"/>
          <a:ext cx="676278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04302"/>
          <a:ext cx="676278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22636"/>
          <a:ext cx="676278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31445"/>
          <a:ext cx="676278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49779"/>
          <a:ext cx="676278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886450"/>
          <a:ext cx="676278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640790</xdr:colOff>
      <xdr:row>2</xdr:row>
      <xdr:rowOff>48665</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143910</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pageSetUpPr fitToPage="1"/>
  </sheetPr>
  <dimension ref="A1"/>
  <sheetViews>
    <sheetView showGridLines="0" showRowColHeaders="0" zoomScale="70" zoomScaleNormal="70" zoomScaleSheetLayoutView="85" workbookViewId="0"/>
  </sheetViews>
  <sheetFormatPr baseColWidth="10" defaultColWidth="11.44140625" defaultRowHeight="14.4" x14ac:dyDescent="0.3"/>
  <sheetData/>
  <sheetProtection algorithmName="SHA-512" hashValue="tUrzot3q1DP/bQ7YjOnGcBHQ+nL1pg4d0bCHj9o6TiGzlRfX3uLmSUX/H+f1mOEpT4sWRd1U9xDSAGA72JgGqw==" saltValue="BF8ZksDRCYky7Mt8nZ97sg==" spinCount="100000" sheet="1" objects="1" scenarios="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38" activePane="bottomRight" state="frozen"/>
      <selection pane="topRight" activeCell="AC8" sqref="AC8"/>
      <selection pane="bottomLeft" activeCell="AC8" sqref="AC8"/>
      <selection pane="bottomRight" activeCell="AC8" sqref="AC8"/>
    </sheetView>
  </sheetViews>
  <sheetFormatPr baseColWidth="10" defaultColWidth="11.44140625" defaultRowHeight="15.6" x14ac:dyDescent="0.3"/>
  <cols>
    <col min="1" max="1" width="25.21875" style="2" customWidth="1"/>
    <col min="2" max="2" width="24.44140625" style="5" customWidth="1"/>
    <col min="3" max="3" width="23.44140625" style="2" bestFit="1" customWidth="1"/>
    <col min="4" max="4" width="19.77734375" style="2" customWidth="1"/>
    <col min="5" max="15" width="19.77734375" style="2" hidden="1" customWidth="1"/>
    <col min="16" max="16" width="19.77734375" style="2" customWidth="1"/>
    <col min="17" max="16384" width="11.44140625" style="2"/>
  </cols>
  <sheetData>
    <row r="3" spans="1:18" ht="36.75" customHeight="1" x14ac:dyDescent="0.3"/>
    <row r="4" spans="1:18" ht="36.75" customHeight="1" x14ac:dyDescent="0.3"/>
    <row r="5" spans="1:18" ht="36.75" customHeight="1" thickBot="1" x14ac:dyDescent="0.35">
      <c r="A5" s="4"/>
      <c r="B5" s="4"/>
      <c r="D5" s="58" cm="1">
        <f t="array" ref="D5">INDEX('Back data'!$A$4:$AY$4,MAX(IF('Back data'!$A$4:$AY$4&lt;&gt;"",COLUMN('Back data'!$A$4:$AY$4)))-D6)</f>
        <v>45778</v>
      </c>
      <c r="E5" s="58" cm="1">
        <f t="array" ref="E5">INDEX('Back data'!$A$4:$AY$4,MAX(IF('Back data'!$A$4:$AY$4&lt;&gt;"",COLUMN('Back data'!$A$4:$AY$4)))-E6)</f>
        <v>45809</v>
      </c>
      <c r="F5" s="58" cm="1">
        <f t="array" ref="F5">INDEX('Back data'!$A$4:$AY$4,MAX(IF('Back data'!$A$4:$AY$4&lt;&gt;"",COLUMN('Back data'!$A$4:$AY$4)))-F6)</f>
        <v>45839</v>
      </c>
      <c r="G5" s="58" cm="1">
        <f t="array" ref="G5">INDEX('Back data'!$A$4:$AY$4,MAX(IF('Back data'!$A$4:$AY$4&lt;&gt;"",COLUMN('Back data'!$A$4:$AY$4)))-G6)</f>
        <v>45870</v>
      </c>
      <c r="H5" s="58" cm="1">
        <f t="array" ref="H5">INDEX('Back data'!$A$4:$AY$4,MAX(IF('Back data'!$A$4:$AY$4&lt;&gt;"",COLUMN('Back data'!$A$4:$AY$4)))-H6)</f>
        <v>45901</v>
      </c>
      <c r="I5" s="58" cm="1">
        <f t="array" ref="I5">INDEX('Back data'!$A$4:$AY$4,MAX(IF('Back data'!$A$4:$AY$4&lt;&gt;"",COLUMN('Back data'!$A$4:$AY$4)))-I6)</f>
        <v>45931</v>
      </c>
      <c r="J5" s="58" cm="1">
        <f t="array" ref="J5">INDEX('Back data'!$A$4:$AY$4,MAX(IF('Back data'!$A$4:$AY$4&lt;&gt;"",COLUMN('Back data'!$A$4:$AY$4)))-J6)</f>
        <v>45962</v>
      </c>
      <c r="K5" s="58" cm="1">
        <f t="array" ref="K5">INDEX('Back data'!$A$4:$AY$4,MAX(IF('Back data'!$A$4:$AY$4&lt;&gt;"",COLUMN('Back data'!$A$4:$AY$4)))-K6)</f>
        <v>45992</v>
      </c>
      <c r="L5" s="58" cm="1">
        <f t="array" ref="L5">INDEX('Back data'!$A$4:$AY$4,MAX(IF('Back data'!$A$4:$AY$4&lt;&gt;"",COLUMN('Back data'!$A$4:$AY$4)))-L6)</f>
        <v>46023</v>
      </c>
      <c r="M5" s="58" cm="1">
        <f t="array" ref="M5">INDEX('Back data'!$A$4:$AY$4,MAX(IF('Back data'!$A$4:$AY$4&lt;&gt;"",COLUMN('Back data'!$A$4:$AY$4)))-M6)</f>
        <v>46054</v>
      </c>
      <c r="N5" s="58" cm="1">
        <f t="array" ref="N5">INDEX('Back data'!$A$4:$AY$4,MAX(IF('Back data'!$A$4:$AY$4&lt;&gt;"",COLUMN('Back data'!$A$4:$AY$4)))-N6)</f>
        <v>46082</v>
      </c>
      <c r="O5" s="58" cm="1">
        <f t="array" ref="O5">INDEX('Back data'!$A$4:$AY$4,MAX(IF('Back data'!$A$4:$AY$4&lt;&gt;"",COLUMN('Back data'!$A$4:$AY$4)))-O6)</f>
        <v>46113</v>
      </c>
      <c r="P5" s="58" cm="1">
        <f t="array" ref="P5">INDEX('Back data'!$A$4:$AY$4,MAX(IF('Back data'!$A$4:$AY$4&lt;&gt;"",COLUMN('Back data'!$A$4:$AY$4)))-P6)</f>
        <v>46143</v>
      </c>
    </row>
    <row r="6" spans="1:18" x14ac:dyDescent="0.3">
      <c r="D6" s="2">
        <v>12</v>
      </c>
      <c r="E6" s="2">
        <v>11</v>
      </c>
      <c r="F6" s="2">
        <v>10</v>
      </c>
      <c r="G6" s="2">
        <v>9</v>
      </c>
      <c r="H6" s="2">
        <v>8</v>
      </c>
      <c r="I6" s="2">
        <v>7</v>
      </c>
      <c r="J6" s="2">
        <v>6</v>
      </c>
      <c r="K6" s="2">
        <v>5</v>
      </c>
      <c r="L6" s="2">
        <v>4</v>
      </c>
      <c r="M6" s="2">
        <v>3</v>
      </c>
      <c r="N6" s="2">
        <v>2</v>
      </c>
      <c r="O6" s="2">
        <v>1</v>
      </c>
      <c r="P6" s="2">
        <v>0</v>
      </c>
    </row>
    <row r="7" spans="1:18" x14ac:dyDescent="0.3">
      <c r="A7" s="6"/>
      <c r="B7" s="7"/>
      <c r="C7" s="8" t="s">
        <v>37</v>
      </c>
      <c r="D7" s="9" cm="1">
        <f t="array" ref="D7">INDEX('Back data'!$A57:$BK57,,MAX(IF('Back data'!$A57:$BK57&lt;&gt;"",COLUMN('Back data'!$A57:$BK57)))-D$6)+INDEX('Back data'!$A58:$BK58,,MAX(IF('Back data'!$A58:$BK$58&lt;&gt;"",COLUMN('Back data'!$A58:$BK58)))-D$6)</f>
        <v>100</v>
      </c>
      <c r="E7" s="9" cm="1">
        <f t="array" ref="E7">INDEX('Back data'!$A57:$BK57,,MAX(IF('Back data'!$A57:$BK57&lt;&gt;"",COLUMN('Back data'!$A57:$BK57)))-E$6)+INDEX('Back data'!$A58:$BK58,,MAX(IF('Back data'!$A58:$BK$58&lt;&gt;"",COLUMN('Back data'!$A58:$BK58)))-E$6)</f>
        <v>100</v>
      </c>
      <c r="F7" s="9" cm="1">
        <f t="array" ref="F7">INDEX('Back data'!$A57:$BK57,,MAX(IF('Back data'!$A57:$BK57&lt;&gt;"",COLUMN('Back data'!$A57:$BK57)))-F$6)+INDEX('Back data'!$A58:$BK58,,MAX(IF('Back data'!$A58:$BK$58&lt;&gt;"",COLUMN('Back data'!$A58:$BK58)))-F$6)</f>
        <v>100</v>
      </c>
      <c r="G7" s="9" cm="1">
        <f t="array" ref="G7">INDEX('Back data'!$A57:$BK57,,MAX(IF('Back data'!$A57:$BK57&lt;&gt;"",COLUMN('Back data'!$A57:$BK57)))-G$6)+INDEX('Back data'!$A58:$BK58,,MAX(IF('Back data'!$A58:$BK$58&lt;&gt;"",COLUMN('Back data'!$A58:$BK58)))-G$6)</f>
        <v>100</v>
      </c>
      <c r="H7" s="9" cm="1">
        <f t="array" ref="H7">INDEX('Back data'!$A57:$BK57,,MAX(IF('Back data'!$A57:$BK57&lt;&gt;"",COLUMN('Back data'!$A57:$BK57)))-H$6)+INDEX('Back data'!$A58:$BK58,,MAX(IF('Back data'!$A58:$BK$58&lt;&gt;"",COLUMN('Back data'!$A58:$BK58)))-H$6)</f>
        <v>100</v>
      </c>
      <c r="I7" s="9" cm="1">
        <f t="array" ref="I7">INDEX('Back data'!$A57:$BK57,,MAX(IF('Back data'!$A57:$BK57&lt;&gt;"",COLUMN('Back data'!$A57:$BK57)))-I$6)+INDEX('Back data'!$A58:$BK58,,MAX(IF('Back data'!$A58:$BK$58&lt;&gt;"",COLUMN('Back data'!$A58:$BK58)))-I$6)</f>
        <v>100</v>
      </c>
      <c r="J7" s="9" cm="1">
        <f t="array" ref="J7">INDEX('Back data'!$A57:$BK57,,MAX(IF('Back data'!$A57:$BK57&lt;&gt;"",COLUMN('Back data'!$A57:$BK57)))-J$6)+INDEX('Back data'!$A58:$BK58,,MAX(IF('Back data'!$A58:$BK$58&lt;&gt;"",COLUMN('Back data'!$A58:$BK58)))-J$6)</f>
        <v>100</v>
      </c>
      <c r="K7" s="9" cm="1">
        <f t="array" ref="K7">INDEX('Back data'!$A57:$BK57,,MAX(IF('Back data'!$A57:$BK57&lt;&gt;"",COLUMN('Back data'!$A57:$BK57)))-K$6)+INDEX('Back data'!$A58:$BK58,,MAX(IF('Back data'!$A58:$BK$58&lt;&gt;"",COLUMN('Back data'!$A58:$BK58)))-K$6)</f>
        <v>100</v>
      </c>
      <c r="L7" s="9" cm="1">
        <f t="array" ref="L7">INDEX('Back data'!$A57:$BK57,,MAX(IF('Back data'!$A57:$BK57&lt;&gt;"",COLUMN('Back data'!$A57:$BK57)))-L$6)+INDEX('Back data'!$A58:$BK58,,MAX(IF('Back data'!$A58:$BK$58&lt;&gt;"",COLUMN('Back data'!$A58:$BK58)))-L$6)</f>
        <v>100</v>
      </c>
      <c r="M7" s="9" cm="1">
        <f t="array" ref="M7">INDEX('Back data'!$A57:$BK57,,MAX(IF('Back data'!$A57:$BK57&lt;&gt;"",COLUMN('Back data'!$A57:$BK57)))-M$6)+INDEX('Back data'!$A58:$BK58,,MAX(IF('Back data'!$A58:$BK$58&lt;&gt;"",COLUMN('Back data'!$A58:$BK58)))-M$6)</f>
        <v>100</v>
      </c>
      <c r="N7" s="9" cm="1">
        <f t="array" ref="N7">INDEX('Back data'!$A57:$BK57,,MAX(IF('Back data'!$A57:$BK57&lt;&gt;"",COLUMN('Back data'!$A57:$BK57)))-N$6)+INDEX('Back data'!$A58:$BK58,,MAX(IF('Back data'!$A58:$BK$58&lt;&gt;"",COLUMN('Back data'!$A58:$BK58)))-N$6)</f>
        <v>100</v>
      </c>
      <c r="O7" s="9" cm="1">
        <f t="array" ref="O7">INDEX('Back data'!$A57:$BK57,,MAX(IF('Back data'!$A57:$BK57&lt;&gt;"",COLUMN('Back data'!$A57:$BK57)))-O$6)+INDEX('Back data'!$A58:$BK58,,MAX(IF('Back data'!$A58:$BK$58&lt;&gt;"",COLUMN('Back data'!$A58:$BK58)))-O$6)</f>
        <v>100</v>
      </c>
      <c r="P7" s="61" cm="1">
        <f t="array" ref="P7">INDEX('Back data'!$A57:$BK57,,MAX(IF('Back data'!$A57:$BK57&lt;&gt;"",COLUMN('Back data'!$A57:$BK57)))-P$6)+INDEX('Back data'!$A58:$BK58,,MAX(IF('Back data'!$A58:$BK$58&lt;&gt;"",COLUMN('Back data'!$A58:$BK58)))-P$6)</f>
        <v>100</v>
      </c>
    </row>
    <row r="8" spans="1:18" x14ac:dyDescent="0.3">
      <c r="A8" s="24" t="s">
        <v>38</v>
      </c>
      <c r="B8" s="25" t="s">
        <v>38</v>
      </c>
      <c r="C8" s="10" t="s">
        <v>39</v>
      </c>
      <c r="D8" s="11" cm="1">
        <f t="array" ref="D8">INDEX('Back data'!$A$57:$BK$57,,MAX(IF('Back data'!$A$57:$BK$57&lt;&gt;"",COLUMN('Back data'!$A$57:$BK$57)))-D$6)/D7</f>
        <v>0.87650000000000006</v>
      </c>
      <c r="E8" s="11" cm="1">
        <f t="array" ref="E8">INDEX('Back data'!$A$57:$BK$57,,MAX(IF('Back data'!$A$57:$BK$57&lt;&gt;"",COLUMN('Back data'!$A$57:$BK$57)))-E$6)/E7</f>
        <v>0.86</v>
      </c>
      <c r="F8" s="11" cm="1">
        <f t="array" ref="F8">INDEX('Back data'!$A$57:$BK$57,,MAX(IF('Back data'!$A$57:$BK$57&lt;&gt;"",COLUMN('Back data'!$A$57:$BK$57)))-F$6)/F7</f>
        <v>0.91370000000000007</v>
      </c>
      <c r="G8" s="11" cm="1">
        <f t="array" ref="G8">INDEX('Back data'!$A$57:$BK$57,,MAX(IF('Back data'!$A$57:$BK$57&lt;&gt;"",COLUMN('Back data'!$A$57:$BK$57)))-G$6)/G7</f>
        <v>0.91099999999999992</v>
      </c>
      <c r="H8" s="11" cm="1">
        <f t="array" ref="H8">INDEX('Back data'!$A$57:$BK$57,,MAX(IF('Back data'!$A$57:$BK$57&lt;&gt;"",COLUMN('Back data'!$A$57:$BK$57)))-H$6)/H7</f>
        <v>0.89370000000000005</v>
      </c>
      <c r="I8" s="11" cm="1">
        <f t="array" ref="I8">INDEX('Back data'!$A$57:$BK$57,,MAX(IF('Back data'!$A$57:$BK$57&lt;&gt;"",COLUMN('Back data'!$A$57:$BK$57)))-I$6)/I7</f>
        <v>0.92779999999999996</v>
      </c>
      <c r="J8" s="11" cm="1">
        <f t="array" ref="J8">INDEX('Back data'!$A$57:$BK$57,,MAX(IF('Back data'!$A$57:$BK$57&lt;&gt;"",COLUMN('Back data'!$A$57:$BK$57)))-J$6)/J7</f>
        <v>0.90639999999999998</v>
      </c>
      <c r="K8" s="11" cm="1">
        <f t="array" ref="K8">INDEX('Back data'!$A$57:$BK$57,,MAX(IF('Back data'!$A$57:$BK$57&lt;&gt;"",COLUMN('Back data'!$A$57:$BK$57)))-K$6)/K7</f>
        <v>0.93790000000000007</v>
      </c>
      <c r="L8" s="11" cm="1">
        <f t="array" ref="L8">INDEX('Back data'!$A$57:$BK$57,,MAX(IF('Back data'!$A$57:$BK$57&lt;&gt;"",COLUMN('Back data'!$A$57:$BK$57)))-L$6)/L7</f>
        <v>0.92260000000000009</v>
      </c>
      <c r="M8" s="11" cm="1">
        <f t="array" ref="M8">INDEX('Back data'!$A$57:$BK$57,,MAX(IF('Back data'!$A$57:$BK$57&lt;&gt;"",COLUMN('Back data'!$A$57:$BK$57)))-M$6)/M7</f>
        <v>0.88049999999999995</v>
      </c>
      <c r="N8" s="11" cm="1">
        <f t="array" ref="N8">INDEX('Back data'!$A$57:$BK$57,,MAX(IF('Back data'!$A$57:$BK$57&lt;&gt;"",COLUMN('Back data'!$A$57:$BK$57)))-N$6)/N7</f>
        <v>0.90959999999999996</v>
      </c>
      <c r="O8" s="11" cm="1">
        <f t="array" ref="O8">INDEX('Back data'!$A$57:$BK$57,,MAX(IF('Back data'!$A$57:$BK$57&lt;&gt;"",COLUMN('Back data'!$A$57:$BK$57)))-O$6)/O7</f>
        <v>0.96879999999999999</v>
      </c>
      <c r="P8" s="11" cm="1">
        <f t="array" ref="P8">INDEX('Back data'!$A$57:$BK$57,,MAX(IF('Back data'!$A$57:$BK$57&lt;&gt;"",COLUMN('Back data'!$A$57:$BK$57)))-P$6)/P7</f>
        <v>0.95930000000000004</v>
      </c>
    </row>
    <row r="9" spans="1:18" x14ac:dyDescent="0.3">
      <c r="A9" s="24" t="s">
        <v>38</v>
      </c>
      <c r="B9" s="25" t="s">
        <v>38</v>
      </c>
      <c r="C9" s="10" t="s">
        <v>40</v>
      </c>
      <c r="D9" s="11" cm="1">
        <f t="array" ref="D9">INDEX('Back data'!$A$58:$BK$58,,MAX(IF('Back data'!$A$58:$BK$58&lt;&gt;"",COLUMN('Back data'!$A$58:$BK$58)))-D$6)/D7</f>
        <v>0.1235</v>
      </c>
      <c r="E9" s="11" cm="1">
        <f t="array" ref="E9">INDEX('Back data'!$A$58:$BK$58,,MAX(IF('Back data'!$A$58:$BK$58&lt;&gt;"",COLUMN('Back data'!$A$58:$BK$58)))-E$6)/E7</f>
        <v>0.14000000000000001</v>
      </c>
      <c r="F9" s="11" cm="1">
        <f t="array" ref="F9">INDEX('Back data'!$A$58:$BK$58,,MAX(IF('Back data'!$A$58:$BK$58&lt;&gt;"",COLUMN('Back data'!$A$58:$BK$58)))-F$6)/F7</f>
        <v>8.6300000000000002E-2</v>
      </c>
      <c r="G9" s="11" cm="1">
        <f t="array" ref="G9">INDEX('Back data'!$A$58:$BK$58,,MAX(IF('Back data'!$A$58:$BK$58&lt;&gt;"",COLUMN('Back data'!$A$58:$BK$58)))-G$6)/G7</f>
        <v>8.900000000000001E-2</v>
      </c>
      <c r="H9" s="11" cm="1">
        <f t="array" ref="H9">INDEX('Back data'!$A$58:$BK$58,,MAX(IF('Back data'!$A$58:$BK$58&lt;&gt;"",COLUMN('Back data'!$A$58:$BK$58)))-H$6)/H7</f>
        <v>0.10630000000000001</v>
      </c>
      <c r="I9" s="11" cm="1">
        <f t="array" ref="I9">INDEX('Back data'!$A$58:$BK$58,,MAX(IF('Back data'!$A$58:$BK$58&lt;&gt;"",COLUMN('Back data'!$A$58:$BK$58)))-I$6)/I7</f>
        <v>7.22E-2</v>
      </c>
      <c r="J9" s="11" cm="1">
        <f t="array" ref="J9">INDEX('Back data'!$A$58:$BK$58,,MAX(IF('Back data'!$A$58:$BK$58&lt;&gt;"",COLUMN('Back data'!$A$58:$BK$58)))-J$6)/J7</f>
        <v>9.3599999999999989E-2</v>
      </c>
      <c r="K9" s="11" cm="1">
        <f t="array" ref="K9">INDEX('Back data'!$A$58:$BK$58,,MAX(IF('Back data'!$A$58:$BK$58&lt;&gt;"",COLUMN('Back data'!$A$58:$BK$58)))-K$6)/K7</f>
        <v>6.2100000000000002E-2</v>
      </c>
      <c r="L9" s="11" cm="1">
        <f t="array" ref="L9">INDEX('Back data'!$A$58:$BK$58,,MAX(IF('Back data'!$A$58:$BK$58&lt;&gt;"",COLUMN('Back data'!$A$58:$BK$58)))-L$6)/L7</f>
        <v>7.7399999999999997E-2</v>
      </c>
      <c r="M9" s="11" cm="1">
        <f t="array" ref="M9">INDEX('Back data'!$A$58:$BK$58,,MAX(IF('Back data'!$A$58:$BK$58&lt;&gt;"",COLUMN('Back data'!$A$58:$BK$58)))-M$6)/M7</f>
        <v>0.1195</v>
      </c>
      <c r="N9" s="11" cm="1">
        <f t="array" ref="N9">INDEX('Back data'!$A$58:$BK$58,,MAX(IF('Back data'!$A$58:$BK$58&lt;&gt;"",COLUMN('Back data'!$A$58:$BK$58)))-N$6)/N7</f>
        <v>9.0399999999999994E-2</v>
      </c>
      <c r="O9" s="11" cm="1">
        <f t="array" ref="O9">INDEX('Back data'!$A$58:$BK$58,,MAX(IF('Back data'!$A$58:$BK$58&lt;&gt;"",COLUMN('Back data'!$A$58:$BK$58)))-O$6)/O7</f>
        <v>3.1200000000000002E-2</v>
      </c>
      <c r="P9" s="11" cm="1">
        <f t="array" ref="P9">INDEX('Back data'!$A$58:$BK$58,,MAX(IF('Back data'!$A$58:$BK$58&lt;&gt;"",COLUMN('Back data'!$A$58:$BK$58)))-P$6)/P7</f>
        <v>4.07E-2</v>
      </c>
      <c r="Q9" s="56"/>
      <c r="R9" s="56"/>
    </row>
    <row r="10" spans="1:18" x14ac:dyDescent="0.3">
      <c r="B10" s="26"/>
    </row>
    <row r="11" spans="1:18" x14ac:dyDescent="0.3">
      <c r="B11" s="26"/>
    </row>
    <row r="12" spans="1:18" x14ac:dyDescent="0.3">
      <c r="B12" s="26"/>
      <c r="C12" s="8" t="s">
        <v>37</v>
      </c>
      <c r="D12" s="9" cm="1">
        <f t="array" ref="D12">INDEX('Back data'!$A$62:$BK$62,,MAX(IF('Back data'!$A$62:$BK$62&lt;&gt;"",COLUMN('Back data'!$A$62:$BK$62)))-D$6)+INDEX('Back data'!$A$63:$BK$63,,MAX(IF('Back data'!$A$63:$BK$63&lt;&gt;"",COLUMN('Back data'!$A$63:$BK$63)))-D$6)</f>
        <v>100</v>
      </c>
      <c r="E12" s="9" cm="1">
        <f t="array" ref="E12">INDEX('Back data'!$A$62:$BK$62,,MAX(IF('Back data'!$A$62:$BK$62&lt;&gt;"",COLUMN('Back data'!$A$62:$BK$62)))-E$6)+INDEX('Back data'!$A$63:$BK$63,,MAX(IF('Back data'!$A$63:$BK$63&lt;&gt;"",COLUMN('Back data'!$A$63:$BK$63)))-E$6)</f>
        <v>100</v>
      </c>
      <c r="F12" s="9" cm="1">
        <f t="array" ref="F12">INDEX('Back data'!$A$62:$BK$62,,MAX(IF('Back data'!$A$62:$BK$62&lt;&gt;"",COLUMN('Back data'!$A$62:$BK$62)))-F$6)+INDEX('Back data'!$A$63:$BK$63,,MAX(IF('Back data'!$A$63:$BK$63&lt;&gt;"",COLUMN('Back data'!$A$63:$BK$63)))-F$6)</f>
        <v>100</v>
      </c>
      <c r="G12" s="9" cm="1">
        <f t="array" ref="G12">INDEX('Back data'!$A$62:$BK$62,,MAX(IF('Back data'!$A$62:$BK$62&lt;&gt;"",COLUMN('Back data'!$A$62:$BK$62)))-G$6)+INDEX('Back data'!$A$63:$BK$63,,MAX(IF('Back data'!$A$63:$BK$63&lt;&gt;"",COLUMN('Back data'!$A$63:$BK$63)))-G$6)</f>
        <v>100</v>
      </c>
      <c r="H12" s="9" cm="1">
        <f t="array" ref="H12">INDEX('Back data'!$A$62:$BK$62,,MAX(IF('Back data'!$A$62:$BK$62&lt;&gt;"",COLUMN('Back data'!$A$62:$BK$62)))-H$6)+INDEX('Back data'!$A$63:$BK$63,,MAX(IF('Back data'!$A$63:$BK$63&lt;&gt;"",COLUMN('Back data'!$A$63:$BK$63)))-H$6)</f>
        <v>100</v>
      </c>
      <c r="I12" s="9" cm="1">
        <f t="array" ref="I12">INDEX('Back data'!$A$62:$BK$62,,MAX(IF('Back data'!$A$62:$BK$62&lt;&gt;"",COLUMN('Back data'!$A$62:$BK$62)))-I$6)+INDEX('Back data'!$A$63:$BK$63,,MAX(IF('Back data'!$A$63:$BK$63&lt;&gt;"",COLUMN('Back data'!$A$63:$BK$63)))-I$6)</f>
        <v>100</v>
      </c>
      <c r="J12" s="9" cm="1">
        <f t="array" ref="J12">INDEX('Back data'!$A$62:$BK$62,,MAX(IF('Back data'!$A$62:$BK$62&lt;&gt;"",COLUMN('Back data'!$A$62:$BK$62)))-J$6)+INDEX('Back data'!$A$63:$BK$63,,MAX(IF('Back data'!$A$63:$BK$63&lt;&gt;"",COLUMN('Back data'!$A$63:$BK$63)))-J$6)</f>
        <v>100</v>
      </c>
      <c r="K12" s="9" cm="1">
        <f t="array" ref="K12">INDEX('Back data'!$A$62:$BK$62,,MAX(IF('Back data'!$A$62:$BK$62&lt;&gt;"",COLUMN('Back data'!$A$62:$BK$62)))-K$6)+INDEX('Back data'!$A$63:$BK$63,,MAX(IF('Back data'!$A$63:$BK$63&lt;&gt;"",COLUMN('Back data'!$A$63:$BK$63)))-K$6)</f>
        <v>100</v>
      </c>
      <c r="L12" s="9" cm="1">
        <f t="array" ref="L12">INDEX('Back data'!$A$62:$BK$62,,MAX(IF('Back data'!$A$62:$BK$62&lt;&gt;"",COLUMN('Back data'!$A$62:$BK$62)))-L$6)+INDEX('Back data'!$A$63:$BK$63,,MAX(IF('Back data'!$A$63:$BK$63&lt;&gt;"",COLUMN('Back data'!$A$63:$BK$63)))-L$6)</f>
        <v>100</v>
      </c>
      <c r="M12" s="9" cm="1">
        <f t="array" ref="M12">INDEX('Back data'!$A$62:$BK$62,,MAX(IF('Back data'!$A$62:$BK$62&lt;&gt;"",COLUMN('Back data'!$A$62:$BK$62)))-M$6)+INDEX('Back data'!$A$63:$BK$63,,MAX(IF('Back data'!$A$63:$BK$63&lt;&gt;"",COLUMN('Back data'!$A$63:$BK$63)))-M$6)</f>
        <v>100</v>
      </c>
      <c r="N12" s="9" cm="1">
        <f t="array" ref="N12">INDEX('Back data'!$A$62:$BK$62,,MAX(IF('Back data'!$A$62:$BK$62&lt;&gt;"",COLUMN('Back data'!$A$62:$BK$62)))-N$6)+INDEX('Back data'!$A$63:$BK$63,,MAX(IF('Back data'!$A$63:$BK$63&lt;&gt;"",COLUMN('Back data'!$A$63:$BK$63)))-N$6)</f>
        <v>100</v>
      </c>
      <c r="O12" s="9" cm="1">
        <f t="array" ref="O12">INDEX('Back data'!$A$62:$BK$62,,MAX(IF('Back data'!$A$62:$BK$62&lt;&gt;"",COLUMN('Back data'!$A$62:$BK$62)))-O$6)+INDEX('Back data'!$A$63:$BK$63,,MAX(IF('Back data'!$A$63:$BK$63&lt;&gt;"",COLUMN('Back data'!$A$63:$BK$63)))-O$6)</f>
        <v>100</v>
      </c>
      <c r="P12" s="9" cm="1">
        <f t="array" ref="P12">INDEX('Back data'!$A$62:$BK$62,,MAX(IF('Back data'!$A$62:$BK$62&lt;&gt;"",COLUMN('Back data'!$A$62:$BK$62)))-P$6)+INDEX('Back data'!$A$63:$BK$63,,MAX(IF('Back data'!$A$63:$BK$63&lt;&gt;"",COLUMN('Back data'!$A$63:$BK$63)))-P$6)</f>
        <v>100</v>
      </c>
    </row>
    <row r="13" spans="1:18" x14ac:dyDescent="0.3">
      <c r="A13" s="24" t="s">
        <v>38</v>
      </c>
      <c r="B13" s="27" t="s">
        <v>41</v>
      </c>
      <c r="C13" s="10" t="s">
        <v>39</v>
      </c>
      <c r="D13" s="11" cm="1">
        <f t="array" ref="D13">INDEX('Back data'!$A$62:$BK$62,,MAX(IF('Back data'!$A$62:$BK$62&lt;&gt;"",COLUMN('Back data'!$A$62:$BK$62)))-D$6)/D$12</f>
        <v>0.66610000000000003</v>
      </c>
      <c r="E13" s="11" cm="1">
        <f t="array" ref="E13">INDEX('Back data'!$A$62:$BK$62,,MAX(IF('Back data'!$A$62:$BK$62&lt;&gt;"",COLUMN('Back data'!$A$62:$BK$62)))-E$6)/E$12</f>
        <v>0.66170000000000007</v>
      </c>
      <c r="F13" s="11" cm="1">
        <f t="array" ref="F13">INDEX('Back data'!$A$62:$BK$62,,MAX(IF('Back data'!$A$62:$BK$62&lt;&gt;"",COLUMN('Back data'!$A$62:$BK$62)))-F$6)/F$12</f>
        <v>0.74180000000000001</v>
      </c>
      <c r="G13" s="11" cm="1">
        <f t="array" ref="G13">INDEX('Back data'!$A$62:$BK$62,,MAX(IF('Back data'!$A$62:$BK$62&lt;&gt;"",COLUMN('Back data'!$A$62:$BK$62)))-G$6)/G$12</f>
        <v>0.69469999999999998</v>
      </c>
      <c r="H13" s="11" cm="1">
        <f t="array" ref="H13">INDEX('Back data'!$A$62:$BK$62,,MAX(IF('Back data'!$A$62:$BK$62&lt;&gt;"",COLUMN('Back data'!$A$62:$BK$62)))-H$6)/H$12</f>
        <v>0.7</v>
      </c>
      <c r="I13" s="11" cm="1">
        <f t="array" ref="I13">INDEX('Back data'!$A$62:$BK$62,,MAX(IF('Back data'!$A$62:$BK$62&lt;&gt;"",COLUMN('Back data'!$A$62:$BK$62)))-I$6)/I$12</f>
        <v>0.73089999999999999</v>
      </c>
      <c r="J13" s="11" cm="1">
        <f t="array" ref="J13">INDEX('Back data'!$A$62:$BK$62,,MAX(IF('Back data'!$A$62:$BK$62&lt;&gt;"",COLUMN('Back data'!$A$62:$BK$62)))-J$6)/J$12</f>
        <v>0.65910000000000002</v>
      </c>
      <c r="K13" s="11" cm="1">
        <f t="array" ref="K13">INDEX('Back data'!$A$62:$BK$62,,MAX(IF('Back data'!$A$62:$BK$62&lt;&gt;"",COLUMN('Back data'!$A$62:$BK$62)))-K$6)/K$12</f>
        <v>0.75349999999999995</v>
      </c>
      <c r="L13" s="11" cm="1">
        <f t="array" ref="L13">INDEX('Back data'!$A$62:$BK$62,,MAX(IF('Back data'!$A$62:$BK$62&lt;&gt;"",COLUMN('Back data'!$A$62:$BK$62)))-L$6)/L$12</f>
        <v>0.66969999999999996</v>
      </c>
      <c r="M13" s="11" cm="1">
        <f t="array" ref="M13">INDEX('Back data'!$A$62:$BK$62,,MAX(IF('Back data'!$A$62:$BK$62&lt;&gt;"",COLUMN('Back data'!$A$62:$BK$62)))-M$6)/M$12</f>
        <v>0.62539999999999996</v>
      </c>
      <c r="N13" s="11" cm="1">
        <f t="array" ref="N13">INDEX('Back data'!$A$62:$BK$62,,MAX(IF('Back data'!$A$62:$BK$62&lt;&gt;"",COLUMN('Back data'!$A$62:$BK$62)))-N$6)/N$12</f>
        <v>0.68510000000000004</v>
      </c>
      <c r="O13" s="11" cm="1">
        <f t="array" ref="O13">INDEX('Back data'!$A$62:$BK$62,,MAX(IF('Back data'!$A$62:$BK$62&lt;&gt;"",COLUMN('Back data'!$A$62:$BK$62)))-O$6)/O$12</f>
        <v>0.87470000000000003</v>
      </c>
      <c r="P13" s="11" cm="1">
        <f t="array" ref="P13">INDEX('Back data'!$A$62:$BK$62,,MAX(IF('Back data'!$A$62:$BK$62&lt;&gt;"",COLUMN('Back data'!$A$62:$BK$62)))-P$6)/P$12</f>
        <v>0.87269999999999992</v>
      </c>
    </row>
    <row r="14" spans="1:18" x14ac:dyDescent="0.3">
      <c r="A14" s="24" t="s">
        <v>38</v>
      </c>
      <c r="B14" s="27" t="s">
        <v>41</v>
      </c>
      <c r="C14" s="10" t="s">
        <v>40</v>
      </c>
      <c r="D14" s="11" cm="1">
        <f t="array" ref="D14">+INDEX('Back data'!$A$63:$BK$63,,MAX(IF('Back data'!$A$63:$BK$63&lt;&gt;"",COLUMN('Back data'!$A$63:$BK$63)))-D$6)/D12</f>
        <v>0.33390000000000003</v>
      </c>
      <c r="E14" s="11" cm="1">
        <f t="array" ref="E14">+INDEX('Back data'!$A$63:$BK$63,,MAX(IF('Back data'!$A$63:$BK$63&lt;&gt;"",COLUMN('Back data'!$A$63:$BK$63)))-E$6)/E12</f>
        <v>0.33829999999999999</v>
      </c>
      <c r="F14" s="11" cm="1">
        <f t="array" ref="F14">+INDEX('Back data'!$A$63:$BK$63,,MAX(IF('Back data'!$A$63:$BK$63&lt;&gt;"",COLUMN('Back data'!$A$63:$BK$63)))-F$6)/F12</f>
        <v>0.25819999999999999</v>
      </c>
      <c r="G14" s="11" cm="1">
        <f t="array" ref="G14">+INDEX('Back data'!$A$63:$BK$63,,MAX(IF('Back data'!$A$63:$BK$63&lt;&gt;"",COLUMN('Back data'!$A$63:$BK$63)))-G$6)/G12</f>
        <v>0.30530000000000002</v>
      </c>
      <c r="H14" s="11" cm="1">
        <f t="array" ref="H14">+INDEX('Back data'!$A$63:$BK$63,,MAX(IF('Back data'!$A$63:$BK$63&lt;&gt;"",COLUMN('Back data'!$A$63:$BK$63)))-H$6)/H12</f>
        <v>0.3</v>
      </c>
      <c r="I14" s="11" cm="1">
        <f t="array" ref="I14">+INDEX('Back data'!$A$63:$BK$63,,MAX(IF('Back data'!$A$63:$BK$63&lt;&gt;"",COLUMN('Back data'!$A$63:$BK$63)))-I$6)/I12</f>
        <v>0.26910000000000001</v>
      </c>
      <c r="J14" s="11" cm="1">
        <f t="array" ref="J14">+INDEX('Back data'!$A$63:$BK$63,,MAX(IF('Back data'!$A$63:$BK$63&lt;&gt;"",COLUMN('Back data'!$A$63:$BK$63)))-J$6)/J12</f>
        <v>0.34090000000000004</v>
      </c>
      <c r="K14" s="11" cm="1">
        <f t="array" ref="K14">+INDEX('Back data'!$A$63:$BK$63,,MAX(IF('Back data'!$A$63:$BK$63&lt;&gt;"",COLUMN('Back data'!$A$63:$BK$63)))-K$6)/K12</f>
        <v>0.2465</v>
      </c>
      <c r="L14" s="11" cm="1">
        <f t="array" ref="L14">+INDEX('Back data'!$A$63:$BK$63,,MAX(IF('Back data'!$A$63:$BK$63&lt;&gt;"",COLUMN('Back data'!$A$63:$BK$63)))-L$6)/L12</f>
        <v>0.33030000000000004</v>
      </c>
      <c r="M14" s="11" cm="1">
        <f t="array" ref="M14">+INDEX('Back data'!$A$63:$BK$63,,MAX(IF('Back data'!$A$63:$BK$63&lt;&gt;"",COLUMN('Back data'!$A$63:$BK$63)))-M$6)/M12</f>
        <v>0.37459999999999999</v>
      </c>
      <c r="N14" s="11" cm="1">
        <f t="array" ref="N14">+INDEX('Back data'!$A$63:$BK$63,,MAX(IF('Back data'!$A$63:$BK$63&lt;&gt;"",COLUMN('Back data'!$A$63:$BK$63)))-N$6)/N12</f>
        <v>0.31489999999999996</v>
      </c>
      <c r="O14" s="11" cm="1">
        <f t="array" ref="O14">+INDEX('Back data'!$A$63:$BK$63,,MAX(IF('Back data'!$A$63:$BK$63&lt;&gt;"",COLUMN('Back data'!$A$63:$BK$63)))-O$6)/O12</f>
        <v>0.12529999999999999</v>
      </c>
      <c r="P14" s="11" cm="1">
        <f t="array" ref="P14">+INDEX('Back data'!$A$63:$BK$63,,MAX(IF('Back data'!$A$63:$BK$63&lt;&gt;"",COLUMN('Back data'!$A$63:$BK$63)))-P$6)/P12</f>
        <v>0.1273</v>
      </c>
      <c r="R14" s="56"/>
    </row>
    <row r="16" spans="1:18" x14ac:dyDescent="0.3">
      <c r="C16" s="12"/>
    </row>
    <row r="17" spans="1:18" x14ac:dyDescent="0.3">
      <c r="C17" s="8" t="s">
        <v>37</v>
      </c>
      <c r="D17" s="9" cm="1">
        <f t="array" ref="D17">INDEX('Back data'!$A$67:$BK$67,,MAX(IF('Back data'!$A$67:$BK$67&lt;&gt;"",COLUMN('Back data'!$A$67:$BK$67)))-D$6)+INDEX('Back data'!$A$68:$BK$68,,MAX(IF('Back data'!$A$68:$BK$68&lt;&gt;"",COLUMN('Back data'!$A$68:$BK$68)))-D$6)</f>
        <v>100</v>
      </c>
      <c r="E17" s="9" cm="1">
        <f t="array" ref="E17">INDEX('Back data'!$A$67:$BK$67,,MAX(IF('Back data'!$A$67:$BK$67&lt;&gt;"",COLUMN('Back data'!$A$67:$BK$67)))-E$6)+INDEX('Back data'!$A$68:$BK$68,,MAX(IF('Back data'!$A$68:$BK$68&lt;&gt;"",COLUMN('Back data'!$A$68:$BK$68)))-E$6)</f>
        <v>100</v>
      </c>
      <c r="F17" s="9" cm="1">
        <f t="array" ref="F17">INDEX('Back data'!$A$67:$BK$67,,MAX(IF('Back data'!$A$67:$BK$67&lt;&gt;"",COLUMN('Back data'!$A$67:$BK$67)))-F$6)+INDEX('Back data'!$A$68:$BK$68,,MAX(IF('Back data'!$A$68:$BK$68&lt;&gt;"",COLUMN('Back data'!$A$68:$BK$68)))-F$6)</f>
        <v>100</v>
      </c>
      <c r="G17" s="9" cm="1">
        <f t="array" ref="G17">INDEX('Back data'!$A$67:$BK$67,,MAX(IF('Back data'!$A$67:$BK$67&lt;&gt;"",COLUMN('Back data'!$A$67:$BK$67)))-G$6)+INDEX('Back data'!$A$68:$BK$68,,MAX(IF('Back data'!$A$68:$BK$68&lt;&gt;"",COLUMN('Back data'!$A$68:$BK$68)))-G$6)</f>
        <v>100</v>
      </c>
      <c r="H17" s="9" cm="1">
        <f t="array" ref="H17">INDEX('Back data'!$A$67:$BK$67,,MAX(IF('Back data'!$A$67:$BK$67&lt;&gt;"",COLUMN('Back data'!$A$67:$BK$67)))-H$6)+INDEX('Back data'!$A$68:$BK$68,,MAX(IF('Back data'!$A$68:$BK$68&lt;&gt;"",COLUMN('Back data'!$A$68:$BK$68)))-H$6)</f>
        <v>100</v>
      </c>
      <c r="I17" s="9" cm="1">
        <f t="array" ref="I17">INDEX('Back data'!$A$67:$BK$67,,MAX(IF('Back data'!$A$67:$BK$67&lt;&gt;"",COLUMN('Back data'!$A$67:$BK$67)))-I$6)+INDEX('Back data'!$A$68:$BK$68,,MAX(IF('Back data'!$A$68:$BK$68&lt;&gt;"",COLUMN('Back data'!$A$68:$BK$68)))-I$6)</f>
        <v>100</v>
      </c>
      <c r="J17" s="9" cm="1">
        <f t="array" ref="J17">INDEX('Back data'!$A$67:$BK$67,,MAX(IF('Back data'!$A$67:$BK$67&lt;&gt;"",COLUMN('Back data'!$A$67:$BK$67)))-J$6)+INDEX('Back data'!$A$68:$BK$68,,MAX(IF('Back data'!$A$68:$BK$68&lt;&gt;"",COLUMN('Back data'!$A$68:$BK$68)))-J$6)</f>
        <v>100</v>
      </c>
      <c r="K17" s="9" cm="1">
        <f t="array" ref="K17">INDEX('Back data'!$A$67:$BK$67,,MAX(IF('Back data'!$A$67:$BK$67&lt;&gt;"",COLUMN('Back data'!$A$67:$BK$67)))-K$6)+INDEX('Back data'!$A$68:$BK$68,,MAX(IF('Back data'!$A$68:$BK$68&lt;&gt;"",COLUMN('Back data'!$A$68:$BK$68)))-K$6)</f>
        <v>100</v>
      </c>
      <c r="L17" s="9" cm="1">
        <f t="array" ref="L17">INDEX('Back data'!$A$67:$BK$67,,MAX(IF('Back data'!$A$67:$BK$67&lt;&gt;"",COLUMN('Back data'!$A$67:$BK$67)))-L$6)+INDEX('Back data'!$A$68:$BK$68,,MAX(IF('Back data'!$A$68:$BK$68&lt;&gt;"",COLUMN('Back data'!$A$68:$BK$68)))-L$6)</f>
        <v>100</v>
      </c>
      <c r="M17" s="9" cm="1">
        <f t="array" ref="M17">INDEX('Back data'!$A$67:$BK$67,,MAX(IF('Back data'!$A$67:$BK$67&lt;&gt;"",COLUMN('Back data'!$A$67:$BK$67)))-M$6)+INDEX('Back data'!$A$68:$BK$68,,MAX(IF('Back data'!$A$68:$BK$68&lt;&gt;"",COLUMN('Back data'!$A$68:$BK$68)))-M$6)</f>
        <v>100</v>
      </c>
      <c r="N17" s="9" cm="1">
        <f t="array" ref="N17">INDEX('Back data'!$A$67:$BK$67,,MAX(IF('Back data'!$A$67:$BK$67&lt;&gt;"",COLUMN('Back data'!$A$67:$BK$67)))-N$6)+INDEX('Back data'!$A$68:$BK$68,,MAX(IF('Back data'!$A$68:$BK$68&lt;&gt;"",COLUMN('Back data'!$A$68:$BK$68)))-N$6)</f>
        <v>100</v>
      </c>
      <c r="O17" s="9" cm="1">
        <f t="array" ref="O17">INDEX('Back data'!$A$67:$BK$67,,MAX(IF('Back data'!$A$67:$BK$67&lt;&gt;"",COLUMN('Back data'!$A$67:$BK$67)))-O$6)+INDEX('Back data'!$A$68:$BK$68,,MAX(IF('Back data'!$A$68:$BK$68&lt;&gt;"",COLUMN('Back data'!$A$68:$BK$68)))-O$6)</f>
        <v>100</v>
      </c>
      <c r="P17" s="9" cm="1">
        <f t="array" ref="P17">INDEX('Back data'!$A$67:$BK$67,,MAX(IF('Back data'!$A$67:$BK$67&lt;&gt;"",COLUMN('Back data'!$A$67:$BK$67)))-P$6)+INDEX('Back data'!$A$68:$BK$68,,MAX(IF('Back data'!$A$68:$BK$68&lt;&gt;"",COLUMN('Back data'!$A$68:$BK$68)))-P$6)</f>
        <v>100</v>
      </c>
    </row>
    <row r="18" spans="1:18" x14ac:dyDescent="0.3">
      <c r="A18" s="24" t="s">
        <v>38</v>
      </c>
      <c r="B18" s="27" t="s">
        <v>42</v>
      </c>
      <c r="C18" s="10" t="s">
        <v>39</v>
      </c>
      <c r="D18" s="11" cm="1">
        <f t="array" ref="D18">INDEX('Back data'!$A$67:$BK$67,,MAX(IF('Back data'!$A$67:$BK$67&lt;&gt;"",COLUMN('Back data'!$A$67:$BK$67)))-D$6)/D17</f>
        <v>0.9617</v>
      </c>
      <c r="E18" s="11" cm="1">
        <f t="array" ref="E18">INDEX('Back data'!$A$67:$BK$67,,MAX(IF('Back data'!$A$67:$BK$67&lt;&gt;"",COLUMN('Back data'!$A$67:$BK$67)))-E$6)/E17</f>
        <v>0.93290000000000006</v>
      </c>
      <c r="F18" s="11" cm="1">
        <f t="array" ref="F18">INDEX('Back data'!$A$67:$BK$67,,MAX(IF('Back data'!$A$67:$BK$67&lt;&gt;"",COLUMN('Back data'!$A$67:$BK$67)))-F$6)/F17</f>
        <v>0.99250000000000005</v>
      </c>
      <c r="G18" s="11" cm="1">
        <f t="array" ref="G18">INDEX('Back data'!$A$67:$BK$67,,MAX(IF('Back data'!$A$67:$BK$67&lt;&gt;"",COLUMN('Back data'!$A$67:$BK$67)))-G$6)/G17</f>
        <v>0.99690000000000001</v>
      </c>
      <c r="H18" s="11" cm="1">
        <f t="array" ref="H18">INDEX('Back data'!$A$67:$BK$67,,MAX(IF('Back data'!$A$67:$BK$67&lt;&gt;"",COLUMN('Back data'!$A$67:$BK$67)))-H$6)/H17</f>
        <v>0.98180000000000012</v>
      </c>
      <c r="I18" s="11" cm="1">
        <f t="array" ref="I18">INDEX('Back data'!$A$67:$BK$67,,MAX(IF('Back data'!$A$67:$BK$67&lt;&gt;"",COLUMN('Back data'!$A$67:$BK$67)))-I$6)/I17</f>
        <v>0.99620000000000009</v>
      </c>
      <c r="J18" s="11" cm="1">
        <f t="array" ref="J18">INDEX('Back data'!$A$67:$BK$67,,MAX(IF('Back data'!$A$67:$BK$67&lt;&gt;"",COLUMN('Back data'!$A$67:$BK$67)))-J$6)/J17</f>
        <v>0.99950000000000006</v>
      </c>
      <c r="K18" s="11" cm="1">
        <f t="array" ref="K18">INDEX('Back data'!$A$67:$BK$67,,MAX(IF('Back data'!$A$67:$BK$67&lt;&gt;"",COLUMN('Back data'!$A$67:$BK$67)))-K$6)/K17</f>
        <v>0.99970000000000003</v>
      </c>
      <c r="L18" s="11" cm="1">
        <f t="array" ref="L18">INDEX('Back data'!$A$67:$BK$67,,MAX(IF('Back data'!$A$67:$BK$67&lt;&gt;"",COLUMN('Back data'!$A$67:$BK$67)))-L$6)/L17</f>
        <v>0.99609999999999999</v>
      </c>
      <c r="M18" s="11" cm="1">
        <f t="array" ref="M18">INDEX('Back data'!$A$67:$BK$67,,MAX(IF('Back data'!$A$67:$BK$67&lt;&gt;"",COLUMN('Back data'!$A$67:$BK$67)))-M$6)/M17</f>
        <v>0.98970000000000002</v>
      </c>
      <c r="N18" s="11" cm="1">
        <f t="array" ref="N18">INDEX('Back data'!$A$67:$BK$67,,MAX(IF('Back data'!$A$67:$BK$67&lt;&gt;"",COLUMN('Back data'!$A$67:$BK$67)))-N$6)/N17</f>
        <v>0.99170000000000003</v>
      </c>
      <c r="O18" s="11" cm="1">
        <f t="array" ref="O18">INDEX('Back data'!$A$67:$BK$67,,MAX(IF('Back data'!$A$67:$BK$67&lt;&gt;"",COLUMN('Back data'!$A$67:$BK$67)))-O$6)/O17</f>
        <v>0.99950000000000006</v>
      </c>
      <c r="P18" s="11" cm="1">
        <f t="array" ref="P18">INDEX('Back data'!$A$67:$BK$67,,MAX(IF('Back data'!$A$67:$BK$67&lt;&gt;"",COLUMN('Back data'!$A$67:$BK$67)))-P$6)/P17</f>
        <v>0.98170000000000002</v>
      </c>
    </row>
    <row r="19" spans="1:18" x14ac:dyDescent="0.3">
      <c r="A19" s="24" t="s">
        <v>38</v>
      </c>
      <c r="B19" s="27" t="s">
        <v>42</v>
      </c>
      <c r="C19" s="10" t="s">
        <v>40</v>
      </c>
      <c r="D19" s="11" cm="1">
        <f t="array" ref="D19">INDEX('Back data'!$A$68:$BK$68,,MAX(IF('Back data'!$A$68:$BK$68&lt;&gt;"",COLUMN('Back data'!$A$68:$BK$68)))-D$6)/D17</f>
        <v>3.8300000000000001E-2</v>
      </c>
      <c r="E19" s="11" cm="1">
        <f t="array" ref="E19">INDEX('Back data'!$A$68:$BK$68,,MAX(IF('Back data'!$A$68:$BK$68&lt;&gt;"",COLUMN('Back data'!$A$68:$BK$68)))-E$6)/E17</f>
        <v>6.7099999999999993E-2</v>
      </c>
      <c r="F19" s="11" cm="1">
        <f t="array" ref="F19">INDEX('Back data'!$A$68:$BK$68,,MAX(IF('Back data'!$A$68:$BK$68&lt;&gt;"",COLUMN('Back data'!$A$68:$BK$68)))-F$6)/F17</f>
        <v>7.4999999999999997E-3</v>
      </c>
      <c r="G19" s="11" cm="1">
        <f t="array" ref="G19">INDEX('Back data'!$A$68:$BK$68,,MAX(IF('Back data'!$A$68:$BK$68&lt;&gt;"",COLUMN('Back data'!$A$68:$BK$68)))-G$6)/G17</f>
        <v>3.0999999999999999E-3</v>
      </c>
      <c r="H19" s="11" cm="1">
        <f t="array" ref="H19">INDEX('Back data'!$A$68:$BK$68,,MAX(IF('Back data'!$A$68:$BK$68&lt;&gt;"",COLUMN('Back data'!$A$68:$BK$68)))-H$6)/H17</f>
        <v>1.8200000000000001E-2</v>
      </c>
      <c r="I19" s="11" cm="1">
        <f t="array" ref="I19">INDEX('Back data'!$A$68:$BK$68,,MAX(IF('Back data'!$A$68:$BK$68&lt;&gt;"",COLUMN('Back data'!$A$68:$BK$68)))-I$6)/I17</f>
        <v>3.8E-3</v>
      </c>
      <c r="J19" s="11" cm="1">
        <f t="array" ref="J19">INDEX('Back data'!$A$68:$BK$68,,MAX(IF('Back data'!$A$68:$BK$68&lt;&gt;"",COLUMN('Back data'!$A$68:$BK$68)))-J$6)/J17</f>
        <v>5.0000000000000001E-4</v>
      </c>
      <c r="K19" s="11" cm="1">
        <f t="array" ref="K19">INDEX('Back data'!$A$68:$BK$68,,MAX(IF('Back data'!$A$68:$BK$68&lt;&gt;"",COLUMN('Back data'!$A$68:$BK$68)))-K$6)/K17</f>
        <v>2.9999999999999997E-4</v>
      </c>
      <c r="L19" s="11" cm="1">
        <f t="array" ref="L19">INDEX('Back data'!$A$68:$BK$68,,MAX(IF('Back data'!$A$68:$BK$68&lt;&gt;"",COLUMN('Back data'!$A$68:$BK$68)))-L$6)/L17</f>
        <v>3.9000000000000003E-3</v>
      </c>
      <c r="M19" s="11" cm="1">
        <f t="array" ref="M19">INDEX('Back data'!$A$68:$BK$68,,MAX(IF('Back data'!$A$68:$BK$68&lt;&gt;"",COLUMN('Back data'!$A$68:$BK$68)))-M$6)/M17</f>
        <v>1.03E-2</v>
      </c>
      <c r="N19" s="11" cm="1">
        <f t="array" ref="N19">INDEX('Back data'!$A$68:$BK$68,,MAX(IF('Back data'!$A$68:$BK$68&lt;&gt;"",COLUMN('Back data'!$A$68:$BK$68)))-N$6)/N17</f>
        <v>8.3000000000000001E-3</v>
      </c>
      <c r="O19" s="11" cm="1">
        <f t="array" ref="O19">INDEX('Back data'!$A$68:$BK$68,,MAX(IF('Back data'!$A$68:$BK$68&lt;&gt;"",COLUMN('Back data'!$A$68:$BK$68)))-O$6)/O17</f>
        <v>5.0000000000000001E-4</v>
      </c>
      <c r="P19" s="11" cm="1">
        <f t="array" ref="P19">INDEX('Back data'!$A$68:$BK$68,,MAX(IF('Back data'!$A$68:$BK$68&lt;&gt;"",COLUMN('Back data'!$A$68:$BK$68)))-P$6)/P17</f>
        <v>1.83E-2</v>
      </c>
      <c r="R19" s="56"/>
    </row>
    <row r="22" spans="1:18" x14ac:dyDescent="0.3">
      <c r="C22" s="8" t="s">
        <v>37</v>
      </c>
      <c r="D22" s="9" cm="1">
        <f t="array" ref="D22">INDEX('Back data'!$A$257:$BK$257,,MAX(IF('Back data'!$A$257:$BK$257&lt;&gt;"",COLUMN('Back data'!$A$257:$BK$257)))-D$6)+INDEX('Back data'!$A$258:$BK$258,,MAX(IF('Back data'!$A$258:$BK$258&lt;&gt;"",COLUMN('Back data'!$A$258:$BK$258)))-D$6)</f>
        <v>100</v>
      </c>
      <c r="E22" s="9" cm="1">
        <f t="array" ref="E22">INDEX('Back data'!$A$257:$BK$257,,MAX(IF('Back data'!$A$257:$BK$257&lt;&gt;"",COLUMN('Back data'!$A$257:$BK$257)))-E$6)+INDEX('Back data'!$A$258:$BK$258,,MAX(IF('Back data'!$A$258:$BK$258&lt;&gt;"",COLUMN('Back data'!$A$258:$BK$258)))-E$6)</f>
        <v>100</v>
      </c>
      <c r="F22" s="9" cm="1">
        <f t="array" ref="F22">INDEX('Back data'!$A$257:$BK$257,,MAX(IF('Back data'!$A$257:$BK$257&lt;&gt;"",COLUMN('Back data'!$A$257:$BK$257)))-F$6)+INDEX('Back data'!$A$258:$BK$258,,MAX(IF('Back data'!$A$258:$BK$258&lt;&gt;"",COLUMN('Back data'!$A$258:$BK$258)))-F$6)</f>
        <v>100</v>
      </c>
      <c r="G22" s="9" cm="1">
        <f t="array" ref="G22">INDEX('Back data'!$A$257:$BK$257,,MAX(IF('Back data'!$A$257:$BK$257&lt;&gt;"",COLUMN('Back data'!$A$257:$BK$257)))-G$6)+INDEX('Back data'!$A$258:$BK$258,,MAX(IF('Back data'!$A$258:$BK$258&lt;&gt;"",COLUMN('Back data'!$A$258:$BK$258)))-G$6)</f>
        <v>100</v>
      </c>
      <c r="H22" s="9" cm="1">
        <f t="array" ref="H22">INDEX('Back data'!$A$257:$BK$257,,MAX(IF('Back data'!$A$257:$BK$257&lt;&gt;"",COLUMN('Back data'!$A$257:$BK$257)))-H$6)+INDEX('Back data'!$A$258:$BK$258,,MAX(IF('Back data'!$A$258:$BK$258&lt;&gt;"",COLUMN('Back data'!$A$258:$BK$258)))-H$6)</f>
        <v>100</v>
      </c>
      <c r="I22" s="9" cm="1">
        <f t="array" ref="I22">INDEX('Back data'!$A$257:$BK$257,,MAX(IF('Back data'!$A$257:$BK$257&lt;&gt;"",COLUMN('Back data'!$A$257:$BK$257)))-I$6)+INDEX('Back data'!$A$258:$BK$258,,MAX(IF('Back data'!$A$258:$BK$258&lt;&gt;"",COLUMN('Back data'!$A$258:$BK$258)))-I$6)</f>
        <v>100</v>
      </c>
      <c r="J22" s="9" cm="1">
        <f t="array" ref="J22">INDEX('Back data'!$A$257:$BK$257,,MAX(IF('Back data'!$A$257:$BK$257&lt;&gt;"",COLUMN('Back data'!$A$257:$BK$257)))-J$6)+INDEX('Back data'!$A$258:$BK$258,,MAX(IF('Back data'!$A$258:$BK$258&lt;&gt;"",COLUMN('Back data'!$A$258:$BK$258)))-J$6)</f>
        <v>100</v>
      </c>
      <c r="K22" s="9" cm="1">
        <f t="array" ref="K22">INDEX('Back data'!$A$257:$BK$257,,MAX(IF('Back data'!$A$257:$BK$257&lt;&gt;"",COLUMN('Back data'!$A$257:$BK$257)))-K$6)+INDEX('Back data'!$A$258:$BK$258,,MAX(IF('Back data'!$A$258:$BK$258&lt;&gt;"",COLUMN('Back data'!$A$258:$BK$258)))-K$6)</f>
        <v>100</v>
      </c>
      <c r="L22" s="9" cm="1">
        <f t="array" ref="L22">INDEX('Back data'!$A$257:$BK$257,,MAX(IF('Back data'!$A$257:$BK$257&lt;&gt;"",COLUMN('Back data'!$A$257:$BK$257)))-L$6)+INDEX('Back data'!$A$258:$BK$258,,MAX(IF('Back data'!$A$258:$BK$258&lt;&gt;"",COLUMN('Back data'!$A$258:$BK$258)))-L$6)</f>
        <v>100</v>
      </c>
      <c r="M22" s="9" cm="1">
        <f t="array" ref="M22">INDEX('Back data'!$A$257:$BK$257,,MAX(IF('Back data'!$A$257:$BK$257&lt;&gt;"",COLUMN('Back data'!$A$257:$BK$257)))-M$6)+INDEX('Back data'!$A$258:$BK$258,,MAX(IF('Back data'!$A$258:$BK$258&lt;&gt;"",COLUMN('Back data'!$A$258:$BK$258)))-M$6)</f>
        <v>100</v>
      </c>
      <c r="N22" s="9" cm="1">
        <f t="array" ref="N22">INDEX('Back data'!$A$257:$BK$257,,MAX(IF('Back data'!$A$257:$BK$257&lt;&gt;"",COLUMN('Back data'!$A$257:$BK$257)))-N$6)+INDEX('Back data'!$A$258:$BK$258,,MAX(IF('Back data'!$A$258:$BK$258&lt;&gt;"",COLUMN('Back data'!$A$258:$BK$258)))-N$6)</f>
        <v>100</v>
      </c>
      <c r="O22" s="9" cm="1">
        <f t="array" ref="O22">INDEX('Back data'!$A$257:$BK$257,,MAX(IF('Back data'!$A$257:$BK$257&lt;&gt;"",COLUMN('Back data'!$A$257:$BK$257)))-O$6)+INDEX('Back data'!$A$258:$BK$258,,MAX(IF('Back data'!$A$258:$BK$258&lt;&gt;"",COLUMN('Back data'!$A$258:$BK$258)))-O$6)</f>
        <v>100</v>
      </c>
      <c r="P22" s="9" cm="1">
        <f t="array" ref="P22">INDEX('Back data'!$A$257:$BK$257,,MAX(IF('Back data'!$A$257:$BK$257&lt;&gt;"",COLUMN('Back data'!$A$257:$BK$257)))-P$6)+INDEX('Back data'!$A$258:$BK$258,,MAX(IF('Back data'!$A$258:$BK$258&lt;&gt;"",COLUMN('Back data'!$A$258:$BK$258)))-P$6)</f>
        <v>100</v>
      </c>
    </row>
    <row r="23" spans="1:18" x14ac:dyDescent="0.3">
      <c r="A23" s="24" t="s">
        <v>38</v>
      </c>
      <c r="B23" s="27" t="s">
        <v>27</v>
      </c>
      <c r="C23" s="10" t="s">
        <v>39</v>
      </c>
      <c r="D23" s="11" cm="1">
        <f t="array" ref="D23">INDEX('Back data'!$A$257:$BK$257,,MAX(IF('Back data'!$A$257:$BK$257&lt;&gt;"",COLUMN('Back data'!$A$257:$BK$257)))-D$6)/D22</f>
        <v>0.70650000000000002</v>
      </c>
      <c r="E23" s="11" cm="1">
        <f t="array" ref="E23">INDEX('Back data'!$A$257:$BK$257,,MAX(IF('Back data'!$A$257:$BK$257&lt;&gt;"",COLUMN('Back data'!$A$257:$BK$257)))-E$6)/E22</f>
        <v>0.61080000000000001</v>
      </c>
      <c r="F23" s="11" cm="1">
        <f t="array" ref="F23">INDEX('Back data'!$A$257:$BK$257,,MAX(IF('Back data'!$A$257:$BK$257&lt;&gt;"",COLUMN('Back data'!$A$257:$BK$257)))-F$6)/F22</f>
        <v>0.7145999999999999</v>
      </c>
      <c r="G23" s="11" cm="1">
        <f t="array" ref="G23">INDEX('Back data'!$A$257:$BK$257,,MAX(IF('Back data'!$A$257:$BK$257&lt;&gt;"",COLUMN('Back data'!$A$257:$BK$257)))-G$6)/G22</f>
        <v>0.6895</v>
      </c>
      <c r="H23" s="11" cm="1">
        <f t="array" ref="H23">INDEX('Back data'!$A$257:$BK$257,,MAX(IF('Back data'!$A$257:$BK$257&lt;&gt;"",COLUMN('Back data'!$A$257:$BK$257)))-H$6)/H22</f>
        <v>0.68579999999999997</v>
      </c>
      <c r="I23" s="11" cm="1">
        <f t="array" ref="I23">INDEX('Back data'!$A$257:$BK$257,,MAX(IF('Back data'!$A$257:$BK$257&lt;&gt;"",COLUMN('Back data'!$A$257:$BK$257)))-I$6)/I22</f>
        <v>0.73909999999999998</v>
      </c>
      <c r="J23" s="11" cm="1">
        <f t="array" ref="J23">INDEX('Back data'!$A$257:$BK$257,,MAX(IF('Back data'!$A$257:$BK$257&lt;&gt;"",COLUMN('Back data'!$A$257:$BK$257)))-J$6)/J22</f>
        <v>0.67420000000000002</v>
      </c>
      <c r="K23" s="11" cm="1">
        <f t="array" ref="K23">INDEX('Back data'!$A$257:$BK$257,,MAX(IF('Back data'!$A$257:$BK$257&lt;&gt;"",COLUMN('Back data'!$A$257:$BK$257)))-K$6)/K22</f>
        <v>0.78420000000000001</v>
      </c>
      <c r="L23" s="11" cm="1">
        <f t="array" ref="L23">INDEX('Back data'!$A$257:$BK$257,,MAX(IF('Back data'!$A$257:$BK$257&lt;&gt;"",COLUMN('Back data'!$A$257:$BK$257)))-L$6)/L22</f>
        <v>0.71510000000000007</v>
      </c>
      <c r="M23" s="11" cm="1">
        <f t="array" ref="M23">INDEX('Back data'!$A$257:$BK$257,,MAX(IF('Back data'!$A$257:$BK$257&lt;&gt;"",COLUMN('Back data'!$A$257:$BK$257)))-M$6)/M22</f>
        <v>0.60580000000000001</v>
      </c>
      <c r="N23" s="11" cm="1">
        <f t="array" ref="N23">INDEX('Back data'!$A$257:$BK$257,,MAX(IF('Back data'!$A$257:$BK$257&lt;&gt;"",COLUMN('Back data'!$A$257:$BK$257)))-N$6)/N22</f>
        <v>0.68640000000000001</v>
      </c>
      <c r="O23" s="11" cm="1">
        <f t="array" ref="O23">INDEX('Back data'!$A$257:$BK$257,,MAX(IF('Back data'!$A$257:$BK$257&lt;&gt;"",COLUMN('Back data'!$A$257:$BK$257)))-O$6)/O22</f>
        <v>0.9355</v>
      </c>
      <c r="P23" s="11" cm="1">
        <f t="array" ref="P23">INDEX('Back data'!$A$257:$BK$257,,MAX(IF('Back data'!$A$257:$BK$257&lt;&gt;"",COLUMN('Back data'!$A$257:$BK$257)))-P$6)/P22</f>
        <v>0.93480000000000008</v>
      </c>
    </row>
    <row r="24" spans="1:18" x14ac:dyDescent="0.3">
      <c r="A24" s="24" t="s">
        <v>38</v>
      </c>
      <c r="B24" s="27" t="s">
        <v>27</v>
      </c>
      <c r="C24" s="10" t="s">
        <v>40</v>
      </c>
      <c r="D24" s="11" cm="1">
        <f t="array" ref="D24">+INDEX('Back data'!$A$258:$BK$258,,MAX(IF('Back data'!$A$258:$BK$258&lt;&gt;"",COLUMN('Back data'!$A$258:$BK$258)))-D$6)/D22</f>
        <v>0.29350000000000004</v>
      </c>
      <c r="E24" s="11" cm="1">
        <f t="array" ref="E24">+INDEX('Back data'!$A$258:$BK$258,,MAX(IF('Back data'!$A$258:$BK$258&lt;&gt;"",COLUMN('Back data'!$A$258:$BK$258)))-E$6)/E22</f>
        <v>0.38919999999999999</v>
      </c>
      <c r="F24" s="11" cm="1">
        <f t="array" ref="F24">+INDEX('Back data'!$A$258:$BK$258,,MAX(IF('Back data'!$A$258:$BK$258&lt;&gt;"",COLUMN('Back data'!$A$258:$BK$258)))-F$6)/F22</f>
        <v>0.28539999999999999</v>
      </c>
      <c r="G24" s="11" cm="1">
        <f t="array" ref="G24">+INDEX('Back data'!$A$258:$BK$258,,MAX(IF('Back data'!$A$258:$BK$258&lt;&gt;"",COLUMN('Back data'!$A$258:$BK$258)))-G$6)/G22</f>
        <v>0.3105</v>
      </c>
      <c r="H24" s="11" cm="1">
        <f t="array" ref="H24">+INDEX('Back data'!$A$258:$BK$258,,MAX(IF('Back data'!$A$258:$BK$258&lt;&gt;"",COLUMN('Back data'!$A$258:$BK$258)))-H$6)/H22</f>
        <v>0.31420000000000003</v>
      </c>
      <c r="I24" s="11" cm="1">
        <f t="array" ref="I24">+INDEX('Back data'!$A$258:$BK$258,,MAX(IF('Back data'!$A$258:$BK$258&lt;&gt;"",COLUMN('Back data'!$A$258:$BK$258)))-I$6)/I22</f>
        <v>0.26090000000000002</v>
      </c>
      <c r="J24" s="11" cm="1">
        <f t="array" ref="J24">+INDEX('Back data'!$A$258:$BK$258,,MAX(IF('Back data'!$A$258:$BK$258&lt;&gt;"",COLUMN('Back data'!$A$258:$BK$258)))-J$6)/J22</f>
        <v>0.32579999999999998</v>
      </c>
      <c r="K24" s="11" cm="1">
        <f t="array" ref="K24">+INDEX('Back data'!$A$258:$BK$258,,MAX(IF('Back data'!$A$258:$BK$258&lt;&gt;"",COLUMN('Back data'!$A$258:$BK$258)))-K$6)/K22</f>
        <v>0.21579999999999999</v>
      </c>
      <c r="L24" s="11" cm="1">
        <f t="array" ref="L24">+INDEX('Back data'!$A$258:$BK$258,,MAX(IF('Back data'!$A$258:$BK$258&lt;&gt;"",COLUMN('Back data'!$A$258:$BK$258)))-L$6)/L22</f>
        <v>0.28489999999999999</v>
      </c>
      <c r="M24" s="11" cm="1">
        <f t="array" ref="M24">+INDEX('Back data'!$A$258:$BK$258,,MAX(IF('Back data'!$A$258:$BK$258&lt;&gt;"",COLUMN('Back data'!$A$258:$BK$258)))-M$6)/M22</f>
        <v>0.39419999999999999</v>
      </c>
      <c r="N24" s="11" cm="1">
        <f t="array" ref="N24">+INDEX('Back data'!$A$258:$BK$258,,MAX(IF('Back data'!$A$258:$BK$258&lt;&gt;"",COLUMN('Back data'!$A$258:$BK$258)))-N$6)/N22</f>
        <v>0.31359999999999999</v>
      </c>
      <c r="O24" s="11" cm="1">
        <f t="array" ref="O24">+INDEX('Back data'!$A$258:$BK$258,,MAX(IF('Back data'!$A$258:$BK$258&lt;&gt;"",COLUMN('Back data'!$A$258:$BK$258)))-O$6)/O22</f>
        <v>6.4500000000000002E-2</v>
      </c>
      <c r="P24" s="11" cm="1">
        <f t="array" ref="P24">+INDEX('Back data'!$A$258:$BK$258,,MAX(IF('Back data'!$A$258:$BK$258&lt;&gt;"",COLUMN('Back data'!$A$258:$BK$258)))-P$6)/P22</f>
        <v>6.5199999999999994E-2</v>
      </c>
      <c r="R24" s="56"/>
    </row>
    <row r="25" spans="1:18" x14ac:dyDescent="0.3">
      <c r="A25" s="30"/>
      <c r="B25" s="27"/>
      <c r="C25" s="31"/>
      <c r="D25" s="32"/>
      <c r="E25" s="32"/>
      <c r="F25" s="32"/>
      <c r="G25" s="32"/>
      <c r="H25" s="32"/>
      <c r="I25" s="32"/>
      <c r="J25" s="32"/>
      <c r="K25" s="32"/>
      <c r="L25" s="32"/>
      <c r="M25" s="32"/>
      <c r="N25" s="32"/>
      <c r="O25" s="32"/>
      <c r="P25" s="32"/>
      <c r="R25" s="56"/>
    </row>
    <row r="26" spans="1:18" x14ac:dyDescent="0.3">
      <c r="A26" s="30"/>
      <c r="B26" s="27"/>
      <c r="C26" s="31"/>
      <c r="D26" s="32"/>
      <c r="E26" s="32"/>
      <c r="F26" s="32"/>
      <c r="G26" s="32"/>
      <c r="H26" s="32"/>
      <c r="I26" s="32"/>
      <c r="J26" s="32"/>
      <c r="K26" s="32"/>
      <c r="L26" s="32"/>
      <c r="M26" s="32"/>
      <c r="N26" s="32"/>
      <c r="O26" s="32"/>
      <c r="P26" s="32"/>
      <c r="R26" s="56"/>
    </row>
    <row r="27" spans="1:18" x14ac:dyDescent="0.3">
      <c r="A27" s="30"/>
      <c r="B27" s="27"/>
      <c r="C27" s="8" t="s">
        <v>37</v>
      </c>
      <c r="D27" s="9" cm="1">
        <f t="array" ref="D27">INDEX('Back data'!$A$262:$BK$262,,MAX(IF('Back data'!$A$262:$BK$262&lt;&gt;"",COLUMN('Back data'!$A$262:$BK$262)))-D$6)+INDEX('Back data'!$A$263:$BK$263,,MAX(IF('Back data'!$A$263:$BK$263&lt;&gt;"",COLUMN('Back data'!$A$263:$BK$263)))-D$6)</f>
        <v>100</v>
      </c>
      <c r="E27" s="9" cm="1">
        <f t="array" ref="E27">INDEX('Back data'!$A$262:$BK$262,,MAX(IF('Back data'!$A$262:$BK$262&lt;&gt;"",COLUMN('Back data'!$A$262:$BK$262)))-E$6)+INDEX('Back data'!$A$263:$BK$263,,MAX(IF('Back data'!$A$263:$BK$263&lt;&gt;"",COLUMN('Back data'!$A$263:$BK$263)))-E$6)</f>
        <v>100</v>
      </c>
      <c r="F27" s="9" cm="1">
        <f t="array" ref="F27">INDEX('Back data'!$A$262:$BK$262,,MAX(IF('Back data'!$A$262:$BK$262&lt;&gt;"",COLUMN('Back data'!$A$262:$BK$262)))-F$6)+INDEX('Back data'!$A$263:$BK$263,,MAX(IF('Back data'!$A$263:$BK$263&lt;&gt;"",COLUMN('Back data'!$A$263:$BK$263)))-F$6)</f>
        <v>100</v>
      </c>
      <c r="G27" s="9" cm="1">
        <f t="array" ref="G27">INDEX('Back data'!$A$262:$BK$262,,MAX(IF('Back data'!$A$262:$BK$262&lt;&gt;"",COLUMN('Back data'!$A$262:$BK$262)))-G$6)+INDEX('Back data'!$A$263:$BK$263,,MAX(IF('Back data'!$A$263:$BK$263&lt;&gt;"",COLUMN('Back data'!$A$263:$BK$263)))-G$6)</f>
        <v>100</v>
      </c>
      <c r="H27" s="9" cm="1">
        <f t="array" ref="H27">INDEX('Back data'!$A$262:$BK$262,,MAX(IF('Back data'!$A$262:$BK$262&lt;&gt;"",COLUMN('Back data'!$A$262:$BK$262)))-H$6)+INDEX('Back data'!$A$263:$BK$263,,MAX(IF('Back data'!$A$263:$BK$263&lt;&gt;"",COLUMN('Back data'!$A$263:$BK$263)))-H$6)</f>
        <v>100</v>
      </c>
      <c r="I27" s="9" cm="1">
        <f t="array" ref="I27">INDEX('Back data'!$A$262:$BK$262,,MAX(IF('Back data'!$A$262:$BK$262&lt;&gt;"",COLUMN('Back data'!$A$262:$BK$262)))-I$6)+INDEX('Back data'!$A$263:$BK$263,,MAX(IF('Back data'!$A$263:$BK$263&lt;&gt;"",COLUMN('Back data'!$A$263:$BK$263)))-I$6)</f>
        <v>100</v>
      </c>
      <c r="J27" s="9" cm="1">
        <f t="array" ref="J27">INDEX('Back data'!$A$262:$BK$262,,MAX(IF('Back data'!$A$262:$BK$262&lt;&gt;"",COLUMN('Back data'!$A$262:$BK$262)))-J$6)+INDEX('Back data'!$A$263:$BK$263,,MAX(IF('Back data'!$A$263:$BK$263&lt;&gt;"",COLUMN('Back data'!$A$263:$BK$263)))-J$6)</f>
        <v>100</v>
      </c>
      <c r="K27" s="9" cm="1">
        <f t="array" ref="K27">INDEX('Back data'!$A$262:$BK$262,,MAX(IF('Back data'!$A$262:$BK$262&lt;&gt;"",COLUMN('Back data'!$A$262:$BK$262)))-K$6)+INDEX('Back data'!$A$263:$BK$263,,MAX(IF('Back data'!$A$263:$BK$263&lt;&gt;"",COLUMN('Back data'!$A$263:$BK$263)))-K$6)</f>
        <v>100</v>
      </c>
      <c r="L27" s="9" cm="1">
        <f t="array" ref="L27">INDEX('Back data'!$A$262:$BK$262,,MAX(IF('Back data'!$A$262:$BK$262&lt;&gt;"",COLUMN('Back data'!$A$262:$BK$262)))-L$6)+INDEX('Back data'!$A$263:$BK$263,,MAX(IF('Back data'!$A$263:$BK$263&lt;&gt;"",COLUMN('Back data'!$A$263:$BK$263)))-L$6)</f>
        <v>100</v>
      </c>
      <c r="M27" s="9" cm="1">
        <f t="array" ref="M27">INDEX('Back data'!$A$262:$BK$262,,MAX(IF('Back data'!$A$262:$BK$262&lt;&gt;"",COLUMN('Back data'!$A$262:$BK$262)))-M$6)+INDEX('Back data'!$A$263:$BK$263,,MAX(IF('Back data'!$A$263:$BK$263&lt;&gt;"",COLUMN('Back data'!$A$263:$BK$263)))-M$6)</f>
        <v>100</v>
      </c>
      <c r="N27" s="9" cm="1">
        <f t="array" ref="N27">INDEX('Back data'!$A$262:$BK$262,,MAX(IF('Back data'!$A$262:$BK$262&lt;&gt;"",COLUMN('Back data'!$A$262:$BK$262)))-N$6)+INDEX('Back data'!$A$263:$BK$263,,MAX(IF('Back data'!$A$263:$BK$263&lt;&gt;"",COLUMN('Back data'!$A$263:$BK$263)))-N$6)</f>
        <v>100</v>
      </c>
      <c r="O27" s="9" cm="1">
        <f t="array" ref="O27">INDEX('Back data'!$A$262:$BK$262,,MAX(IF('Back data'!$A$262:$BK$262&lt;&gt;"",COLUMN('Back data'!$A$262:$BK$262)))-O$6)+INDEX('Back data'!$A$263:$BK$263,,MAX(IF('Back data'!$A$263:$BK$263&lt;&gt;"",COLUMN('Back data'!$A$263:$BK$263)))-O$6)</f>
        <v>100</v>
      </c>
      <c r="P27" s="9" cm="1">
        <f t="array" ref="P27">INDEX('Back data'!$A$262:$BK$262,,MAX(IF('Back data'!$A$262:$BK$262&lt;&gt;"",COLUMN('Back data'!$A$262:$BK$262)))-P$6)+INDEX('Back data'!$A$263:$BK$263,,MAX(IF('Back data'!$A$263:$BK$263&lt;&gt;"",COLUMN('Back data'!$A$263:$BK$263)))-P$6)</f>
        <v>100</v>
      </c>
      <c r="R27" s="56"/>
    </row>
    <row r="28" spans="1:18" x14ac:dyDescent="0.3">
      <c r="A28" s="24" t="s">
        <v>38</v>
      </c>
      <c r="B28" s="27" t="s">
        <v>43</v>
      </c>
      <c r="C28" s="10" t="s">
        <v>39</v>
      </c>
      <c r="D28" s="11" cm="1">
        <f t="array" ref="D28">INDEX('Back data'!$A$262:$BK$262,,MAX(IF('Back data'!$A$262:$BK$262&lt;&gt;"",COLUMN('Back data'!$A$262:$BK$262)))-D$6)/D27</f>
        <v>0.92269999999999996</v>
      </c>
      <c r="E28" s="11" cm="1">
        <f t="array" ref="E28">INDEX('Back data'!$A$262:$BK$262,,MAX(IF('Back data'!$A$262:$BK$262&lt;&gt;"",COLUMN('Back data'!$A$262:$BK$262)))-E$6)/E27</f>
        <v>0.92500000000000004</v>
      </c>
      <c r="F28" s="11" cm="1">
        <f t="array" ref="F28">INDEX('Back data'!$A$262:$BK$262,,MAX(IF('Back data'!$A$262:$BK$262&lt;&gt;"",COLUMN('Back data'!$A$262:$BK$262)))-F$6)/F27</f>
        <v>0.96489999999999998</v>
      </c>
      <c r="G28" s="11" cm="1">
        <f t="array" ref="G28">INDEX('Back data'!$A$262:$BK$262,,MAX(IF('Back data'!$A$262:$BK$262&lt;&gt;"",COLUMN('Back data'!$A$262:$BK$262)))-G$6)/G27</f>
        <v>0.96519999999999995</v>
      </c>
      <c r="H28" s="11" cm="1">
        <f t="array" ref="H28">INDEX('Back data'!$A$262:$BK$262,,MAX(IF('Back data'!$A$262:$BK$262&lt;&gt;"",COLUMN('Back data'!$A$262:$BK$262)))-H$6)/H27</f>
        <v>0.94540000000000002</v>
      </c>
      <c r="I28" s="11" cm="1">
        <f t="array" ref="I28">INDEX('Back data'!$A$262:$BK$262,,MAX(IF('Back data'!$A$262:$BK$262&lt;&gt;"",COLUMN('Back data'!$A$262:$BK$262)))-I$6)/I27</f>
        <v>0.9738</v>
      </c>
      <c r="J28" s="11" cm="1">
        <f t="array" ref="J28">INDEX('Back data'!$A$262:$BK$262,,MAX(IF('Back data'!$A$262:$BK$262&lt;&gt;"",COLUMN('Back data'!$A$262:$BK$262)))-J$6)/J27</f>
        <v>0.96989999999999998</v>
      </c>
      <c r="K28" s="11" cm="1">
        <f t="array" ref="K28">INDEX('Back data'!$A$262:$BK$262,,MAX(IF('Back data'!$A$262:$BK$262&lt;&gt;"",COLUMN('Back data'!$A$262:$BK$262)))-K$6)/K27</f>
        <v>0.97519999999999996</v>
      </c>
      <c r="L28" s="11" cm="1">
        <f t="array" ref="L28">INDEX('Back data'!$A$262:$BK$262,,MAX(IF('Back data'!$A$262:$BK$262&lt;&gt;"",COLUMN('Back data'!$A$262:$BK$262)))-L$6)/L27</f>
        <v>0.97160000000000002</v>
      </c>
      <c r="M28" s="11" cm="1">
        <f t="array" ref="M28">INDEX('Back data'!$A$262:$BK$262,,MAX(IF('Back data'!$A$262:$BK$262&lt;&gt;"",COLUMN('Back data'!$A$262:$BK$262)))-M$6)/M27</f>
        <v>0.95700000000000007</v>
      </c>
      <c r="N28" s="11" cm="1">
        <f t="array" ref="N28">INDEX('Back data'!$A$262:$BK$262,,MAX(IF('Back data'!$A$262:$BK$262&lt;&gt;"",COLUMN('Back data'!$A$262:$BK$262)))-N$6)/N27</f>
        <v>0.96450000000000002</v>
      </c>
      <c r="O28" s="11" cm="1">
        <f t="array" ref="O28">INDEX('Back data'!$A$262:$BK$262,,MAX(IF('Back data'!$A$262:$BK$262&lt;&gt;"",COLUMN('Back data'!$A$262:$BK$262)))-O$6)/O27</f>
        <v>0.97640000000000005</v>
      </c>
      <c r="P28" s="11" cm="1">
        <f t="array" ref="P28">INDEX('Back data'!$A$262:$BK$262,,MAX(IF('Back data'!$A$262:$BK$262&lt;&gt;"",COLUMN('Back data'!$A$262:$BK$262)))-P$6)/P27</f>
        <v>0.96479999999999999</v>
      </c>
      <c r="R28" s="56"/>
    </row>
    <row r="29" spans="1:18" x14ac:dyDescent="0.3">
      <c r="A29" s="24" t="s">
        <v>38</v>
      </c>
      <c r="B29" s="27" t="s">
        <v>43</v>
      </c>
      <c r="C29" s="10" t="s">
        <v>40</v>
      </c>
      <c r="D29" s="11" cm="1">
        <f t="array" ref="D29">+INDEX('Back data'!$A$263:$BK$263,,MAX(IF('Back data'!$A$263:$BK$263&lt;&gt;"",COLUMN('Back data'!$A$263:$BK$263)))-D$6)/D27</f>
        <v>7.7300000000000008E-2</v>
      </c>
      <c r="E29" s="11" cm="1">
        <f t="array" ref="E29">+INDEX('Back data'!$A$263:$BK$263,,MAX(IF('Back data'!$A$263:$BK$263&lt;&gt;"",COLUMN('Back data'!$A$263:$BK$263)))-E$6)/E27</f>
        <v>7.4999999999999997E-2</v>
      </c>
      <c r="F29" s="11" cm="1">
        <f t="array" ref="F29">+INDEX('Back data'!$A$263:$BK$263,,MAX(IF('Back data'!$A$263:$BK$263&lt;&gt;"",COLUMN('Back data'!$A$263:$BK$263)))-F$6)/F27</f>
        <v>3.5099999999999999E-2</v>
      </c>
      <c r="G29" s="11" cm="1">
        <f t="array" ref="G29">+INDEX('Back data'!$A$263:$BK$263,,MAX(IF('Back data'!$A$263:$BK$263&lt;&gt;"",COLUMN('Back data'!$A$263:$BK$263)))-G$6)/G27</f>
        <v>3.4799999999999998E-2</v>
      </c>
      <c r="H29" s="11" cm="1">
        <f t="array" ref="H29">+INDEX('Back data'!$A$263:$BK$263,,MAX(IF('Back data'!$A$263:$BK$263&lt;&gt;"",COLUMN('Back data'!$A$263:$BK$263)))-H$6)/H27</f>
        <v>5.4600000000000003E-2</v>
      </c>
      <c r="I29" s="11" cm="1">
        <f t="array" ref="I29">+INDEX('Back data'!$A$263:$BK$263,,MAX(IF('Back data'!$A$263:$BK$263&lt;&gt;"",COLUMN('Back data'!$A$263:$BK$263)))-I$6)/I27</f>
        <v>2.6200000000000001E-2</v>
      </c>
      <c r="J29" s="11" cm="1">
        <f t="array" ref="J29">+INDEX('Back data'!$A$263:$BK$263,,MAX(IF('Back data'!$A$263:$BK$263&lt;&gt;"",COLUMN('Back data'!$A$263:$BK$263)))-J$6)/J27</f>
        <v>3.0099999999999998E-2</v>
      </c>
      <c r="K29" s="11" cm="1">
        <f t="array" ref="K29">+INDEX('Back data'!$A$263:$BK$263,,MAX(IF('Back data'!$A$263:$BK$263&lt;&gt;"",COLUMN('Back data'!$A$263:$BK$263)))-K$6)/K27</f>
        <v>2.4799999999999999E-2</v>
      </c>
      <c r="L29" s="11" cm="1">
        <f t="array" ref="L29">+INDEX('Back data'!$A$263:$BK$263,,MAX(IF('Back data'!$A$263:$BK$263&lt;&gt;"",COLUMN('Back data'!$A$263:$BK$263)))-L$6)/L27</f>
        <v>2.8399999999999998E-2</v>
      </c>
      <c r="M29" s="11" cm="1">
        <f t="array" ref="M29">+INDEX('Back data'!$A$263:$BK$263,,MAX(IF('Back data'!$A$263:$BK$263&lt;&gt;"",COLUMN('Back data'!$A$263:$BK$263)))-M$6)/M27</f>
        <v>4.2999999999999997E-2</v>
      </c>
      <c r="N29" s="11" cm="1">
        <f t="array" ref="N29">+INDEX('Back data'!$A$263:$BK$263,,MAX(IF('Back data'!$A$263:$BK$263&lt;&gt;"",COLUMN('Back data'!$A$263:$BK$263)))-N$6)/N27</f>
        <v>3.5499999999999997E-2</v>
      </c>
      <c r="O29" s="11" cm="1">
        <f t="array" ref="O29">+INDEX('Back data'!$A$263:$BK$263,,MAX(IF('Back data'!$A$263:$BK$263&lt;&gt;"",COLUMN('Back data'!$A$263:$BK$263)))-O$6)/O27</f>
        <v>2.3599999999999999E-2</v>
      </c>
      <c r="P29" s="11" cm="1">
        <f t="array" ref="P29">+INDEX('Back data'!$A$263:$BK$263,,MAX(IF('Back data'!$A$263:$BK$263&lt;&gt;"",COLUMN('Back data'!$A$263:$BK$263)))-P$6)/P27</f>
        <v>3.5200000000000002E-2</v>
      </c>
      <c r="R29" s="56"/>
    </row>
    <row r="32" spans="1:18" x14ac:dyDescent="0.3">
      <c r="C32" s="8" t="s">
        <v>37</v>
      </c>
      <c r="D32" s="9" cm="1">
        <f t="array" ref="D32">INDEX('Back data'!$A$267:$BK$267,,MAX(IF('Back data'!$A$267:$BK$267&lt;&gt;"",COLUMN('Back data'!$A$267:$BK$267)))-D$6)+INDEX('Back data'!$A$268:$BK$268,,MAX(IF('Back data'!$A$268:$BK$268&lt;&gt;"",COLUMN('Back data'!$A$268:$BK$268)))-D$6)</f>
        <v>100</v>
      </c>
      <c r="E32" s="9" cm="1">
        <f t="array" ref="E32">INDEX('Back data'!$A$267:$BK$267,,MAX(IF('Back data'!$A$267:$BK$267&lt;&gt;"",COLUMN('Back data'!$A$267:$BK$267)))-E$6)+INDEX('Back data'!$A$268:$BK$268,,MAX(IF('Back data'!$A$268:$BK$268&lt;&gt;"",COLUMN('Back data'!$A$268:$BK$268)))-E$6)</f>
        <v>100</v>
      </c>
      <c r="F32" s="9" cm="1">
        <f t="array" ref="F32">INDEX('Back data'!$A$267:$BK$267,,MAX(IF('Back data'!$A$267:$BK$267&lt;&gt;"",COLUMN('Back data'!$A$267:$BK$267)))-F$6)+INDEX('Back data'!$A$268:$BK$268,,MAX(IF('Back data'!$A$268:$BK$268&lt;&gt;"",COLUMN('Back data'!$A$268:$BK$268)))-F$6)</f>
        <v>100</v>
      </c>
      <c r="G32" s="9" cm="1">
        <f t="array" ref="G32">INDEX('Back data'!$A$267:$BK$267,,MAX(IF('Back data'!$A$267:$BK$267&lt;&gt;"",COLUMN('Back data'!$A$267:$BK$267)))-G$6)+INDEX('Back data'!$A$268:$BK$268,,MAX(IF('Back data'!$A$268:$BK$268&lt;&gt;"",COLUMN('Back data'!$A$268:$BK$268)))-G$6)</f>
        <v>100</v>
      </c>
      <c r="H32" s="9" cm="1">
        <f t="array" ref="H32">INDEX('Back data'!$A$267:$BK$267,,MAX(IF('Back data'!$A$267:$BK$267&lt;&gt;"",COLUMN('Back data'!$A$267:$BK$267)))-H$6)+INDEX('Back data'!$A$268:$BK$268,,MAX(IF('Back data'!$A$268:$BK$268&lt;&gt;"",COLUMN('Back data'!$A$268:$BK$268)))-H$6)</f>
        <v>100</v>
      </c>
      <c r="I32" s="9" cm="1">
        <f t="array" ref="I32">INDEX('Back data'!$A$267:$BK$267,,MAX(IF('Back data'!$A$267:$BK$267&lt;&gt;"",COLUMN('Back data'!$A$267:$BK$267)))-I$6)+INDEX('Back data'!$A$268:$BK$268,,MAX(IF('Back data'!$A$268:$BK$268&lt;&gt;"",COLUMN('Back data'!$A$268:$BK$268)))-I$6)</f>
        <v>100</v>
      </c>
      <c r="J32" s="9" cm="1">
        <f t="array" ref="J32">INDEX('Back data'!$A$267:$BK$267,,MAX(IF('Back data'!$A$267:$BK$267&lt;&gt;"",COLUMN('Back data'!$A$267:$BK$267)))-J$6)+INDEX('Back data'!$A$268:$BK$268,,MAX(IF('Back data'!$A$268:$BK$268&lt;&gt;"",COLUMN('Back data'!$A$268:$BK$268)))-J$6)</f>
        <v>100</v>
      </c>
      <c r="K32" s="9" cm="1">
        <f t="array" ref="K32">INDEX('Back data'!$A$267:$BK$267,,MAX(IF('Back data'!$A$267:$BK$267&lt;&gt;"",COLUMN('Back data'!$A$267:$BK$267)))-K$6)+INDEX('Back data'!$A$268:$BK$268,,MAX(IF('Back data'!$A$268:$BK$268&lt;&gt;"",COLUMN('Back data'!$A$268:$BK$268)))-K$6)</f>
        <v>100</v>
      </c>
      <c r="L32" s="9" cm="1">
        <f t="array" ref="L32">INDEX('Back data'!$A$267:$BK$267,,MAX(IF('Back data'!$A$267:$BK$267&lt;&gt;"",COLUMN('Back data'!$A$267:$BK$267)))-L$6)+INDEX('Back data'!$A$268:$BK$268,,MAX(IF('Back data'!$A$268:$BK$268&lt;&gt;"",COLUMN('Back data'!$A$268:$BK$268)))-L$6)</f>
        <v>100</v>
      </c>
      <c r="M32" s="9" cm="1">
        <f t="array" ref="M32">INDEX('Back data'!$A$267:$BK$267,,MAX(IF('Back data'!$A$267:$BK$267&lt;&gt;"",COLUMN('Back data'!$A$267:$BK$267)))-M$6)+INDEX('Back data'!$A$268:$BK$268,,MAX(IF('Back data'!$A$268:$BK$268&lt;&gt;"",COLUMN('Back data'!$A$268:$BK$268)))-M$6)</f>
        <v>100</v>
      </c>
      <c r="N32" s="9" cm="1">
        <f t="array" ref="N32">INDEX('Back data'!$A$267:$BK$267,,MAX(IF('Back data'!$A$267:$BK$267&lt;&gt;"",COLUMN('Back data'!$A$267:$BK$267)))-N$6)+INDEX('Back data'!$A$268:$BK$268,,MAX(IF('Back data'!$A$268:$BK$268&lt;&gt;"",COLUMN('Back data'!$A$268:$BK$268)))-N$6)</f>
        <v>100</v>
      </c>
      <c r="O32" s="9" cm="1">
        <f t="array" ref="O32">INDEX('Back data'!$A$267:$BK$267,,MAX(IF('Back data'!$A$267:$BK$267&lt;&gt;"",COLUMN('Back data'!$A$267:$BK$267)))-O$6)+INDEX('Back data'!$A$268:$BK$268,,MAX(IF('Back data'!$A$268:$BK$268&lt;&gt;"",COLUMN('Back data'!$A$268:$BK$268)))-O$6)</f>
        <v>100</v>
      </c>
      <c r="P32" s="9" cm="1">
        <f t="array" ref="P32">INDEX('Back data'!$A$267:$BK$267,,MAX(IF('Back data'!$A$267:$BK$267&lt;&gt;"",COLUMN('Back data'!$A$267:$BK$267)))-P$6)+INDEX('Back data'!$A$268:$BK$268,,MAX(IF('Back data'!$A$268:$BK$268&lt;&gt;"",COLUMN('Back data'!$A$268:$BK$268)))-P$6)</f>
        <v>100</v>
      </c>
    </row>
    <row r="33" spans="1:18" x14ac:dyDescent="0.3">
      <c r="A33" s="24" t="s">
        <v>38</v>
      </c>
      <c r="B33" s="27" t="s">
        <v>32</v>
      </c>
      <c r="C33" s="10" t="s">
        <v>39</v>
      </c>
      <c r="D33" s="11" cm="1">
        <f t="array" ref="D33">INDEX('Back data'!$A$267:$BK$267,,MAX(IF('Back data'!$A$267:$BK$267&lt;&gt;"",COLUMN('Back data'!$A$267:$BK$267)))-D$6)/D32</f>
        <v>0.9618000000000001</v>
      </c>
      <c r="E33" s="11" cm="1">
        <f t="array" ref="E33">INDEX('Back data'!$A$267:$BK$267,,MAX(IF('Back data'!$A$267:$BK$267&lt;&gt;"",COLUMN('Back data'!$A$267:$BK$267)))-E$6)/E32</f>
        <v>0.96109999999999995</v>
      </c>
      <c r="F33" s="11" cm="1">
        <f t="array" ref="F33">INDEX('Back data'!$A$267:$BK$267,,MAX(IF('Back data'!$A$267:$BK$267&lt;&gt;"",COLUMN('Back data'!$A$267:$BK$267)))-F$6)/F32</f>
        <v>0.97680000000000011</v>
      </c>
      <c r="G33" s="11" cm="1">
        <f t="array" ref="G33">INDEX('Back data'!$A$267:$BK$267,,MAX(IF('Back data'!$A$267:$BK$267&lt;&gt;"",COLUMN('Back data'!$A$267:$BK$267)))-G$6)/G32</f>
        <v>0.96909999999999996</v>
      </c>
      <c r="H33" s="11" cm="1">
        <f t="array" ref="H33">INDEX('Back data'!$A$267:$BK$267,,MAX(IF('Back data'!$A$267:$BK$267&lt;&gt;"",COLUMN('Back data'!$A$267:$BK$267)))-H$6)/H32</f>
        <v>0.96860000000000002</v>
      </c>
      <c r="I33" s="11" cm="1">
        <f t="array" ref="I33">INDEX('Back data'!$A$267:$BK$267,,MAX(IF('Back data'!$A$267:$BK$267&lt;&gt;"",COLUMN('Back data'!$A$267:$BK$267)))-I$6)/I32</f>
        <v>0.98219999999999996</v>
      </c>
      <c r="J33" s="11" cm="1">
        <f t="array" ref="J33">INDEX('Back data'!$A$267:$BK$267,,MAX(IF('Back data'!$A$267:$BK$267&lt;&gt;"",COLUMN('Back data'!$A$267:$BK$267)))-J$6)/J32</f>
        <v>0.97470000000000001</v>
      </c>
      <c r="K33" s="11" cm="1">
        <f t="array" ref="K33">INDEX('Back data'!$A$267:$BK$267,,MAX(IF('Back data'!$A$267:$BK$267&lt;&gt;"",COLUMN('Back data'!$A$267:$BK$267)))-K$6)/K32</f>
        <v>0.98549999999999993</v>
      </c>
      <c r="L33" s="11" cm="1">
        <f t="array" ref="L33">INDEX('Back data'!$A$267:$BK$267,,MAX(IF('Back data'!$A$267:$BK$267&lt;&gt;"",COLUMN('Back data'!$A$267:$BK$267)))-L$6)/L32</f>
        <v>0.9708</v>
      </c>
      <c r="M33" s="11" cm="1">
        <f t="array" ref="M33">INDEX('Back data'!$A$267:$BK$267,,MAX(IF('Back data'!$A$267:$BK$267&lt;&gt;"",COLUMN('Back data'!$A$267:$BK$267)))-M$6)/M32</f>
        <v>0.96250000000000002</v>
      </c>
      <c r="N33" s="11" cm="1">
        <f t="array" ref="N33">INDEX('Back data'!$A$267:$BK$267,,MAX(IF('Back data'!$A$267:$BK$267&lt;&gt;"",COLUMN('Back data'!$A$267:$BK$267)))-N$6)/N32</f>
        <v>0.96550000000000002</v>
      </c>
      <c r="O33" s="11" cm="1">
        <f t="array" ref="O33">INDEX('Back data'!$A$267:$BK$267,,MAX(IF('Back data'!$A$267:$BK$267&lt;&gt;"",COLUMN('Back data'!$A$267:$BK$267)))-O$6)/O32</f>
        <v>0.97870000000000001</v>
      </c>
      <c r="P33" s="11" cm="1">
        <f t="array" ref="P33">INDEX('Back data'!$A$267:$BK$267,,MAX(IF('Back data'!$A$267:$BK$267&lt;&gt;"",COLUMN('Back data'!$A$267:$BK$267)))-P$6)/P32</f>
        <v>0.98109999999999997</v>
      </c>
    </row>
    <row r="34" spans="1:18" x14ac:dyDescent="0.3">
      <c r="A34" s="24" t="s">
        <v>38</v>
      </c>
      <c r="B34" s="27" t="s">
        <v>32</v>
      </c>
      <c r="C34" s="10" t="s">
        <v>40</v>
      </c>
      <c r="D34" s="11" cm="1">
        <f t="array" ref="D34">+INDEX('Back data'!$A$268:$BK$268,,MAX(IF('Back data'!$A$268:$BK$268&lt;&gt;"",COLUMN('Back data'!$A$268:$BK$268)))-D$6)/D32</f>
        <v>3.8199999999999998E-2</v>
      </c>
      <c r="E34" s="11" cm="1">
        <f t="array" ref="E34">+INDEX('Back data'!$A$268:$BK$268,,MAX(IF('Back data'!$A$268:$BK$268&lt;&gt;"",COLUMN('Back data'!$A$268:$BK$268)))-E$6)/E32</f>
        <v>3.8900000000000004E-2</v>
      </c>
      <c r="F34" s="11" cm="1">
        <f t="array" ref="F34">+INDEX('Back data'!$A$268:$BK$268,,MAX(IF('Back data'!$A$268:$BK$268&lt;&gt;"",COLUMN('Back data'!$A$268:$BK$268)))-F$6)/F32</f>
        <v>2.3199999999999998E-2</v>
      </c>
      <c r="G34" s="11" cm="1">
        <f t="array" ref="G34">+INDEX('Back data'!$A$268:$BK$268,,MAX(IF('Back data'!$A$268:$BK$268&lt;&gt;"",COLUMN('Back data'!$A$268:$BK$268)))-G$6)/G32</f>
        <v>3.0899999999999997E-2</v>
      </c>
      <c r="H34" s="11" cm="1">
        <f t="array" ref="H34">+INDEX('Back data'!$A$268:$BK$268,,MAX(IF('Back data'!$A$268:$BK$268&lt;&gt;"",COLUMN('Back data'!$A$268:$BK$268)))-H$6)/H32</f>
        <v>3.1400000000000004E-2</v>
      </c>
      <c r="I34" s="11" cm="1">
        <f t="array" ref="I34">+INDEX('Back data'!$A$268:$BK$268,,MAX(IF('Back data'!$A$268:$BK$268&lt;&gt;"",COLUMN('Back data'!$A$268:$BK$268)))-I$6)/I32</f>
        <v>1.78E-2</v>
      </c>
      <c r="J34" s="11" cm="1">
        <f t="array" ref="J34">+INDEX('Back data'!$A$268:$BK$268,,MAX(IF('Back data'!$A$268:$BK$268&lt;&gt;"",COLUMN('Back data'!$A$268:$BK$268)))-J$6)/J32</f>
        <v>2.53E-2</v>
      </c>
      <c r="K34" s="11" cm="1">
        <f t="array" ref="K34">+INDEX('Back data'!$A$268:$BK$268,,MAX(IF('Back data'!$A$268:$BK$268&lt;&gt;"",COLUMN('Back data'!$A$268:$BK$268)))-K$6)/K32</f>
        <v>1.4499999999999999E-2</v>
      </c>
      <c r="L34" s="11" cm="1">
        <f t="array" ref="L34">+INDEX('Back data'!$A$268:$BK$268,,MAX(IF('Back data'!$A$268:$BK$268&lt;&gt;"",COLUMN('Back data'!$A$268:$BK$268)))-L$6)/L32</f>
        <v>2.92E-2</v>
      </c>
      <c r="M34" s="11" cm="1">
        <f t="array" ref="M34">+INDEX('Back data'!$A$268:$BK$268,,MAX(IF('Back data'!$A$268:$BK$268&lt;&gt;"",COLUMN('Back data'!$A$268:$BK$268)))-M$6)/M32</f>
        <v>3.7499999999999999E-2</v>
      </c>
      <c r="N34" s="11" cm="1">
        <f t="array" ref="N34">+INDEX('Back data'!$A$268:$BK$268,,MAX(IF('Back data'!$A$268:$BK$268&lt;&gt;"",COLUMN('Back data'!$A$268:$BK$268)))-N$6)/N32</f>
        <v>3.4500000000000003E-2</v>
      </c>
      <c r="O34" s="11" cm="1">
        <f t="array" ref="O34">+INDEX('Back data'!$A$268:$BK$268,,MAX(IF('Back data'!$A$268:$BK$268&lt;&gt;"",COLUMN('Back data'!$A$268:$BK$268)))-O$6)/O32</f>
        <v>2.1299999999999999E-2</v>
      </c>
      <c r="P34" s="11" cm="1">
        <f t="array" ref="P34">+INDEX('Back data'!$A$268:$BK$268,,MAX(IF('Back data'!$A$268:$BK$268&lt;&gt;"",COLUMN('Back data'!$A$268:$BK$268)))-P$6)/P32</f>
        <v>1.89E-2</v>
      </c>
      <c r="R34" s="56"/>
    </row>
    <row r="37" spans="1:18" x14ac:dyDescent="0.3">
      <c r="C37" s="8" t="s">
        <v>37</v>
      </c>
      <c r="D37" s="9" cm="1">
        <f t="array" ref="D37">INDEX('Back data'!$A$272:$BK$272,,MAX(IF('Back data'!$A$272:$BK$272&lt;&gt;"",COLUMN('Back data'!$A$272:$BK$272)))-D$6)+INDEX('Back data'!$A$273:$BK$273,,MAX(IF('Back data'!$A$273:$BK$273&lt;&gt;"",COLUMN('Back data'!$A$273:$BK$273)))-D$6)</f>
        <v>100</v>
      </c>
      <c r="E37" s="9" cm="1">
        <f t="array" ref="E37">INDEX('Back data'!$A$272:$BK$272,,MAX(IF('Back data'!$A$272:$BK$272&lt;&gt;"",COLUMN('Back data'!$A$272:$BK$272)))-E$6)+INDEX('Back data'!$A$273:$BK$273,,MAX(IF('Back data'!$A$273:$BK$273&lt;&gt;"",COLUMN('Back data'!$A$273:$BK$273)))-E$6)</f>
        <v>100</v>
      </c>
      <c r="F37" s="9" cm="1">
        <f t="array" ref="F37">INDEX('Back data'!$A$272:$BK$272,,MAX(IF('Back data'!$A$272:$BK$272&lt;&gt;"",COLUMN('Back data'!$A$272:$BK$272)))-F$6)+INDEX('Back data'!$A$273:$BK$273,,MAX(IF('Back data'!$A$273:$BK$273&lt;&gt;"",COLUMN('Back data'!$A$273:$BK$273)))-F$6)</f>
        <v>100</v>
      </c>
      <c r="G37" s="9" cm="1">
        <f t="array" ref="G37">INDEX('Back data'!$A$272:$BK$272,,MAX(IF('Back data'!$A$272:$BK$272&lt;&gt;"",COLUMN('Back data'!$A$272:$BK$272)))-G$6)+INDEX('Back data'!$A$273:$BK$273,,MAX(IF('Back data'!$A$273:$BK$273&lt;&gt;"",COLUMN('Back data'!$A$273:$BK$273)))-G$6)</f>
        <v>100</v>
      </c>
      <c r="H37" s="9" cm="1">
        <f t="array" ref="H37">INDEX('Back data'!$A$272:$BK$272,,MAX(IF('Back data'!$A$272:$BK$272&lt;&gt;"",COLUMN('Back data'!$A$272:$BK$272)))-H$6)+INDEX('Back data'!$A$273:$BK$273,,MAX(IF('Back data'!$A$273:$BK$273&lt;&gt;"",COLUMN('Back data'!$A$273:$BK$273)))-H$6)</f>
        <v>100</v>
      </c>
      <c r="I37" s="9" cm="1">
        <f t="array" ref="I37">INDEX('Back data'!$A$272:$BK$272,,MAX(IF('Back data'!$A$272:$BK$272&lt;&gt;"",COLUMN('Back data'!$A$272:$BK$272)))-I$6)+INDEX('Back data'!$A$273:$BK$273,,MAX(IF('Back data'!$A$273:$BK$273&lt;&gt;"",COLUMN('Back data'!$A$273:$BK$273)))-I$6)</f>
        <v>100</v>
      </c>
      <c r="J37" s="9" cm="1">
        <f t="array" ref="J37">INDEX('Back data'!$A$272:$BK$272,,MAX(IF('Back data'!$A$272:$BK$272&lt;&gt;"",COLUMN('Back data'!$A$272:$BK$272)))-J$6)+INDEX('Back data'!$A$273:$BK$273,,MAX(IF('Back data'!$A$273:$BK$273&lt;&gt;"",COLUMN('Back data'!$A$273:$BK$273)))-J$6)</f>
        <v>100</v>
      </c>
      <c r="K37" s="9" cm="1">
        <f t="array" ref="K37">INDEX('Back data'!$A$272:$BK$272,,MAX(IF('Back data'!$A$272:$BK$272&lt;&gt;"",COLUMN('Back data'!$A$272:$BK$272)))-K$6)+INDEX('Back data'!$A$273:$BK$273,,MAX(IF('Back data'!$A$273:$BK$273&lt;&gt;"",COLUMN('Back data'!$A$273:$BK$273)))-K$6)</f>
        <v>100</v>
      </c>
      <c r="L37" s="9" cm="1">
        <f t="array" ref="L37">INDEX('Back data'!$A$272:$BK$272,,MAX(IF('Back data'!$A$272:$BK$272&lt;&gt;"",COLUMN('Back data'!$A$272:$BK$272)))-L$6)+INDEX('Back data'!$A$273:$BK$273,,MAX(IF('Back data'!$A$273:$BK$273&lt;&gt;"",COLUMN('Back data'!$A$273:$BK$273)))-L$6)</f>
        <v>100</v>
      </c>
      <c r="M37" s="9" cm="1">
        <f t="array" ref="M37">INDEX('Back data'!$A$272:$BK$272,,MAX(IF('Back data'!$A$272:$BK$272&lt;&gt;"",COLUMN('Back data'!$A$272:$BK$272)))-M$6)+INDEX('Back data'!$A$273:$BK$273,,MAX(IF('Back data'!$A$273:$BK$273&lt;&gt;"",COLUMN('Back data'!$A$273:$BK$273)))-M$6)</f>
        <v>100</v>
      </c>
      <c r="N37" s="9" cm="1">
        <f t="array" ref="N37">INDEX('Back data'!$A$272:$BK$272,,MAX(IF('Back data'!$A$272:$BK$272&lt;&gt;"",COLUMN('Back data'!$A$272:$BK$272)))-N$6)+INDEX('Back data'!$A$273:$BK$273,,MAX(IF('Back data'!$A$273:$BK$273&lt;&gt;"",COLUMN('Back data'!$A$273:$BK$273)))-N$6)</f>
        <v>100</v>
      </c>
      <c r="O37" s="9" cm="1">
        <f t="array" ref="O37">INDEX('Back data'!$A$272:$BK$272,,MAX(IF('Back data'!$A$272:$BK$272&lt;&gt;"",COLUMN('Back data'!$A$272:$BK$272)))-O$6)+INDEX('Back data'!$A$273:$BK$273,,MAX(IF('Back data'!$A$273:$BK$273&lt;&gt;"",COLUMN('Back data'!$A$273:$BK$273)))-O$6)</f>
        <v>100</v>
      </c>
      <c r="P37" s="9" cm="1">
        <f t="array" ref="P37">INDEX('Back data'!$A$272:$BK$272,,MAX(IF('Back data'!$A$272:$BK$272&lt;&gt;"",COLUMN('Back data'!$A$272:$BK$272)))-P$6)+INDEX('Back data'!$A$273:$BK$273,,MAX(IF('Back data'!$A$273:$BK$273&lt;&gt;"",COLUMN('Back data'!$A$273:$BK$273)))-P$6)</f>
        <v>100</v>
      </c>
    </row>
    <row r="38" spans="1:18" x14ac:dyDescent="0.3">
      <c r="A38" s="24" t="s">
        <v>38</v>
      </c>
      <c r="B38" s="27" t="s">
        <v>36</v>
      </c>
      <c r="C38" s="10" t="s">
        <v>39</v>
      </c>
      <c r="D38" s="11" cm="1">
        <f t="array" ref="D38">INDEX('Back data'!$A$272:$BK$272,,MAX(IF('Back data'!$A$272:$BK$272&lt;&gt;"",COLUMN('Back data'!$A$272:$BK$272)))-D$6)/D37</f>
        <v>0.7923</v>
      </c>
      <c r="E38" s="11" cm="1">
        <f t="array" ref="E38">INDEX('Back data'!$A$272:$BK$272,,MAX(IF('Back data'!$A$272:$BK$272&lt;&gt;"",COLUMN('Back data'!$A$272:$BK$272)))-E$6)/E37</f>
        <v>0.80790000000000006</v>
      </c>
      <c r="F38" s="11" cm="1">
        <f t="array" ref="F38">INDEX('Back data'!$A$272:$BK$272,,MAX(IF('Back data'!$A$272:$BK$272&lt;&gt;"",COLUMN('Back data'!$A$272:$BK$272)))-F$6)/F37</f>
        <v>0.92049999999999998</v>
      </c>
      <c r="G38" s="11" cm="1">
        <f t="array" ref="G38">INDEX('Back data'!$A$272:$BK$272,,MAX(IF('Back data'!$A$272:$BK$272&lt;&gt;"",COLUMN('Back data'!$A$272:$BK$272)))-G$6)/G37</f>
        <v>0.94830000000000003</v>
      </c>
      <c r="H38" s="11" cm="1">
        <f t="array" ref="H38">INDEX('Back data'!$A$272:$BK$272,,MAX(IF('Back data'!$A$272:$BK$272&lt;&gt;"",COLUMN('Back data'!$A$272:$BK$272)))-H$6)/H37</f>
        <v>0.86819999999999997</v>
      </c>
      <c r="I38" s="11" cm="1">
        <f t="array" ref="I38">INDEX('Back data'!$A$272:$BK$272,,MAX(IF('Back data'!$A$272:$BK$272&lt;&gt;"",COLUMN('Back data'!$A$272:$BK$272)))-I$6)/I37</f>
        <v>0.9456</v>
      </c>
      <c r="J38" s="11" cm="1">
        <f t="array" ref="J38">INDEX('Back data'!$A$272:$BK$272,,MAX(IF('Back data'!$A$272:$BK$272&lt;&gt;"",COLUMN('Back data'!$A$272:$BK$272)))-J$6)/J37</f>
        <v>0.95379999999999998</v>
      </c>
      <c r="K38" s="11" cm="1">
        <f t="array" ref="K38">INDEX('Back data'!$A$272:$BK$272,,MAX(IF('Back data'!$A$272:$BK$272&lt;&gt;"",COLUMN('Back data'!$A$272:$BK$272)))-K$6)/K37</f>
        <v>0.93920000000000003</v>
      </c>
      <c r="L38" s="11" cm="1">
        <f t="array" ref="L38">INDEX('Back data'!$A$272:$BK$272,,MAX(IF('Back data'!$A$272:$BK$272&lt;&gt;"",COLUMN('Back data'!$A$272:$BK$272)))-L$6)/L37</f>
        <v>0.97409999999999997</v>
      </c>
      <c r="M38" s="11" cm="1">
        <f t="array" ref="M38">INDEX('Back data'!$A$272:$BK$272,,MAX(IF('Back data'!$A$272:$BK$272&lt;&gt;"",COLUMN('Back data'!$A$272:$BK$272)))-M$6)/M37</f>
        <v>0.9373999999999999</v>
      </c>
      <c r="N38" s="11" cm="1">
        <f t="array" ref="N38">INDEX('Back data'!$A$272:$BK$272,,MAX(IF('Back data'!$A$272:$BK$272&lt;&gt;"",COLUMN('Back data'!$A$272:$BK$272)))-N$6)/N37</f>
        <v>0.96109999999999995</v>
      </c>
      <c r="O38" s="11" cm="1">
        <f t="array" ref="O38">INDEX('Back data'!$A$272:$BK$272,,MAX(IF('Back data'!$A$272:$BK$272&lt;&gt;"",COLUMN('Back data'!$A$272:$BK$272)))-O$6)/O37</f>
        <v>0.96920000000000006</v>
      </c>
      <c r="P38" s="11" cm="1">
        <f t="array" ref="P38">INDEX('Back data'!$A$272:$BK$272,,MAX(IF('Back data'!$A$272:$BK$272&lt;&gt;"",COLUMN('Back data'!$A$272:$BK$272)))-P$6)/P37</f>
        <v>0.9173</v>
      </c>
    </row>
    <row r="39" spans="1:18" x14ac:dyDescent="0.3">
      <c r="A39" s="24" t="s">
        <v>38</v>
      </c>
      <c r="B39" s="27" t="s">
        <v>36</v>
      </c>
      <c r="C39" s="10" t="s">
        <v>40</v>
      </c>
      <c r="D39" s="11" cm="1">
        <f t="array" ref="D39">+INDEX('Back data'!$A$273:$BK$273,,MAX(IF('Back data'!$A$273:$BK$273&lt;&gt;"",COLUMN('Back data'!$A$273:$BK$273)))-D$6)/D37</f>
        <v>0.2077</v>
      </c>
      <c r="E39" s="11" cm="1">
        <f t="array" ref="E39">+INDEX('Back data'!$A$273:$BK$273,,MAX(IF('Back data'!$A$273:$BK$273&lt;&gt;"",COLUMN('Back data'!$A$273:$BK$273)))-E$6)/E37</f>
        <v>0.19210000000000002</v>
      </c>
      <c r="F39" s="11" cm="1">
        <f t="array" ref="F39">+INDEX('Back data'!$A$273:$BK$273,,MAX(IF('Back data'!$A$273:$BK$273&lt;&gt;"",COLUMN('Back data'!$A$273:$BK$273)))-F$6)/F37</f>
        <v>7.9500000000000001E-2</v>
      </c>
      <c r="G39" s="11" cm="1">
        <f t="array" ref="G39">+INDEX('Back data'!$A$273:$BK$273,,MAX(IF('Back data'!$A$273:$BK$273&lt;&gt;"",COLUMN('Back data'!$A$273:$BK$273)))-G$6)/G37</f>
        <v>5.1699999999999996E-2</v>
      </c>
      <c r="H39" s="11" cm="1">
        <f t="array" ref="H39">+INDEX('Back data'!$A$273:$BK$273,,MAX(IF('Back data'!$A$273:$BK$273&lt;&gt;"",COLUMN('Back data'!$A$273:$BK$273)))-H$6)/H37</f>
        <v>0.1318</v>
      </c>
      <c r="I39" s="11" cm="1">
        <f t="array" ref="I39">+INDEX('Back data'!$A$273:$BK$273,,MAX(IF('Back data'!$A$273:$BK$273&lt;&gt;"",COLUMN('Back data'!$A$273:$BK$273)))-I$6)/I37</f>
        <v>5.4400000000000004E-2</v>
      </c>
      <c r="J39" s="11" cm="1">
        <f t="array" ref="J39">+INDEX('Back data'!$A$273:$BK$273,,MAX(IF('Back data'!$A$273:$BK$273&lt;&gt;"",COLUMN('Back data'!$A$273:$BK$273)))-J$6)/J37</f>
        <v>4.6199999999999998E-2</v>
      </c>
      <c r="K39" s="11" cm="1">
        <f t="array" ref="K39">+INDEX('Back data'!$A$273:$BK$273,,MAX(IF('Back data'!$A$273:$BK$273&lt;&gt;"",COLUMN('Back data'!$A$273:$BK$273)))-K$6)/K37</f>
        <v>6.08E-2</v>
      </c>
      <c r="L39" s="11" cm="1">
        <f t="array" ref="L39">+INDEX('Back data'!$A$273:$BK$273,,MAX(IF('Back data'!$A$273:$BK$273&lt;&gt;"",COLUMN('Back data'!$A$273:$BK$273)))-L$6)/L37</f>
        <v>2.5899999999999999E-2</v>
      </c>
      <c r="M39" s="11" cm="1">
        <f t="array" ref="M39">+INDEX('Back data'!$A$273:$BK$273,,MAX(IF('Back data'!$A$273:$BK$273&lt;&gt;"",COLUMN('Back data'!$A$273:$BK$273)))-M$6)/M37</f>
        <v>6.2600000000000003E-2</v>
      </c>
      <c r="N39" s="11" cm="1">
        <f t="array" ref="N39">+INDEX('Back data'!$A$273:$BK$273,,MAX(IF('Back data'!$A$273:$BK$273&lt;&gt;"",COLUMN('Back data'!$A$273:$BK$273)))-N$6)/N37</f>
        <v>3.8900000000000004E-2</v>
      </c>
      <c r="O39" s="11" cm="1">
        <f t="array" ref="O39">+INDEX('Back data'!$A$273:$BK$273,,MAX(IF('Back data'!$A$273:$BK$273&lt;&gt;"",COLUMN('Back data'!$A$273:$BK$273)))-O$6)/O37</f>
        <v>3.0800000000000001E-2</v>
      </c>
      <c r="P39" s="11" cm="1">
        <f t="array" ref="P39">+INDEX('Back data'!$A$273:$BK$273,,MAX(IF('Back data'!$A$273:$BK$273&lt;&gt;"",COLUMN('Back data'!$A$273:$BK$273)))-P$6)/P37</f>
        <v>8.2699999999999996E-2</v>
      </c>
      <c r="R39" s="56"/>
    </row>
    <row r="45" spans="1:18" x14ac:dyDescent="0.3">
      <c r="A45" s="6"/>
      <c r="B45" s="7"/>
      <c r="C45" s="8" t="s">
        <v>37</v>
      </c>
      <c r="D45" s="9" cm="1">
        <f t="array" ref="D45">INDEX('Back data'!$A$82:$BK$82,,MAX(IF('Back data'!$A$82:$BK$82&lt;&gt;"",COLUMN('Back data'!$A$82:$BK$82)))-D$6)+INDEX('Back data'!$A$83:$BK$83,,MAX(IF('Back data'!$A$83:$BK$83&lt;&gt;"",COLUMN('Back data'!$A$83:$BK$83)))-D$6)</f>
        <v>100</v>
      </c>
      <c r="E45" s="9" cm="1">
        <f t="array" ref="E45">INDEX('Back data'!$A$82:$BK$82,,MAX(IF('Back data'!$A$82:$BK$82&lt;&gt;"",COLUMN('Back data'!$A$82:$BK$82)))-E$6)+INDEX('Back data'!$A$83:$BK$83,,MAX(IF('Back data'!$A$83:$BK$83&lt;&gt;"",COLUMN('Back data'!$A$83:$BK$83)))-E$6)</f>
        <v>100</v>
      </c>
      <c r="F45" s="9" cm="1">
        <f t="array" ref="F45">INDEX('Back data'!$A$82:$BK$82,,MAX(IF('Back data'!$A$82:$BK$82&lt;&gt;"",COLUMN('Back data'!$A$82:$BK$82)))-F$6)+INDEX('Back data'!$A$83:$BK$83,,MAX(IF('Back data'!$A$83:$BK$83&lt;&gt;"",COLUMN('Back data'!$A$83:$BK$83)))-F$6)</f>
        <v>100</v>
      </c>
      <c r="G45" s="9" cm="1">
        <f t="array" ref="G45">INDEX('Back data'!$A$82:$BK$82,,MAX(IF('Back data'!$A$82:$BK$82&lt;&gt;"",COLUMN('Back data'!$A$82:$BK$82)))-G$6)+INDEX('Back data'!$A$83:$BK$83,,MAX(IF('Back data'!$A$83:$BK$83&lt;&gt;"",COLUMN('Back data'!$A$83:$BK$83)))-G$6)</f>
        <v>100</v>
      </c>
      <c r="H45" s="9" cm="1">
        <f t="array" ref="H45">INDEX('Back data'!$A$82:$BK$82,,MAX(IF('Back data'!$A$82:$BK$82&lt;&gt;"",COLUMN('Back data'!$A$82:$BK$82)))-H$6)+INDEX('Back data'!$A$83:$BK$83,,MAX(IF('Back data'!$A$83:$BK$83&lt;&gt;"",COLUMN('Back data'!$A$83:$BK$83)))-H$6)</f>
        <v>100</v>
      </c>
      <c r="I45" s="9" cm="1">
        <f t="array" ref="I45">INDEX('Back data'!$A$82:$BK$82,,MAX(IF('Back data'!$A$82:$BK$82&lt;&gt;"",COLUMN('Back data'!$A$82:$BK$82)))-I$6)+INDEX('Back data'!$A$83:$BK$83,,MAX(IF('Back data'!$A$83:$BK$83&lt;&gt;"",COLUMN('Back data'!$A$83:$BK$83)))-I$6)</f>
        <v>100</v>
      </c>
      <c r="J45" s="9" cm="1">
        <f t="array" ref="J45">INDEX('Back data'!$A$82:$BK$82,,MAX(IF('Back data'!$A$82:$BK$82&lt;&gt;"",COLUMN('Back data'!$A$82:$BK$82)))-J$6)+INDEX('Back data'!$A$83:$BK$83,,MAX(IF('Back data'!$A$83:$BK$83&lt;&gt;"",COLUMN('Back data'!$A$83:$BK$83)))-J$6)</f>
        <v>100</v>
      </c>
      <c r="K45" s="9" cm="1">
        <f t="array" ref="K45">INDEX('Back data'!$A$82:$BK$82,,MAX(IF('Back data'!$A$82:$BK$82&lt;&gt;"",COLUMN('Back data'!$A$82:$BK$82)))-K$6)+INDEX('Back data'!$A$83:$BK$83,,MAX(IF('Back data'!$A$83:$BK$83&lt;&gt;"",COLUMN('Back data'!$A$83:$BK$83)))-K$6)</f>
        <v>100</v>
      </c>
      <c r="L45" s="9" cm="1">
        <f t="array" ref="L45">INDEX('Back data'!$A$82:$BK$82,,MAX(IF('Back data'!$A$82:$BK$82&lt;&gt;"",COLUMN('Back data'!$A$82:$BK$82)))-L$6)+INDEX('Back data'!$A$83:$BK$83,,MAX(IF('Back data'!$A$83:$BK$83&lt;&gt;"",COLUMN('Back data'!$A$83:$BK$83)))-L$6)</f>
        <v>100</v>
      </c>
      <c r="M45" s="9" cm="1">
        <f t="array" ref="M45">INDEX('Back data'!$A$82:$BK$82,,MAX(IF('Back data'!$A$82:$BK$82&lt;&gt;"",COLUMN('Back data'!$A$82:$BK$82)))-M$6)+INDEX('Back data'!$A$83:$BK$83,,MAX(IF('Back data'!$A$83:$BK$83&lt;&gt;"",COLUMN('Back data'!$A$83:$BK$83)))-M$6)</f>
        <v>100</v>
      </c>
      <c r="N45" s="9" cm="1">
        <f t="array" ref="N45">INDEX('Back data'!$A$82:$BK$82,,MAX(IF('Back data'!$A$82:$BK$82&lt;&gt;"",COLUMN('Back data'!$A$82:$BK$82)))-N$6)+INDEX('Back data'!$A$83:$BK$83,,MAX(IF('Back data'!$A$83:$BK$83&lt;&gt;"",COLUMN('Back data'!$A$83:$BK$83)))-N$6)</f>
        <v>100</v>
      </c>
      <c r="O45" s="9" cm="1">
        <f t="array" ref="O45">INDEX('Back data'!$A$82:$BK$82,,MAX(IF('Back data'!$A$82:$BK$82&lt;&gt;"",COLUMN('Back data'!$A$82:$BK$82)))-O$6)+INDEX('Back data'!$A$83:$BK$83,,MAX(IF('Back data'!$A$83:$BK$83&lt;&gt;"",COLUMN('Back data'!$A$83:$BK$83)))-O$6)</f>
        <v>100</v>
      </c>
      <c r="P45" s="9" cm="1">
        <f t="array" ref="P45">INDEX('Back data'!$A$82:$BK$82,,MAX(IF('Back data'!$A$82:$BK$82&lt;&gt;"",COLUMN('Back data'!$A$82:$BK$82)))-P$6)+INDEX('Back data'!$A$83:$BK$83,,MAX(IF('Back data'!$A$83:$BK$83&lt;&gt;"",COLUMN('Back data'!$A$83:$BK$83)))-P$6)</f>
        <v>100</v>
      </c>
    </row>
    <row r="46" spans="1:18" x14ac:dyDescent="0.3">
      <c r="A46" s="33" t="s">
        <v>44</v>
      </c>
      <c r="B46" s="25" t="s">
        <v>45</v>
      </c>
      <c r="C46" s="10" t="s">
        <v>39</v>
      </c>
      <c r="D46" s="11" cm="1">
        <f t="array" ref="D46">INDEX('Back data'!$A$82:$BK$82,,MAX(IF('Back data'!$A$82:$BK$82&lt;&gt;"",COLUMN('Back data'!$A$82:$BK$82)))-D$6)/D45</f>
        <v>0.81940000000000002</v>
      </c>
      <c r="E46" s="11" cm="1">
        <f t="array" ref="E46">INDEX('Back data'!$A$82:$BK$82,,MAX(IF('Back data'!$A$82:$BK$82&lt;&gt;"",COLUMN('Back data'!$A$82:$BK$82)))-E$6)/E45</f>
        <v>0.81900000000000006</v>
      </c>
      <c r="F46" s="11" cm="1">
        <f t="array" ref="F46">INDEX('Back data'!$A$82:$BK$82,,MAX(IF('Back data'!$A$82:$BK$82&lt;&gt;"",COLUMN('Back data'!$A$82:$BK$82)))-F$6)/F45</f>
        <v>0.88760000000000006</v>
      </c>
      <c r="G46" s="11" cm="1">
        <f t="array" ref="G46">INDEX('Back data'!$A$82:$BK$82,,MAX(IF('Back data'!$A$82:$BK$82&lt;&gt;"",COLUMN('Back data'!$A$82:$BK$82)))-G$6)/G45</f>
        <v>0.87849999999999995</v>
      </c>
      <c r="H46" s="11" cm="1">
        <f t="array" ref="H46">INDEX('Back data'!$A$82:$BK$82,,MAX(IF('Back data'!$A$82:$BK$82&lt;&gt;"",COLUMN('Back data'!$A$82:$BK$82)))-H$6)/H45</f>
        <v>0.85510000000000008</v>
      </c>
      <c r="I46" s="11" cm="1">
        <f t="array" ref="I46">INDEX('Back data'!$A$82:$BK$82,,MAX(IF('Back data'!$A$82:$BK$82&lt;&gt;"",COLUMN('Back data'!$A$82:$BK$82)))-I$6)/I45</f>
        <v>0.90780000000000005</v>
      </c>
      <c r="J46" s="11" cm="1">
        <f t="array" ref="J46">INDEX('Back data'!$A$82:$BK$82,,MAX(IF('Back data'!$A$82:$BK$82&lt;&gt;"",COLUMN('Back data'!$A$82:$BK$82)))-J$6)/J45</f>
        <v>0.84989999999999999</v>
      </c>
      <c r="K46" s="11" cm="1">
        <f t="array" ref="K46">INDEX('Back data'!$A$82:$BK$82,,MAX(IF('Back data'!$A$82:$BK$82&lt;&gt;"",COLUMN('Back data'!$A$82:$BK$82)))-K$6)/K45</f>
        <v>0.92040000000000011</v>
      </c>
      <c r="L46" s="11" cm="1">
        <f t="array" ref="L46">INDEX('Back data'!$A$82:$BK$82,,MAX(IF('Back data'!$A$82:$BK$82&lt;&gt;"",COLUMN('Back data'!$A$82:$BK$82)))-L$6)/L45</f>
        <v>0.88340000000000007</v>
      </c>
      <c r="M46" s="11" cm="1">
        <f t="array" ref="M46">INDEX('Back data'!$A$82:$BK$82,,MAX(IF('Back data'!$A$82:$BK$82&lt;&gt;"",COLUMN('Back data'!$A$82:$BK$82)))-M$6)/M45</f>
        <v>0.76400000000000001</v>
      </c>
      <c r="N46" s="11" cm="1">
        <f t="array" ref="N46">INDEX('Back data'!$A$82:$BK$82,,MAX(IF('Back data'!$A$82:$BK$82&lt;&gt;"",COLUMN('Back data'!$A$82:$BK$82)))-N$6)/N45</f>
        <v>0.87029999999999996</v>
      </c>
      <c r="O46" s="11" cm="1">
        <f t="array" ref="O46">INDEX('Back data'!$A$82:$BK$82,,MAX(IF('Back data'!$A$82:$BK$82&lt;&gt;"",COLUMN('Back data'!$A$82:$BK$82)))-O$6)/O45</f>
        <v>0.96</v>
      </c>
      <c r="P46" s="11" cm="1">
        <f t="array" ref="P46">INDEX('Back data'!$A$82:$BK$82,,MAX(IF('Back data'!$A$82:$BK$82&lt;&gt;"",COLUMN('Back data'!$A$82:$BK$82)))-P$6)/P45</f>
        <v>0.9647</v>
      </c>
    </row>
    <row r="47" spans="1:18" x14ac:dyDescent="0.3">
      <c r="A47" s="33" t="s">
        <v>44</v>
      </c>
      <c r="B47" s="25" t="s">
        <v>46</v>
      </c>
      <c r="C47" s="10" t="s">
        <v>40</v>
      </c>
      <c r="D47" s="11" cm="1">
        <f t="array" ref="D47">INDEX('Back data'!$A$83:$BK$83,,MAX(IF('Back data'!$A$83:$BK$83&lt;&gt;"",COLUMN('Back data'!$A$83:$BK$83)))-D$6)/D45</f>
        <v>0.18059999999999998</v>
      </c>
      <c r="E47" s="11" cm="1">
        <f t="array" ref="E47">INDEX('Back data'!$A$83:$BK$83,,MAX(IF('Back data'!$A$83:$BK$83&lt;&gt;"",COLUMN('Back data'!$A$83:$BK$83)))-E$6)/E45</f>
        <v>0.18100000000000002</v>
      </c>
      <c r="F47" s="11" cm="1">
        <f t="array" ref="F47">INDEX('Back data'!$A$83:$BK$83,,MAX(IF('Back data'!$A$83:$BK$83&lt;&gt;"",COLUMN('Back data'!$A$83:$BK$83)))-F$6)/F45</f>
        <v>0.1124</v>
      </c>
      <c r="G47" s="11" cm="1">
        <f t="array" ref="G47">INDEX('Back data'!$A$83:$BK$83,,MAX(IF('Back data'!$A$83:$BK$83&lt;&gt;"",COLUMN('Back data'!$A$83:$BK$83)))-G$6)/G45</f>
        <v>0.1215</v>
      </c>
      <c r="H47" s="11" cm="1">
        <f t="array" ref="H47">INDEX('Back data'!$A$83:$BK$83,,MAX(IF('Back data'!$A$83:$BK$83&lt;&gt;"",COLUMN('Back data'!$A$83:$BK$83)))-H$6)/H45</f>
        <v>0.1449</v>
      </c>
      <c r="I47" s="11" cm="1">
        <f t="array" ref="I47">INDEX('Back data'!$A$83:$BK$83,,MAX(IF('Back data'!$A$83:$BK$83&lt;&gt;"",COLUMN('Back data'!$A$83:$BK$83)))-I$6)/I45</f>
        <v>9.2200000000000004E-2</v>
      </c>
      <c r="J47" s="11" cm="1">
        <f t="array" ref="J47">INDEX('Back data'!$A$83:$BK$83,,MAX(IF('Back data'!$A$83:$BK$83&lt;&gt;"",COLUMN('Back data'!$A$83:$BK$83)))-J$6)/J45</f>
        <v>0.15010000000000001</v>
      </c>
      <c r="K47" s="11" cm="1">
        <f t="array" ref="K47">INDEX('Back data'!$A$83:$BK$83,,MAX(IF('Back data'!$A$83:$BK$83&lt;&gt;"",COLUMN('Back data'!$A$83:$BK$83)))-K$6)/K45</f>
        <v>7.9600000000000004E-2</v>
      </c>
      <c r="L47" s="11" cm="1">
        <f t="array" ref="L47">INDEX('Back data'!$A$83:$BK$83,,MAX(IF('Back data'!$A$83:$BK$83&lt;&gt;"",COLUMN('Back data'!$A$83:$BK$83)))-L$6)/L45</f>
        <v>0.1166</v>
      </c>
      <c r="M47" s="11" cm="1">
        <f t="array" ref="M47">INDEX('Back data'!$A$83:$BK$83,,MAX(IF('Back data'!$A$83:$BK$83&lt;&gt;"",COLUMN('Back data'!$A$83:$BK$83)))-M$6)/M45</f>
        <v>0.23600000000000002</v>
      </c>
      <c r="N47" s="11" cm="1">
        <f t="array" ref="N47">INDEX('Back data'!$A$83:$BK$83,,MAX(IF('Back data'!$A$83:$BK$83&lt;&gt;"",COLUMN('Back data'!$A$83:$BK$83)))-N$6)/N45</f>
        <v>0.12970000000000001</v>
      </c>
      <c r="O47" s="11" cm="1">
        <f t="array" ref="O47">INDEX('Back data'!$A$83:$BK$83,,MAX(IF('Back data'!$A$83:$BK$83&lt;&gt;"",COLUMN('Back data'!$A$83:$BK$83)))-O$6)/O45</f>
        <v>0.04</v>
      </c>
      <c r="P47" s="11" cm="1">
        <f t="array" ref="P47">INDEX('Back data'!$A$83:$BK$83,,MAX(IF('Back data'!$A$83:$BK$83&lt;&gt;"",COLUMN('Back data'!$A$83:$BK$83)))-P$6)/P45</f>
        <v>3.5299999999999998E-2</v>
      </c>
      <c r="R47" s="56"/>
    </row>
    <row r="48" spans="1:18" x14ac:dyDescent="0.3">
      <c r="B48" s="26"/>
    </row>
    <row r="49" spans="1:18" x14ac:dyDescent="0.3">
      <c r="B49" s="26"/>
    </row>
    <row r="50" spans="1:18" x14ac:dyDescent="0.3">
      <c r="B50" s="26"/>
      <c r="C50" s="8" t="s">
        <v>37</v>
      </c>
      <c r="D50" s="9" cm="1">
        <f t="array" ref="D50">INDEX('Back data'!$A$87:$BK$87,,MAX(IF('Back data'!$A$87:$BK$87&lt;&gt;"",COLUMN('Back data'!$A$87:$BK$87)))-D$6)+INDEX('Back data'!$A$88:$BK$88,,MAX(IF('Back data'!$A$88:$BK$88&lt;&gt;"",COLUMN('Back data'!$A$88:$BK$88)))-D$6)</f>
        <v>100</v>
      </c>
      <c r="E50" s="9" cm="1">
        <f t="array" ref="E50">INDEX('Back data'!$A$87:$BK$87,,MAX(IF('Back data'!$A$87:$BK$87&lt;&gt;"",COLUMN('Back data'!$A$87:$BK$87)))-E$6)+INDEX('Back data'!$A$88:$BK$88,,MAX(IF('Back data'!$A$88:$BK$88&lt;&gt;"",COLUMN('Back data'!$A$88:$BK$88)))-E$6)</f>
        <v>100</v>
      </c>
      <c r="F50" s="9" cm="1">
        <f t="array" ref="F50">INDEX('Back data'!$A$87:$BK$87,,MAX(IF('Back data'!$A$87:$BK$87&lt;&gt;"",COLUMN('Back data'!$A$87:$BK$87)))-F$6)+INDEX('Back data'!$A$88:$BK$88,,MAX(IF('Back data'!$A$88:$BK$88&lt;&gt;"",COLUMN('Back data'!$A$88:$BK$88)))-F$6)</f>
        <v>100</v>
      </c>
      <c r="G50" s="9" cm="1">
        <f t="array" ref="G50">INDEX('Back data'!$A$87:$BK$87,,MAX(IF('Back data'!$A$87:$BK$87&lt;&gt;"",COLUMN('Back data'!$A$87:$BK$87)))-G$6)+INDEX('Back data'!$A$88:$BK$88,,MAX(IF('Back data'!$A$88:$BK$88&lt;&gt;"",COLUMN('Back data'!$A$88:$BK$88)))-G$6)</f>
        <v>100</v>
      </c>
      <c r="H50" s="9" cm="1">
        <f t="array" ref="H50">INDEX('Back data'!$A$87:$BK$87,,MAX(IF('Back data'!$A$87:$BK$87&lt;&gt;"",COLUMN('Back data'!$A$87:$BK$87)))-H$6)+INDEX('Back data'!$A$88:$BK$88,,MAX(IF('Back data'!$A$88:$BK$88&lt;&gt;"",COLUMN('Back data'!$A$88:$BK$88)))-H$6)</f>
        <v>100</v>
      </c>
      <c r="I50" s="9" cm="1">
        <f t="array" ref="I50">INDEX('Back data'!$A$87:$BK$87,,MAX(IF('Back data'!$A$87:$BK$87&lt;&gt;"",COLUMN('Back data'!$A$87:$BK$87)))-I$6)+INDEX('Back data'!$A$88:$BK$88,,MAX(IF('Back data'!$A$88:$BK$88&lt;&gt;"",COLUMN('Back data'!$A$88:$BK$88)))-I$6)</f>
        <v>100</v>
      </c>
      <c r="J50" s="9" cm="1">
        <f t="array" ref="J50">INDEX('Back data'!$A$87:$BK$87,,MAX(IF('Back data'!$A$87:$BK$87&lt;&gt;"",COLUMN('Back data'!$A$87:$BK$87)))-J$6)+INDEX('Back data'!$A$88:$BK$88,,MAX(IF('Back data'!$A$88:$BK$88&lt;&gt;"",COLUMN('Back data'!$A$88:$BK$88)))-J$6)</f>
        <v>100</v>
      </c>
      <c r="K50" s="9" cm="1">
        <f t="array" ref="K50">INDEX('Back data'!$A$87:$BK$87,,MAX(IF('Back data'!$A$87:$BK$87&lt;&gt;"",COLUMN('Back data'!$A$87:$BK$87)))-K$6)+INDEX('Back data'!$A$88:$BK$88,,MAX(IF('Back data'!$A$88:$BK$88&lt;&gt;"",COLUMN('Back data'!$A$88:$BK$88)))-K$6)</f>
        <v>100</v>
      </c>
      <c r="L50" s="9" cm="1">
        <f t="array" ref="L50">INDEX('Back data'!$A$87:$BK$87,,MAX(IF('Back data'!$A$87:$BK$87&lt;&gt;"",COLUMN('Back data'!$A$87:$BK$87)))-L$6)+INDEX('Back data'!$A$88:$BK$88,,MAX(IF('Back data'!$A$88:$BK$88&lt;&gt;"",COLUMN('Back data'!$A$88:$BK$88)))-L$6)</f>
        <v>100</v>
      </c>
      <c r="M50" s="9" cm="1">
        <f t="array" ref="M50">INDEX('Back data'!$A$87:$BK$87,,MAX(IF('Back data'!$A$87:$BK$87&lt;&gt;"",COLUMN('Back data'!$A$87:$BK$87)))-M$6)+INDEX('Back data'!$A$88:$BK$88,,MAX(IF('Back data'!$A$88:$BK$88&lt;&gt;"",COLUMN('Back data'!$A$88:$BK$88)))-M$6)</f>
        <v>100</v>
      </c>
      <c r="N50" s="9" cm="1">
        <f t="array" ref="N50">INDEX('Back data'!$A$87:$BK$87,,MAX(IF('Back data'!$A$87:$BK$87&lt;&gt;"",COLUMN('Back data'!$A$87:$BK$87)))-N$6)+INDEX('Back data'!$A$88:$BK$88,,MAX(IF('Back data'!$A$88:$BK$88&lt;&gt;"",COLUMN('Back data'!$A$88:$BK$88)))-N$6)</f>
        <v>100</v>
      </c>
      <c r="O50" s="9" cm="1">
        <f t="array" ref="O50">INDEX('Back data'!$A$87:$BK$87,,MAX(IF('Back data'!$A$87:$BK$87&lt;&gt;"",COLUMN('Back data'!$A$87:$BK$87)))-O$6)+INDEX('Back data'!$A$88:$BK$88,,MAX(IF('Back data'!$A$88:$BK$88&lt;&gt;"",COLUMN('Back data'!$A$88:$BK$88)))-O$6)</f>
        <v>100</v>
      </c>
      <c r="P50" s="9" cm="1">
        <f t="array" ref="P50">INDEX('Back data'!$A$87:$BK$87,,MAX(IF('Back data'!$A$87:$BK$87&lt;&gt;"",COLUMN('Back data'!$A$87:$BK$87)))-P$6)+INDEX('Back data'!$A$88:$BK$88,,MAX(IF('Back data'!$A$88:$BK$88&lt;&gt;"",COLUMN('Back data'!$A$88:$BK$88)))-P$6)</f>
        <v>100</v>
      </c>
    </row>
    <row r="51" spans="1:18" x14ac:dyDescent="0.3">
      <c r="A51" s="33" t="s">
        <v>44</v>
      </c>
      <c r="B51" s="27" t="s">
        <v>41</v>
      </c>
      <c r="C51" s="10" t="s">
        <v>39</v>
      </c>
      <c r="D51" s="11" cm="1">
        <f t="array" ref="D51">INDEX('Back data'!$A$87:$BK$87,,MAX(IF('Back data'!$A$87:$BK$87&lt;&gt;"",COLUMN('Back data'!$A$87:$BK$87)))-D$6)/D50</f>
        <v>0.5726</v>
      </c>
      <c r="E51" s="11" cm="1">
        <f t="array" ref="E51">INDEX('Back data'!$A$87:$BK$87,,MAX(IF('Back data'!$A$87:$BK$87&lt;&gt;"",COLUMN('Back data'!$A$87:$BK$87)))-E$6)/E50</f>
        <v>0.57030000000000003</v>
      </c>
      <c r="F51" s="11" cm="1">
        <f t="array" ref="F51">INDEX('Back data'!$A$87:$BK$87,,MAX(IF('Back data'!$A$87:$BK$87&lt;&gt;"",COLUMN('Back data'!$A$87:$BK$87)))-F$6)/F50</f>
        <v>0.74819999999999998</v>
      </c>
      <c r="G51" s="11" cm="1">
        <f t="array" ref="G51">INDEX('Back data'!$A$87:$BK$87,,MAX(IF('Back data'!$A$87:$BK$87&lt;&gt;"",COLUMN('Back data'!$A$87:$BK$87)))-G$6)/G50</f>
        <v>0.69159999999999999</v>
      </c>
      <c r="H51" s="11" cm="1">
        <f t="array" ref="H51">INDEX('Back data'!$A$87:$BK$87,,MAX(IF('Back data'!$A$87:$BK$87&lt;&gt;"",COLUMN('Back data'!$A$87:$BK$87)))-H$6)/H50</f>
        <v>0.68819999999999992</v>
      </c>
      <c r="I51" s="11" cm="1">
        <f t="array" ref="I51">INDEX('Back data'!$A$87:$BK$87,,MAX(IF('Back data'!$A$87:$BK$87&lt;&gt;"",COLUMN('Back data'!$A$87:$BK$87)))-I$6)/I50</f>
        <v>0.70430000000000004</v>
      </c>
      <c r="J51" s="11" cm="1">
        <f t="array" ref="J51">INDEX('Back data'!$A$87:$BK$87,,MAX(IF('Back data'!$A$87:$BK$87&lt;&gt;"",COLUMN('Back data'!$A$87:$BK$87)))-J$6)/J50</f>
        <v>0.62219999999999998</v>
      </c>
      <c r="K51" s="11" cm="1">
        <f t="array" ref="K51">INDEX('Back data'!$A$87:$BK$87,,MAX(IF('Back data'!$A$87:$BK$87&lt;&gt;"",COLUMN('Back data'!$A$87:$BK$87)))-K$6)/K50</f>
        <v>0.78040000000000009</v>
      </c>
      <c r="L51" s="11" cm="1">
        <f t="array" ref="L51">INDEX('Back data'!$A$87:$BK$87,,MAX(IF('Back data'!$A$87:$BK$87&lt;&gt;"",COLUMN('Back data'!$A$87:$BK$87)))-L$6)/L50</f>
        <v>0.59060000000000001</v>
      </c>
      <c r="M51" s="11" cm="1">
        <f t="array" ref="M51">INDEX('Back data'!$A$87:$BK$87,,MAX(IF('Back data'!$A$87:$BK$87&lt;&gt;"",COLUMN('Back data'!$A$87:$BK$87)))-M$6)/M50</f>
        <v>0.48039999999999999</v>
      </c>
      <c r="N51" s="11" cm="1">
        <f t="array" ref="N51">INDEX('Back data'!$A$87:$BK$87,,MAX(IF('Back data'!$A$87:$BK$87&lt;&gt;"",COLUMN('Back data'!$A$87:$BK$87)))-N$6)/N50</f>
        <v>0.64879999999999993</v>
      </c>
      <c r="O51" s="11" cm="1">
        <f t="array" ref="O51">INDEX('Back data'!$A$87:$BK$87,,MAX(IF('Back data'!$A$87:$BK$87&lt;&gt;"",COLUMN('Back data'!$A$87:$BK$87)))-O$6)/O50</f>
        <v>0.88480000000000003</v>
      </c>
      <c r="P51" s="11" cm="1">
        <f t="array" ref="P51">INDEX('Back data'!$A$87:$BK$87,,MAX(IF('Back data'!$A$87:$BK$87&lt;&gt;"",COLUMN('Back data'!$A$87:$BK$87)))-P$6)/P50</f>
        <v>0.86879999999999991</v>
      </c>
    </row>
    <row r="52" spans="1:18" x14ac:dyDescent="0.3">
      <c r="A52" s="33" t="s">
        <v>44</v>
      </c>
      <c r="B52" s="27" t="s">
        <v>41</v>
      </c>
      <c r="C52" s="10" t="s">
        <v>40</v>
      </c>
      <c r="D52" s="11" cm="1">
        <f t="array" ref="D52">INDEX('Back data'!$A$88:$BK$88,,MAX(IF('Back data'!$A$88:$BK$88&lt;&gt;"",COLUMN('Back data'!$A$88:$BK$88)))-D$6)/D50</f>
        <v>0.4274</v>
      </c>
      <c r="E52" s="11" cm="1">
        <f t="array" ref="E52">INDEX('Back data'!$A$88:$BK$88,,MAX(IF('Back data'!$A$88:$BK$88&lt;&gt;"",COLUMN('Back data'!$A$88:$BK$88)))-E$6)/E50</f>
        <v>0.42969999999999997</v>
      </c>
      <c r="F52" s="11" cm="1">
        <f t="array" ref="F52">INDEX('Back data'!$A$88:$BK$88,,MAX(IF('Back data'!$A$88:$BK$88&lt;&gt;"",COLUMN('Back data'!$A$88:$BK$88)))-F$6)/F50</f>
        <v>0.25180000000000002</v>
      </c>
      <c r="G52" s="11" cm="1">
        <f t="array" ref="G52">INDEX('Back data'!$A$88:$BK$88,,MAX(IF('Back data'!$A$88:$BK$88&lt;&gt;"",COLUMN('Back data'!$A$88:$BK$88)))-G$6)/G50</f>
        <v>0.30840000000000001</v>
      </c>
      <c r="H52" s="11" cm="1">
        <f t="array" ref="H52">INDEX('Back data'!$A$88:$BK$88,,MAX(IF('Back data'!$A$88:$BK$88&lt;&gt;"",COLUMN('Back data'!$A$88:$BK$88)))-H$6)/H50</f>
        <v>0.31180000000000002</v>
      </c>
      <c r="I52" s="11" cm="1">
        <f t="array" ref="I52">INDEX('Back data'!$A$88:$BK$88,,MAX(IF('Back data'!$A$88:$BK$88&lt;&gt;"",COLUMN('Back data'!$A$88:$BK$88)))-I$6)/I50</f>
        <v>0.29570000000000002</v>
      </c>
      <c r="J52" s="11" cm="1">
        <f t="array" ref="J52">INDEX('Back data'!$A$88:$BK$88,,MAX(IF('Back data'!$A$88:$BK$88&lt;&gt;"",COLUMN('Back data'!$A$88:$BK$88)))-J$6)/J50</f>
        <v>0.37780000000000002</v>
      </c>
      <c r="K52" s="11" cm="1">
        <f t="array" ref="K52">INDEX('Back data'!$A$88:$BK$88,,MAX(IF('Back data'!$A$88:$BK$88&lt;&gt;"",COLUMN('Back data'!$A$88:$BK$88)))-K$6)/K50</f>
        <v>0.21960000000000002</v>
      </c>
      <c r="L52" s="11" cm="1">
        <f t="array" ref="L52">INDEX('Back data'!$A$88:$BK$88,,MAX(IF('Back data'!$A$88:$BK$88&lt;&gt;"",COLUMN('Back data'!$A$88:$BK$88)))-L$6)/L50</f>
        <v>0.40939999999999999</v>
      </c>
      <c r="M52" s="11" cm="1">
        <f t="array" ref="M52">INDEX('Back data'!$A$88:$BK$88,,MAX(IF('Back data'!$A$88:$BK$88&lt;&gt;"",COLUMN('Back data'!$A$88:$BK$88)))-M$6)/M50</f>
        <v>0.51960000000000006</v>
      </c>
      <c r="N52" s="11" cm="1">
        <f t="array" ref="N52">INDEX('Back data'!$A$88:$BK$88,,MAX(IF('Back data'!$A$88:$BK$88&lt;&gt;"",COLUMN('Back data'!$A$88:$BK$88)))-N$6)/N50</f>
        <v>0.35119999999999996</v>
      </c>
      <c r="O52" s="11" cm="1">
        <f t="array" ref="O52">INDEX('Back data'!$A$88:$BK$88,,MAX(IF('Back data'!$A$88:$BK$88&lt;&gt;"",COLUMN('Back data'!$A$88:$BK$88)))-O$6)/O50</f>
        <v>0.1152</v>
      </c>
      <c r="P52" s="11" cm="1">
        <f t="array" ref="P52">INDEX('Back data'!$A$88:$BK$88,,MAX(IF('Back data'!$A$88:$BK$88&lt;&gt;"",COLUMN('Back data'!$A$88:$BK$88)))-P$6)/P50</f>
        <v>0.13119999999999998</v>
      </c>
      <c r="R52" s="56"/>
    </row>
    <row r="54" spans="1:18" x14ac:dyDescent="0.3">
      <c r="C54" s="12"/>
    </row>
    <row r="55" spans="1:18" x14ac:dyDescent="0.3">
      <c r="C55" s="8" t="s">
        <v>37</v>
      </c>
      <c r="D55" s="9" cm="1">
        <f t="array" ref="D55">INDEX('Back data'!$A$92:$BK$92,,MAX(IF('Back data'!$A$92:$BK$92&lt;&gt;"",COLUMN('Back data'!$A$92:$BK$92)))-D$6)+INDEX('Back data'!$A$93:$BK$93,,MAX(IF('Back data'!$A$93:$BK$93&lt;&gt;"",COLUMN('Back data'!$A$93:$BK$93)))-D$6)</f>
        <v>100</v>
      </c>
      <c r="E55" s="9" cm="1">
        <f t="array" ref="E55">INDEX('Back data'!$A$92:$BK$92,,MAX(IF('Back data'!$A$92:$BK$92&lt;&gt;"",COLUMN('Back data'!$A$92:$BK$92)))-E$6)+INDEX('Back data'!$A$93:$BK$93,,MAX(IF('Back data'!$A$93:$BK$93&lt;&gt;"",COLUMN('Back data'!$A$93:$BK$93)))-E$6)</f>
        <v>100</v>
      </c>
      <c r="F55" s="9" cm="1">
        <f t="array" ref="F55">INDEX('Back data'!$A$92:$BK$92,,MAX(IF('Back data'!$A$92:$BK$92&lt;&gt;"",COLUMN('Back data'!$A$92:$BK$92)))-F$6)+INDEX('Back data'!$A$93:$BK$93,,MAX(IF('Back data'!$A$93:$BK$93&lt;&gt;"",COLUMN('Back data'!$A$93:$BK$93)))-F$6)</f>
        <v>100</v>
      </c>
      <c r="G55" s="9" cm="1">
        <f t="array" ref="G55">INDEX('Back data'!$A$92:$BK$92,,MAX(IF('Back data'!$A$92:$BK$92&lt;&gt;"",COLUMN('Back data'!$A$92:$BK$92)))-G$6)+INDEX('Back data'!$A$93:$BK$93,,MAX(IF('Back data'!$A$93:$BK$93&lt;&gt;"",COLUMN('Back data'!$A$93:$BK$93)))-G$6)</f>
        <v>100</v>
      </c>
      <c r="H55" s="9" cm="1">
        <f t="array" ref="H55">INDEX('Back data'!$A$92:$BK$92,,MAX(IF('Back data'!$A$92:$BK$92&lt;&gt;"",COLUMN('Back data'!$A$92:$BK$92)))-H$6)+INDEX('Back data'!$A$93:$BK$93,,MAX(IF('Back data'!$A$93:$BK$93&lt;&gt;"",COLUMN('Back data'!$A$93:$BK$93)))-H$6)</f>
        <v>100</v>
      </c>
      <c r="I55" s="9" cm="1">
        <f t="array" ref="I55">INDEX('Back data'!$A$92:$BK$92,,MAX(IF('Back data'!$A$92:$BK$92&lt;&gt;"",COLUMN('Back data'!$A$92:$BK$92)))-I$6)+INDEX('Back data'!$A$93:$BK$93,,MAX(IF('Back data'!$A$93:$BK$93&lt;&gt;"",COLUMN('Back data'!$A$93:$BK$93)))-I$6)</f>
        <v>100</v>
      </c>
      <c r="J55" s="9" cm="1">
        <f t="array" ref="J55">INDEX('Back data'!$A$92:$BK$92,,MAX(IF('Back data'!$A$92:$BK$92&lt;&gt;"",COLUMN('Back data'!$A$92:$BK$92)))-J$6)+INDEX('Back data'!$A$93:$BK$93,,MAX(IF('Back data'!$A$93:$BK$93&lt;&gt;"",COLUMN('Back data'!$A$93:$BK$93)))-J$6)</f>
        <v>100</v>
      </c>
      <c r="K55" s="9" cm="1">
        <f t="array" ref="K55">INDEX('Back data'!$A$92:$BK$92,,MAX(IF('Back data'!$A$92:$BK$92&lt;&gt;"",COLUMN('Back data'!$A$92:$BK$92)))-K$6)+INDEX('Back data'!$A$93:$BK$93,,MAX(IF('Back data'!$A$93:$BK$93&lt;&gt;"",COLUMN('Back data'!$A$93:$BK$93)))-K$6)</f>
        <v>100</v>
      </c>
      <c r="L55" s="9" cm="1">
        <f t="array" ref="L55">INDEX('Back data'!$A$92:$BK$92,,MAX(IF('Back data'!$A$92:$BK$92&lt;&gt;"",COLUMN('Back data'!$A$92:$BK$92)))-L$6)+INDEX('Back data'!$A$93:$BK$93,,MAX(IF('Back data'!$A$93:$BK$93&lt;&gt;"",COLUMN('Back data'!$A$93:$BK$93)))-L$6)</f>
        <v>100</v>
      </c>
      <c r="M55" s="9" cm="1">
        <f t="array" ref="M55">INDEX('Back data'!$A$92:$BK$92,,MAX(IF('Back data'!$A$92:$BK$92&lt;&gt;"",COLUMN('Back data'!$A$92:$BK$92)))-M$6)+INDEX('Back data'!$A$93:$BK$93,,MAX(IF('Back data'!$A$93:$BK$93&lt;&gt;"",COLUMN('Back data'!$A$93:$BK$93)))-M$6)</f>
        <v>100</v>
      </c>
      <c r="N55" s="9" cm="1">
        <f t="array" ref="N55">INDEX('Back data'!$A$92:$BK$92,,MAX(IF('Back data'!$A$92:$BK$92&lt;&gt;"",COLUMN('Back data'!$A$92:$BK$92)))-N$6)+INDEX('Back data'!$A$93:$BK$93,,MAX(IF('Back data'!$A$93:$BK$93&lt;&gt;"",COLUMN('Back data'!$A$93:$BK$93)))-N$6)</f>
        <v>100</v>
      </c>
      <c r="O55" s="9" cm="1">
        <f t="array" ref="O55">INDEX('Back data'!$A$92:$BK$92,,MAX(IF('Back data'!$A$92:$BK$92&lt;&gt;"",COLUMN('Back data'!$A$92:$BK$92)))-O$6)+INDEX('Back data'!$A$93:$BK$93,,MAX(IF('Back data'!$A$93:$BK$93&lt;&gt;"",COLUMN('Back data'!$A$93:$BK$93)))-O$6)</f>
        <v>100</v>
      </c>
      <c r="P55" s="9" cm="1">
        <f t="array" ref="P55">INDEX('Back data'!$A$92:$BK$92,,MAX(IF('Back data'!$A$92:$BK$92&lt;&gt;"",COLUMN('Back data'!$A$92:$BK$92)))-P$6)+INDEX('Back data'!$A$93:$BK$93,,MAX(IF('Back data'!$A$93:$BK$93&lt;&gt;"",COLUMN('Back data'!$A$93:$BK$93)))-P$6)</f>
        <v>100</v>
      </c>
    </row>
    <row r="56" spans="1:18" x14ac:dyDescent="0.3">
      <c r="A56" s="33" t="s">
        <v>44</v>
      </c>
      <c r="B56" s="27" t="s">
        <v>42</v>
      </c>
      <c r="C56" s="10" t="s">
        <v>39</v>
      </c>
      <c r="D56" s="11" cm="1">
        <f t="array" ref="D56">INDEX('Back data'!$A$92:$BK$92,,MAX(IF('Back data'!$A$92:$BK$92&lt;&gt;"",COLUMN('Back data'!$A$92:$BK$92)))-D$6)/D55</f>
        <v>0.96989999999999998</v>
      </c>
      <c r="E56" s="11" cm="1">
        <f t="array" ref="E56">INDEX('Back data'!$A$92:$BK$92,,MAX(IF('Back data'!$A$92:$BK$92&lt;&gt;"",COLUMN('Back data'!$A$92:$BK$92)))-E$6)/E55</f>
        <v>0.96909999999999996</v>
      </c>
      <c r="F56" s="11" cm="1">
        <f t="array" ref="F56">INDEX('Back data'!$A$92:$BK$92,,MAX(IF('Back data'!$A$92:$BK$92&lt;&gt;"",COLUMN('Back data'!$A$92:$BK$92)))-F$6)/F55</f>
        <v>0.98439999999999994</v>
      </c>
      <c r="G56" s="11" cm="1">
        <f t="array" ref="G56">INDEX('Back data'!$A$92:$BK$92,,MAX(IF('Back data'!$A$92:$BK$92&lt;&gt;"",COLUMN('Back data'!$A$92:$BK$92)))-G$6)/G55</f>
        <v>0.98849999999999993</v>
      </c>
      <c r="H56" s="11" cm="1">
        <f t="array" ref="H56">INDEX('Back data'!$A$92:$BK$92,,MAX(IF('Back data'!$A$92:$BK$92&lt;&gt;"",COLUMN('Back data'!$A$92:$BK$92)))-H$6)/H55</f>
        <v>0.97799999999999998</v>
      </c>
      <c r="I56" s="11" cm="1">
        <f t="array" ref="I56">INDEX('Back data'!$A$92:$BK$92,,MAX(IF('Back data'!$A$92:$BK$92&lt;&gt;"",COLUMN('Back data'!$A$92:$BK$92)))-I$6)/I55</f>
        <v>0.99730000000000008</v>
      </c>
      <c r="J56" s="11" cm="1">
        <f t="array" ref="J56">INDEX('Back data'!$A$92:$BK$92,,MAX(IF('Back data'!$A$92:$BK$92&lt;&gt;"",COLUMN('Back data'!$A$92:$BK$92)))-J$6)/J55</f>
        <v>1</v>
      </c>
      <c r="K56" s="11" cm="1">
        <f t="array" ref="K56">INDEX('Back data'!$A$92:$BK$92,,MAX(IF('Back data'!$A$92:$BK$92&lt;&gt;"",COLUMN('Back data'!$A$92:$BK$92)))-K$6)/K55</f>
        <v>0.99919999999999998</v>
      </c>
      <c r="L56" s="11" cm="1">
        <f t="array" ref="L56">INDEX('Back data'!$A$92:$BK$92,,MAX(IF('Back data'!$A$92:$BK$92&lt;&gt;"",COLUMN('Back data'!$A$92:$BK$92)))-L$6)/L55</f>
        <v>0.99370000000000003</v>
      </c>
      <c r="M56" s="11" cm="1">
        <f t="array" ref="M56">INDEX('Back data'!$A$92:$BK$92,,MAX(IF('Back data'!$A$92:$BK$92&lt;&gt;"",COLUMN('Back data'!$A$92:$BK$92)))-M$6)/M55</f>
        <v>0.95979999999999999</v>
      </c>
      <c r="N56" s="11" cm="1">
        <f t="array" ref="N56">INDEX('Back data'!$A$92:$BK$92,,MAX(IF('Back data'!$A$92:$BK$92&lt;&gt;"",COLUMN('Back data'!$A$92:$BK$92)))-N$6)/N55</f>
        <v>1</v>
      </c>
      <c r="O56" s="11" cm="1">
        <f t="array" ref="O56">INDEX('Back data'!$A$92:$BK$92,,MAX(IF('Back data'!$A$92:$BK$92&lt;&gt;"",COLUMN('Back data'!$A$92:$BK$92)))-O$6)/O55</f>
        <v>0.99780000000000002</v>
      </c>
      <c r="P56" s="11" cm="1">
        <f t="array" ref="P56">INDEX('Back data'!$A$92:$BK$92,,MAX(IF('Back data'!$A$92:$BK$92&lt;&gt;"",COLUMN('Back data'!$A$92:$BK$92)))-P$6)/P55</f>
        <v>1</v>
      </c>
    </row>
    <row r="57" spans="1:18" x14ac:dyDescent="0.3">
      <c r="A57" s="33" t="s">
        <v>44</v>
      </c>
      <c r="B57" s="27" t="s">
        <v>42</v>
      </c>
      <c r="C57" s="28" t="s">
        <v>40</v>
      </c>
      <c r="D57" s="29" cm="1">
        <f t="array" ref="D57">INDEX('Back data'!$A$93:$BK$93,,MAX(IF('Back data'!$A$93:$BK$93&lt;&gt;"",COLUMN('Back data'!$A$93:$BK$93)))-D$6)/D55</f>
        <v>3.0099999999999998E-2</v>
      </c>
      <c r="E57" s="29" cm="1">
        <f t="array" ref="E57">INDEX('Back data'!$A$93:$BK$93,,MAX(IF('Back data'!$A$93:$BK$93&lt;&gt;"",COLUMN('Back data'!$A$93:$BK$93)))-E$6)/E55</f>
        <v>3.0899999999999997E-2</v>
      </c>
      <c r="F57" s="29" cm="1">
        <f t="array" ref="F57">INDEX('Back data'!$A$93:$BK$93,,MAX(IF('Back data'!$A$93:$BK$93&lt;&gt;"",COLUMN('Back data'!$A$93:$BK$93)))-F$6)/F55</f>
        <v>1.5600000000000001E-2</v>
      </c>
      <c r="G57" s="29" cm="1">
        <f t="array" ref="G57">INDEX('Back data'!$A$93:$BK$93,,MAX(IF('Back data'!$A$93:$BK$93&lt;&gt;"",COLUMN('Back data'!$A$93:$BK$93)))-G$6)/G55</f>
        <v>1.15E-2</v>
      </c>
      <c r="H57" s="29" cm="1">
        <f t="array" ref="H57">INDEX('Back data'!$A$93:$BK$93,,MAX(IF('Back data'!$A$93:$BK$93&lt;&gt;"",COLUMN('Back data'!$A$93:$BK$93)))-H$6)/H55</f>
        <v>2.2000000000000002E-2</v>
      </c>
      <c r="I57" s="29" cm="1">
        <f t="array" ref="I57">INDEX('Back data'!$A$93:$BK$93,,MAX(IF('Back data'!$A$93:$BK$93&lt;&gt;"",COLUMN('Back data'!$A$93:$BK$93)))-I$6)/I55</f>
        <v>2.7000000000000001E-3</v>
      </c>
      <c r="J57" s="29" cm="1">
        <f t="array" ref="J57">INDEX('Back data'!$A$93:$BK$93,,MAX(IF('Back data'!$A$93:$BK$93&lt;&gt;"",COLUMN('Back data'!$A$93:$BK$93)))-J$6)/J55</f>
        <v>0</v>
      </c>
      <c r="K57" s="29" cm="1">
        <f t="array" ref="K57">INDEX('Back data'!$A$93:$BK$93,,MAX(IF('Back data'!$A$93:$BK$93&lt;&gt;"",COLUMN('Back data'!$A$93:$BK$93)))-K$6)/K55</f>
        <v>8.0000000000000004E-4</v>
      </c>
      <c r="L57" s="29" cm="1">
        <f t="array" ref="L57">INDEX('Back data'!$A$93:$BK$93,,MAX(IF('Back data'!$A$93:$BK$93&lt;&gt;"",COLUMN('Back data'!$A$93:$BK$93)))-L$6)/L55</f>
        <v>6.3E-3</v>
      </c>
      <c r="M57" s="29" cm="1">
        <f t="array" ref="M57">INDEX('Back data'!$A$93:$BK$93,,MAX(IF('Back data'!$A$93:$BK$93&lt;&gt;"",COLUMN('Back data'!$A$93:$BK$93)))-M$6)/M55</f>
        <v>4.0199999999999993E-2</v>
      </c>
      <c r="N57" s="29" cm="1">
        <f t="array" ref="N57">INDEX('Back data'!$A$93:$BK$93,,MAX(IF('Back data'!$A$93:$BK$93&lt;&gt;"",COLUMN('Back data'!$A$93:$BK$93)))-N$6)/N55</f>
        <v>0</v>
      </c>
      <c r="O57" s="29" cm="1">
        <f t="array" ref="O57">INDEX('Back data'!$A$93:$BK$93,,MAX(IF('Back data'!$A$93:$BK$93&lt;&gt;"",COLUMN('Back data'!$A$93:$BK$93)))-O$6)/O55</f>
        <v>2.2000000000000001E-3</v>
      </c>
      <c r="P57" s="29" cm="1">
        <f t="array" ref="P57">INDEX('Back data'!$A$93:$BK$93,,MAX(IF('Back data'!$A$93:$BK$93&lt;&gt;"",COLUMN('Back data'!$A$93:$BK$93)))-P$6)/P55</f>
        <v>0</v>
      </c>
      <c r="R57" s="56"/>
    </row>
    <row r="58" spans="1:18" x14ac:dyDescent="0.3">
      <c r="A58" s="30"/>
      <c r="B58" s="27"/>
      <c r="C58" s="31"/>
      <c r="D58" s="32"/>
      <c r="E58" s="32"/>
      <c r="F58" s="32"/>
      <c r="G58" s="32"/>
      <c r="H58" s="32"/>
      <c r="I58" s="32"/>
      <c r="J58" s="32"/>
      <c r="K58" s="32"/>
      <c r="L58" s="32"/>
      <c r="M58" s="32"/>
      <c r="N58" s="32"/>
      <c r="O58" s="32"/>
      <c r="P58" s="32"/>
    </row>
    <row r="59" spans="1:18" x14ac:dyDescent="0.3">
      <c r="A59" s="30"/>
      <c r="B59" s="27"/>
      <c r="C59" s="31"/>
      <c r="D59" s="32"/>
      <c r="E59" s="32"/>
      <c r="F59" s="32"/>
      <c r="G59" s="32"/>
      <c r="H59" s="32"/>
      <c r="I59" s="32"/>
      <c r="J59" s="32"/>
      <c r="K59" s="32"/>
      <c r="L59" s="32"/>
      <c r="M59" s="32"/>
      <c r="N59" s="32"/>
      <c r="O59" s="32"/>
      <c r="P59" s="32"/>
    </row>
    <row r="60" spans="1:18" x14ac:dyDescent="0.3">
      <c r="C60" s="8" t="s">
        <v>37</v>
      </c>
      <c r="D60" s="9" cm="1">
        <f t="array" ref="D60">INDEX('Back data'!$A$282:$BK$282,,MAX(IF('Back data'!$A$282:$BK$282&lt;&gt;"",COLUMN('Back data'!$A$282:$BK$282)))-D$6)+INDEX('Back data'!$A$283:$BK$283,,MAX(IF('Back data'!$A$283:$BK$283&lt;&gt;"",COLUMN('Back data'!$A$283:$BK$283)))-D$6)</f>
        <v>100</v>
      </c>
      <c r="E60" s="9" cm="1">
        <f t="array" ref="E60">INDEX('Back data'!$A$282:$BK$282,,MAX(IF('Back data'!$A$282:$BK$282&lt;&gt;"",COLUMN('Back data'!$A$282:$BK$282)))-E$6)+INDEX('Back data'!$A$283:$BK$283,,MAX(IF('Back data'!$A$283:$BK$283&lt;&gt;"",COLUMN('Back data'!$A$283:$BK$283)))-E$6)</f>
        <v>100</v>
      </c>
      <c r="F60" s="9" cm="1">
        <f t="array" ref="F60">INDEX('Back data'!$A$282:$BK$282,,MAX(IF('Back data'!$A$282:$BK$282&lt;&gt;"",COLUMN('Back data'!$A$282:$BK$282)))-F$6)+INDEX('Back data'!$A$283:$BK$283,,MAX(IF('Back data'!$A$283:$BK$283&lt;&gt;"",COLUMN('Back data'!$A$283:$BK$283)))-F$6)</f>
        <v>100</v>
      </c>
      <c r="G60" s="9" cm="1">
        <f t="array" ref="G60">INDEX('Back data'!$A$282:$BK$282,,MAX(IF('Back data'!$A$282:$BK$282&lt;&gt;"",COLUMN('Back data'!$A$282:$BK$282)))-G$6)+INDEX('Back data'!$A$283:$BK$283,,MAX(IF('Back data'!$A$283:$BK$283&lt;&gt;"",COLUMN('Back data'!$A$283:$BK$283)))-G$6)</f>
        <v>100</v>
      </c>
      <c r="H60" s="9" cm="1">
        <f t="array" ref="H60">INDEX('Back data'!$A$282:$BK$282,,MAX(IF('Back data'!$A$282:$BK$282&lt;&gt;"",COLUMN('Back data'!$A$282:$BK$282)))-H$6)+INDEX('Back data'!$A$283:$BK$283,,MAX(IF('Back data'!$A$283:$BK$283&lt;&gt;"",COLUMN('Back data'!$A$283:$BK$283)))-H$6)</f>
        <v>100</v>
      </c>
      <c r="I60" s="9" cm="1">
        <f t="array" ref="I60">INDEX('Back data'!$A$282:$BK$282,,MAX(IF('Back data'!$A$282:$BK$282&lt;&gt;"",COLUMN('Back data'!$A$282:$BK$282)))-I$6)+INDEX('Back data'!$A$283:$BK$283,,MAX(IF('Back data'!$A$283:$BK$283&lt;&gt;"",COLUMN('Back data'!$A$283:$BK$283)))-I$6)</f>
        <v>100</v>
      </c>
      <c r="J60" s="9" cm="1">
        <f t="array" ref="J60">INDEX('Back data'!$A$282:$BK$282,,MAX(IF('Back data'!$A$282:$BK$282&lt;&gt;"",COLUMN('Back data'!$A$282:$BK$282)))-J$6)+INDEX('Back data'!$A$283:$BK$283,,MAX(IF('Back data'!$A$283:$BK$283&lt;&gt;"",COLUMN('Back data'!$A$283:$BK$283)))-J$6)</f>
        <v>100</v>
      </c>
      <c r="K60" s="9" cm="1">
        <f t="array" ref="K60">INDEX('Back data'!$A$282:$BK$282,,MAX(IF('Back data'!$A$282:$BK$282&lt;&gt;"",COLUMN('Back data'!$A$282:$BK$282)))-K$6)+INDEX('Back data'!$A$283:$BK$283,,MAX(IF('Back data'!$A$283:$BK$283&lt;&gt;"",COLUMN('Back data'!$A$283:$BK$283)))-K$6)</f>
        <v>100</v>
      </c>
      <c r="L60" s="9" cm="1">
        <f t="array" ref="L60">INDEX('Back data'!$A$282:$BK$282,,MAX(IF('Back data'!$A$282:$BK$282&lt;&gt;"",COLUMN('Back data'!$A$282:$BK$282)))-L$6)+INDEX('Back data'!$A$283:$BK$283,,MAX(IF('Back data'!$A$283:$BK$283&lt;&gt;"",COLUMN('Back data'!$A$283:$BK$283)))-L$6)</f>
        <v>100</v>
      </c>
      <c r="M60" s="9" cm="1">
        <f t="array" ref="M60">INDEX('Back data'!$A$282:$BK$282,,MAX(IF('Back data'!$A$282:$BK$282&lt;&gt;"",COLUMN('Back data'!$A$282:$BK$282)))-M$6)+INDEX('Back data'!$A$283:$BK$283,,MAX(IF('Back data'!$A$283:$BK$283&lt;&gt;"",COLUMN('Back data'!$A$283:$BK$283)))-M$6)</f>
        <v>100</v>
      </c>
      <c r="N60" s="9" cm="1">
        <f t="array" ref="N60">INDEX('Back data'!$A$282:$BK$282,,MAX(IF('Back data'!$A$282:$BK$282&lt;&gt;"",COLUMN('Back data'!$A$282:$BK$282)))-N$6)+INDEX('Back data'!$A$283:$BK$283,,MAX(IF('Back data'!$A$283:$BK$283&lt;&gt;"",COLUMN('Back data'!$A$283:$BK$283)))-N$6)</f>
        <v>100</v>
      </c>
      <c r="O60" s="9" cm="1">
        <f t="array" ref="O60">INDEX('Back data'!$A$282:$BK$282,,MAX(IF('Back data'!$A$282:$BK$282&lt;&gt;"",COLUMN('Back data'!$A$282:$BK$282)))-O$6)+INDEX('Back data'!$A$283:$BK$283,,MAX(IF('Back data'!$A$283:$BK$283&lt;&gt;"",COLUMN('Back data'!$A$283:$BK$283)))-O$6)</f>
        <v>100</v>
      </c>
      <c r="P60" s="9" cm="1">
        <f t="array" ref="P60">INDEX('Back data'!$A$282:$BK$282,,MAX(IF('Back data'!$A$282:$BK$282&lt;&gt;"",COLUMN('Back data'!$A$282:$BK$282)))-P$6)+INDEX('Back data'!$A$283:$BK$283,,MAX(IF('Back data'!$A$283:$BK$283&lt;&gt;"",COLUMN('Back data'!$A$283:$BK$283)))-P$6)</f>
        <v>100</v>
      </c>
    </row>
    <row r="61" spans="1:18" x14ac:dyDescent="0.3">
      <c r="A61" s="33" t="s">
        <v>44</v>
      </c>
      <c r="B61" s="27" t="s">
        <v>27</v>
      </c>
      <c r="C61" s="10" t="s">
        <v>39</v>
      </c>
      <c r="D61" s="11" cm="1">
        <f t="array" ref="D61">INDEX('Back data'!$A$282:$BK$282,,MAX(IF('Back data'!$A$282:$BK$282&lt;&gt;"",COLUMN('Back data'!$A$282:$BK$282)))-D$6)/D60</f>
        <v>0.55610000000000004</v>
      </c>
      <c r="E61" s="11" cm="1">
        <f t="array" ref="E61">INDEX('Back data'!$A$282:$BK$282,,MAX(IF('Back data'!$A$282:$BK$282&lt;&gt;"",COLUMN('Back data'!$A$282:$BK$282)))-E$6)/E60</f>
        <v>0.46360000000000001</v>
      </c>
      <c r="F61" s="11" cm="1">
        <f t="array" ref="F61">INDEX('Back data'!$A$282:$BK$282,,MAX(IF('Back data'!$A$282:$BK$282&lt;&gt;"",COLUMN('Back data'!$A$282:$BK$282)))-F$6)/F60</f>
        <v>0.6341</v>
      </c>
      <c r="G61" s="11" cm="1">
        <f t="array" ref="G61">INDEX('Back data'!$A$282:$BK$282,,MAX(IF('Back data'!$A$282:$BK$282&lt;&gt;"",COLUMN('Back data'!$A$282:$BK$282)))-G$6)/G60</f>
        <v>0.59630000000000005</v>
      </c>
      <c r="H61" s="11" cm="1">
        <f t="array" ref="H61">INDEX('Back data'!$A$282:$BK$282,,MAX(IF('Back data'!$A$282:$BK$282&lt;&gt;"",COLUMN('Back data'!$A$282:$BK$282)))-H$6)/H60</f>
        <v>0.60899999999999999</v>
      </c>
      <c r="I61" s="11" cm="1">
        <f t="array" ref="I61">INDEX('Back data'!$A$282:$BK$282,,MAX(IF('Back data'!$A$282:$BK$282&lt;&gt;"",COLUMN('Back data'!$A$282:$BK$282)))-I$6)/I60</f>
        <v>0.69430000000000003</v>
      </c>
      <c r="J61" s="11" cm="1">
        <f t="array" ref="J61">INDEX('Back data'!$A$282:$BK$282,,MAX(IF('Back data'!$A$282:$BK$282&lt;&gt;"",COLUMN('Back data'!$A$282:$BK$282)))-J$6)/J60</f>
        <v>0.56330000000000002</v>
      </c>
      <c r="K61" s="11" cm="1">
        <f t="array" ref="K61">INDEX('Back data'!$A$282:$BK$282,,MAX(IF('Back data'!$A$282:$BK$282&lt;&gt;"",COLUMN('Back data'!$A$282:$BK$282)))-K$6)/K60</f>
        <v>0.77599999999999991</v>
      </c>
      <c r="L61" s="11" cm="1">
        <f t="array" ref="L61">INDEX('Back data'!$A$282:$BK$282,,MAX(IF('Back data'!$A$282:$BK$282&lt;&gt;"",COLUMN('Back data'!$A$282:$BK$282)))-L$6)/L60</f>
        <v>0.58760000000000001</v>
      </c>
      <c r="M61" s="11" cm="1">
        <f t="array" ref="M61">INDEX('Back data'!$A$282:$BK$282,,MAX(IF('Back data'!$A$282:$BK$282&lt;&gt;"",COLUMN('Back data'!$A$282:$BK$282)))-M$6)/M60</f>
        <v>0.39289999999999997</v>
      </c>
      <c r="N61" s="11" cm="1">
        <f t="array" ref="N61">INDEX('Back data'!$A$282:$BK$282,,MAX(IF('Back data'!$A$282:$BK$282&lt;&gt;"",COLUMN('Back data'!$A$282:$BK$282)))-N$6)/N60</f>
        <v>0.56879999999999997</v>
      </c>
      <c r="O61" s="11" cm="1">
        <f t="array" ref="O61">INDEX('Back data'!$A$282:$BK$282,,MAX(IF('Back data'!$A$282:$BK$282&lt;&gt;"",COLUMN('Back data'!$A$282:$BK$282)))-O$6)/O60</f>
        <v>0.92569999999999997</v>
      </c>
      <c r="P61" s="11" cm="1">
        <f t="array" ref="P61">INDEX('Back data'!$A$282:$BK$282,,MAX(IF('Back data'!$A$282:$BK$282&lt;&gt;"",COLUMN('Back data'!$A$282:$BK$282)))-P$6)/P60</f>
        <v>0.93859999999999999</v>
      </c>
    </row>
    <row r="62" spans="1:18" x14ac:dyDescent="0.3">
      <c r="A62" s="33" t="s">
        <v>44</v>
      </c>
      <c r="B62" s="27" t="s">
        <v>27</v>
      </c>
      <c r="C62" s="10" t="s">
        <v>40</v>
      </c>
      <c r="D62" s="11" cm="1">
        <f t="array" ref="D62">+INDEX('Back data'!$A$283:$BK$283,,MAX(IF('Back data'!$A$283:$BK$283&lt;&gt;"",COLUMN('Back data'!$A$283:$BK$283)))-D$6)/D60</f>
        <v>0.44390000000000002</v>
      </c>
      <c r="E62" s="11" cm="1">
        <f t="array" ref="E62">+INDEX('Back data'!$A$283:$BK$283,,MAX(IF('Back data'!$A$283:$BK$283&lt;&gt;"",COLUMN('Back data'!$A$283:$BK$283)))-E$6)/E60</f>
        <v>0.53639999999999999</v>
      </c>
      <c r="F62" s="11" cm="1">
        <f t="array" ref="F62">+INDEX('Back data'!$A$283:$BK$283,,MAX(IF('Back data'!$A$283:$BK$283&lt;&gt;"",COLUMN('Back data'!$A$283:$BK$283)))-F$6)/F60</f>
        <v>0.36590000000000006</v>
      </c>
      <c r="G62" s="11" cm="1">
        <f t="array" ref="G62">+INDEX('Back data'!$A$283:$BK$283,,MAX(IF('Back data'!$A$283:$BK$283&lt;&gt;"",COLUMN('Back data'!$A$283:$BK$283)))-G$6)/G60</f>
        <v>0.40369999999999995</v>
      </c>
      <c r="H62" s="11" cm="1">
        <f t="array" ref="H62">+INDEX('Back data'!$A$283:$BK$283,,MAX(IF('Back data'!$A$283:$BK$283&lt;&gt;"",COLUMN('Back data'!$A$283:$BK$283)))-H$6)/H60</f>
        <v>0.39100000000000001</v>
      </c>
      <c r="I62" s="11" cm="1">
        <f t="array" ref="I62">+INDEX('Back data'!$A$283:$BK$283,,MAX(IF('Back data'!$A$283:$BK$283&lt;&gt;"",COLUMN('Back data'!$A$283:$BK$283)))-I$6)/I60</f>
        <v>0.30570000000000003</v>
      </c>
      <c r="J62" s="11" cm="1">
        <f t="array" ref="J62">+INDEX('Back data'!$A$283:$BK$283,,MAX(IF('Back data'!$A$283:$BK$283&lt;&gt;"",COLUMN('Back data'!$A$283:$BK$283)))-J$6)/J60</f>
        <v>0.43670000000000003</v>
      </c>
      <c r="K62" s="11" cm="1">
        <f t="array" ref="K62">+INDEX('Back data'!$A$283:$BK$283,,MAX(IF('Back data'!$A$283:$BK$283&lt;&gt;"",COLUMN('Back data'!$A$283:$BK$283)))-K$6)/K60</f>
        <v>0.22399999999999998</v>
      </c>
      <c r="L62" s="11" cm="1">
        <f t="array" ref="L62">+INDEX('Back data'!$A$283:$BK$283,,MAX(IF('Back data'!$A$283:$BK$283&lt;&gt;"",COLUMN('Back data'!$A$283:$BK$283)))-L$6)/L60</f>
        <v>0.41240000000000004</v>
      </c>
      <c r="M62" s="11" cm="1">
        <f t="array" ref="M62">+INDEX('Back data'!$A$283:$BK$283,,MAX(IF('Back data'!$A$283:$BK$283&lt;&gt;"",COLUMN('Back data'!$A$283:$BK$283)))-M$6)/M60</f>
        <v>0.60709999999999997</v>
      </c>
      <c r="N62" s="11" cm="1">
        <f t="array" ref="N62">+INDEX('Back data'!$A$283:$BK$283,,MAX(IF('Back data'!$A$283:$BK$283&lt;&gt;"",COLUMN('Back data'!$A$283:$BK$283)))-N$6)/N60</f>
        <v>0.43119999999999997</v>
      </c>
      <c r="O62" s="11" cm="1">
        <f t="array" ref="O62">+INDEX('Back data'!$A$283:$BK$283,,MAX(IF('Back data'!$A$283:$BK$283&lt;&gt;"",COLUMN('Back data'!$A$283:$BK$283)))-O$6)/O60</f>
        <v>7.4299999999999991E-2</v>
      </c>
      <c r="P62" s="11" cm="1">
        <f t="array" ref="P62">+INDEX('Back data'!$A$283:$BK$283,,MAX(IF('Back data'!$A$283:$BK$283&lt;&gt;"",COLUMN('Back data'!$A$283:$BK$283)))-P$6)/P60</f>
        <v>6.1399999999999996E-2</v>
      </c>
      <c r="R62" s="56"/>
    </row>
    <row r="63" spans="1:18" x14ac:dyDescent="0.3">
      <c r="A63" s="30"/>
      <c r="B63" s="27"/>
      <c r="C63" s="31"/>
      <c r="D63" s="32"/>
      <c r="E63" s="32"/>
      <c r="F63" s="32"/>
      <c r="G63" s="32"/>
      <c r="H63" s="32"/>
      <c r="I63" s="32"/>
      <c r="J63" s="32"/>
      <c r="K63" s="32"/>
      <c r="L63" s="32"/>
      <c r="M63" s="32"/>
      <c r="N63" s="32"/>
      <c r="O63" s="32"/>
      <c r="P63" s="32"/>
      <c r="R63" s="56"/>
    </row>
    <row r="64" spans="1:18" x14ac:dyDescent="0.3">
      <c r="A64" s="30"/>
      <c r="B64" s="27"/>
      <c r="C64" s="31"/>
      <c r="D64" s="32"/>
      <c r="E64" s="32"/>
      <c r="F64" s="32"/>
      <c r="G64" s="32"/>
      <c r="H64" s="32"/>
      <c r="I64" s="32"/>
      <c r="J64" s="32"/>
      <c r="K64" s="32"/>
      <c r="L64" s="32"/>
      <c r="M64" s="32"/>
      <c r="N64" s="32"/>
      <c r="O64" s="32"/>
      <c r="P64" s="32"/>
      <c r="R64" s="56"/>
    </row>
    <row r="65" spans="1:18" x14ac:dyDescent="0.3">
      <c r="A65" s="30"/>
      <c r="B65" s="27"/>
      <c r="C65" s="8" t="s">
        <v>37</v>
      </c>
      <c r="D65" s="9" cm="1">
        <f t="array" ref="D65">INDEX('Back data'!$A$287:$BK$287,,MAX(IF('Back data'!$A$287:$BK$287&lt;&gt;"",COLUMN('Back data'!$A$287:$BK$287)))-D$6)+INDEX('Back data'!$A$288:$BK$288,,MAX(IF('Back data'!$A$288:$BK$288&lt;&gt;"",COLUMN('Back data'!$A$288:$BK$288)))-D$6)</f>
        <v>100</v>
      </c>
      <c r="E65" s="9" cm="1">
        <f t="array" ref="E65">INDEX('Back data'!$A$287:$BK$287,,MAX(IF('Back data'!$A$287:$BK$287&lt;&gt;"",COLUMN('Back data'!$A$287:$BK$287)))-E$6)+INDEX('Back data'!$A$288:$BK$288,,MAX(IF('Back data'!$A$288:$BK$288&lt;&gt;"",COLUMN('Back data'!$A$288:$BK$288)))-E$6)</f>
        <v>100</v>
      </c>
      <c r="F65" s="9" cm="1">
        <f t="array" ref="F65">INDEX('Back data'!$A$287:$BK$287,,MAX(IF('Back data'!$A$287:$BK$287&lt;&gt;"",COLUMN('Back data'!$A$287:$BK$287)))-F$6)+INDEX('Back data'!$A$288:$BK$288,,MAX(IF('Back data'!$A$288:$BK$288&lt;&gt;"",COLUMN('Back data'!$A$288:$BK$288)))-F$6)</f>
        <v>100</v>
      </c>
      <c r="G65" s="9" cm="1">
        <f t="array" ref="G65">INDEX('Back data'!$A$287:$BK$287,,MAX(IF('Back data'!$A$287:$BK$287&lt;&gt;"",COLUMN('Back data'!$A$287:$BK$287)))-G$6)+INDEX('Back data'!$A$288:$BK$288,,MAX(IF('Back data'!$A$288:$BK$288&lt;&gt;"",COLUMN('Back data'!$A$288:$BK$288)))-G$6)</f>
        <v>100</v>
      </c>
      <c r="H65" s="9" cm="1">
        <f t="array" ref="H65">INDEX('Back data'!$A$287:$BK$287,,MAX(IF('Back data'!$A$287:$BK$287&lt;&gt;"",COLUMN('Back data'!$A$287:$BK$287)))-H$6)+INDEX('Back data'!$A$288:$BK$288,,MAX(IF('Back data'!$A$288:$BK$288&lt;&gt;"",COLUMN('Back data'!$A$288:$BK$288)))-H$6)</f>
        <v>100</v>
      </c>
      <c r="I65" s="9" cm="1">
        <f t="array" ref="I65">INDEX('Back data'!$A$287:$BK$287,,MAX(IF('Back data'!$A$287:$BK$287&lt;&gt;"",COLUMN('Back data'!$A$287:$BK$287)))-I$6)+INDEX('Back data'!$A$288:$BK$288,,MAX(IF('Back data'!$A$288:$BK$288&lt;&gt;"",COLUMN('Back data'!$A$288:$BK$288)))-I$6)</f>
        <v>100</v>
      </c>
      <c r="J65" s="9" cm="1">
        <f t="array" ref="J65">INDEX('Back data'!$A$287:$BK$287,,MAX(IF('Back data'!$A$287:$BK$287&lt;&gt;"",COLUMN('Back data'!$A$287:$BK$287)))-J$6)+INDEX('Back data'!$A$288:$BK$288,,MAX(IF('Back data'!$A$288:$BK$288&lt;&gt;"",COLUMN('Back data'!$A$288:$BK$288)))-J$6)</f>
        <v>100</v>
      </c>
      <c r="K65" s="9" cm="1">
        <f t="array" ref="K65">INDEX('Back data'!$A$287:$BK$287,,MAX(IF('Back data'!$A$287:$BK$287&lt;&gt;"",COLUMN('Back data'!$A$287:$BK$287)))-K$6)+INDEX('Back data'!$A$288:$BK$288,,MAX(IF('Back data'!$A$288:$BK$288&lt;&gt;"",COLUMN('Back data'!$A$288:$BK$288)))-K$6)</f>
        <v>100</v>
      </c>
      <c r="L65" s="9" cm="1">
        <f t="array" ref="L65">INDEX('Back data'!$A$287:$BK$287,,MAX(IF('Back data'!$A$287:$BK$287&lt;&gt;"",COLUMN('Back data'!$A$287:$BK$287)))-L$6)+INDEX('Back data'!$A$288:$BK$288,,MAX(IF('Back data'!$A$288:$BK$288&lt;&gt;"",COLUMN('Back data'!$A$288:$BK$288)))-L$6)</f>
        <v>100</v>
      </c>
      <c r="M65" s="9" cm="1">
        <f t="array" ref="M65">INDEX('Back data'!$A$287:$BK$287,,MAX(IF('Back data'!$A$287:$BK$287&lt;&gt;"",COLUMN('Back data'!$A$287:$BK$287)))-M$6)+INDEX('Back data'!$A$288:$BK$288,,MAX(IF('Back data'!$A$288:$BK$288&lt;&gt;"",COLUMN('Back data'!$A$288:$BK$288)))-M$6)</f>
        <v>100</v>
      </c>
      <c r="N65" s="9" cm="1">
        <f t="array" ref="N65">INDEX('Back data'!$A$287:$BK$287,,MAX(IF('Back data'!$A$287:$BK$287&lt;&gt;"",COLUMN('Back data'!$A$287:$BK$287)))-N$6)+INDEX('Back data'!$A$288:$BK$288,,MAX(IF('Back data'!$A$288:$BK$288&lt;&gt;"",COLUMN('Back data'!$A$288:$BK$288)))-N$6)</f>
        <v>100</v>
      </c>
      <c r="O65" s="9" cm="1">
        <f t="array" ref="O65">INDEX('Back data'!$A$287:$BK$287,,MAX(IF('Back data'!$A$287:$BK$287&lt;&gt;"",COLUMN('Back data'!$A$287:$BK$287)))-O$6)+INDEX('Back data'!$A$288:$BK$288,,MAX(IF('Back data'!$A$288:$BK$288&lt;&gt;"",COLUMN('Back data'!$A$288:$BK$288)))-O$6)</f>
        <v>100</v>
      </c>
      <c r="P65" s="9" cm="1">
        <f t="array" ref="P65">INDEX('Back data'!$A$287:$BK$287,,MAX(IF('Back data'!$A$287:$BK$287&lt;&gt;"",COLUMN('Back data'!$A$287:$BK$287)))-P$6)+INDEX('Back data'!$A$288:$BK$288,,MAX(IF('Back data'!$A$288:$BK$288&lt;&gt;"",COLUMN('Back data'!$A$288:$BK$288)))-P$6)</f>
        <v>100</v>
      </c>
      <c r="R65" s="56"/>
    </row>
    <row r="66" spans="1:18" x14ac:dyDescent="0.3">
      <c r="A66" s="33" t="s">
        <v>44</v>
      </c>
      <c r="B66" s="27" t="s">
        <v>43</v>
      </c>
      <c r="C66" s="10" t="s">
        <v>39</v>
      </c>
      <c r="D66" s="11" cm="1">
        <f t="array" ref="D66">INDEX('Back data'!$A$287:$BK$287,,MAX(IF('Back data'!$A$287:$BK$287&lt;&gt;"",COLUMN('Back data'!$A$287:$BK$287)))-D$6)/D65</f>
        <v>0.90810000000000002</v>
      </c>
      <c r="E66" s="11" cm="1">
        <f t="array" ref="E66">INDEX('Back data'!$A$287:$BK$287,,MAX(IF('Back data'!$A$287:$BK$287&lt;&gt;"",COLUMN('Back data'!$A$287:$BK$287)))-E$6)/E65</f>
        <v>0.93610000000000004</v>
      </c>
      <c r="F66" s="11" cm="1">
        <f t="array" ref="F66">INDEX('Back data'!$A$287:$BK$287,,MAX(IF('Back data'!$A$287:$BK$287&lt;&gt;"",COLUMN('Back data'!$A$287:$BK$287)))-F$6)/F65</f>
        <v>0.96889999999999998</v>
      </c>
      <c r="G66" s="11" cm="1">
        <f t="array" ref="G66">INDEX('Back data'!$A$287:$BK$287,,MAX(IF('Back data'!$A$287:$BK$287&lt;&gt;"",COLUMN('Back data'!$A$287:$BK$287)))-G$6)/G65</f>
        <v>0.96970000000000001</v>
      </c>
      <c r="H66" s="11" cm="1">
        <f t="array" ref="H66">INDEX('Back data'!$A$287:$BK$287,,MAX(IF('Back data'!$A$287:$BK$287&lt;&gt;"",COLUMN('Back data'!$A$287:$BK$287)))-H$6)/H65</f>
        <v>0.93299999999999994</v>
      </c>
      <c r="I66" s="11" cm="1">
        <f t="array" ref="I66">INDEX('Back data'!$A$287:$BK$287,,MAX(IF('Back data'!$A$287:$BK$287&lt;&gt;"",COLUMN('Back data'!$A$287:$BK$287)))-I$6)/I65</f>
        <v>0.97260000000000002</v>
      </c>
      <c r="J66" s="11" cm="1">
        <f t="array" ref="J66">INDEX('Back data'!$A$287:$BK$287,,MAX(IF('Back data'!$A$287:$BK$287&lt;&gt;"",COLUMN('Back data'!$A$287:$BK$287)))-J$6)/J65</f>
        <v>0.94790000000000008</v>
      </c>
      <c r="K66" s="11" cm="1">
        <f t="array" ref="K66">INDEX('Back data'!$A$287:$BK$287,,MAX(IF('Back data'!$A$287:$BK$287&lt;&gt;"",COLUMN('Back data'!$A$287:$BK$287)))-K$6)/K65</f>
        <v>0.96120000000000005</v>
      </c>
      <c r="L66" s="11" cm="1">
        <f t="array" ref="L66">INDEX('Back data'!$A$287:$BK$287,,MAX(IF('Back data'!$A$287:$BK$287&lt;&gt;"",COLUMN('Back data'!$A$287:$BK$287)))-L$6)/L65</f>
        <v>0.95909999999999995</v>
      </c>
      <c r="M66" s="11" cm="1">
        <f t="array" ref="M66">INDEX('Back data'!$A$287:$BK$287,,MAX(IF('Back data'!$A$287:$BK$287&lt;&gt;"",COLUMN('Back data'!$A$287:$BK$287)))-M$6)/M65</f>
        <v>0.92459999999999998</v>
      </c>
      <c r="N66" s="11" cm="1">
        <f t="array" ref="N66">INDEX('Back data'!$A$287:$BK$287,,MAX(IF('Back data'!$A$287:$BK$287&lt;&gt;"",COLUMN('Back data'!$A$287:$BK$287)))-N$6)/N65</f>
        <v>0.95819999999999994</v>
      </c>
      <c r="O66" s="11" cm="1">
        <f t="array" ref="O66">INDEX('Back data'!$A$287:$BK$287,,MAX(IF('Back data'!$A$287:$BK$287&lt;&gt;"",COLUMN('Back data'!$A$287:$BK$287)))-O$6)/O65</f>
        <v>0.97040000000000004</v>
      </c>
      <c r="P66" s="11" cm="1">
        <f t="array" ref="P66">INDEX('Back data'!$A$287:$BK$287,,MAX(IF('Back data'!$A$287:$BK$287&lt;&gt;"",COLUMN('Back data'!$A$287:$BK$287)))-P$6)/P65</f>
        <v>0.97109999999999996</v>
      </c>
      <c r="R66" s="56"/>
    </row>
    <row r="67" spans="1:18" x14ac:dyDescent="0.3">
      <c r="A67" s="33" t="s">
        <v>44</v>
      </c>
      <c r="B67" s="27" t="s">
        <v>43</v>
      </c>
      <c r="C67" s="10" t="s">
        <v>40</v>
      </c>
      <c r="D67" s="11" cm="1">
        <f t="array" ref="D67">+INDEX('Back data'!$A$288:$BK$288,,MAX(IF('Back data'!$A$288:$BK$288&lt;&gt;"",COLUMN('Back data'!$A$288:$BK$288)))-D$6)/D65</f>
        <v>9.1899999999999996E-2</v>
      </c>
      <c r="E67" s="11" cm="1">
        <f t="array" ref="E67">+INDEX('Back data'!$A$288:$BK$288,,MAX(IF('Back data'!$A$288:$BK$288&lt;&gt;"",COLUMN('Back data'!$A$288:$BK$288)))-E$6)/E65</f>
        <v>6.3899999999999998E-2</v>
      </c>
      <c r="F67" s="11" cm="1">
        <f t="array" ref="F67">+INDEX('Back data'!$A$288:$BK$288,,MAX(IF('Back data'!$A$288:$BK$288&lt;&gt;"",COLUMN('Back data'!$A$288:$BK$288)))-F$6)/F65</f>
        <v>3.1099999999999999E-2</v>
      </c>
      <c r="G67" s="11" cm="1">
        <f t="array" ref="G67">+INDEX('Back data'!$A$288:$BK$288,,MAX(IF('Back data'!$A$288:$BK$288&lt;&gt;"",COLUMN('Back data'!$A$288:$BK$288)))-G$6)/G65</f>
        <v>3.0299999999999997E-2</v>
      </c>
      <c r="H67" s="11" cm="1">
        <f t="array" ref="H67">+INDEX('Back data'!$A$288:$BK$288,,MAX(IF('Back data'!$A$288:$BK$288&lt;&gt;"",COLUMN('Back data'!$A$288:$BK$288)))-H$6)/H65</f>
        <v>6.7000000000000004E-2</v>
      </c>
      <c r="I67" s="11" cm="1">
        <f t="array" ref="I67">+INDEX('Back data'!$A$288:$BK$288,,MAX(IF('Back data'!$A$288:$BK$288&lt;&gt;"",COLUMN('Back data'!$A$288:$BK$288)))-I$6)/I65</f>
        <v>2.7400000000000001E-2</v>
      </c>
      <c r="J67" s="11" cm="1">
        <f t="array" ref="J67">+INDEX('Back data'!$A$288:$BK$288,,MAX(IF('Back data'!$A$288:$BK$288&lt;&gt;"",COLUMN('Back data'!$A$288:$BK$288)))-J$6)/J65</f>
        <v>5.21E-2</v>
      </c>
      <c r="K67" s="11" cm="1">
        <f t="array" ref="K67">+INDEX('Back data'!$A$288:$BK$288,,MAX(IF('Back data'!$A$288:$BK$288&lt;&gt;"",COLUMN('Back data'!$A$288:$BK$288)))-K$6)/K65</f>
        <v>3.8800000000000001E-2</v>
      </c>
      <c r="L67" s="11" cm="1">
        <f t="array" ref="L67">+INDEX('Back data'!$A$288:$BK$288,,MAX(IF('Back data'!$A$288:$BK$288&lt;&gt;"",COLUMN('Back data'!$A$288:$BK$288)))-L$6)/L65</f>
        <v>4.0899999999999999E-2</v>
      </c>
      <c r="M67" s="11" cm="1">
        <f t="array" ref="M67">+INDEX('Back data'!$A$288:$BK$288,,MAX(IF('Back data'!$A$288:$BK$288&lt;&gt;"",COLUMN('Back data'!$A$288:$BK$288)))-M$6)/M65</f>
        <v>7.5399999999999995E-2</v>
      </c>
      <c r="N67" s="11" cm="1">
        <f t="array" ref="N67">+INDEX('Back data'!$A$288:$BK$288,,MAX(IF('Back data'!$A$288:$BK$288&lt;&gt;"",COLUMN('Back data'!$A$288:$BK$288)))-N$6)/N65</f>
        <v>4.1799999999999997E-2</v>
      </c>
      <c r="O67" s="11" cm="1">
        <f t="array" ref="O67">+INDEX('Back data'!$A$288:$BK$288,,MAX(IF('Back data'!$A$288:$BK$288&lt;&gt;"",COLUMN('Back data'!$A$288:$BK$288)))-O$6)/O65</f>
        <v>2.9600000000000001E-2</v>
      </c>
      <c r="P67" s="11" cm="1">
        <f t="array" ref="P67">+INDEX('Back data'!$A$288:$BK$288,,MAX(IF('Back data'!$A$288:$BK$288&lt;&gt;"",COLUMN('Back data'!$A$288:$BK$288)))-P$6)/P65</f>
        <v>2.8900000000000002E-2</v>
      </c>
      <c r="R67" s="56"/>
    </row>
    <row r="70" spans="1:18" x14ac:dyDescent="0.3">
      <c r="C70" s="8" t="s">
        <v>37</v>
      </c>
      <c r="D70" s="9" cm="1">
        <f t="array" ref="D70">INDEX('Back data'!$A$292:$BK$292,,MAX(IF('Back data'!$A$292:$BK$292&lt;&gt;"",COLUMN('Back data'!$A$292:$BK$292)))-D$6)+INDEX('Back data'!$A$293:$BK$293,,MAX(IF('Back data'!$A$293:$BK$293&lt;&gt;"",COLUMN('Back data'!$A$293:$BK$293)))-D$6)</f>
        <v>100</v>
      </c>
      <c r="E70" s="9" cm="1">
        <f t="array" ref="E70">INDEX('Back data'!$A$292:$BK$292,,MAX(IF('Back data'!$A$292:$BK$292&lt;&gt;"",COLUMN('Back data'!$A$292:$BK$292)))-E$6)+INDEX('Back data'!$A$293:$BK$293,,MAX(IF('Back data'!$A$293:$BK$293&lt;&gt;"",COLUMN('Back data'!$A$293:$BK$293)))-E$6)</f>
        <v>100</v>
      </c>
      <c r="F70" s="9" cm="1">
        <f t="array" ref="F70">INDEX('Back data'!$A$292:$BK$292,,MAX(IF('Back data'!$A$292:$BK$292&lt;&gt;"",COLUMN('Back data'!$A$292:$BK$292)))-F$6)+INDEX('Back data'!$A$293:$BK$293,,MAX(IF('Back data'!$A$293:$BK$293&lt;&gt;"",COLUMN('Back data'!$A$293:$BK$293)))-F$6)</f>
        <v>100</v>
      </c>
      <c r="G70" s="9" cm="1">
        <f t="array" ref="G70">INDEX('Back data'!$A$292:$BK$292,,MAX(IF('Back data'!$A$292:$BK$292&lt;&gt;"",COLUMN('Back data'!$A$292:$BK$292)))-G$6)+INDEX('Back data'!$A$293:$BK$293,,MAX(IF('Back data'!$A$293:$BK$293&lt;&gt;"",COLUMN('Back data'!$A$293:$BK$293)))-G$6)</f>
        <v>100</v>
      </c>
      <c r="H70" s="9" cm="1">
        <f t="array" ref="H70">INDEX('Back data'!$A$292:$BK$292,,MAX(IF('Back data'!$A$292:$BK$292&lt;&gt;"",COLUMN('Back data'!$A$292:$BK$292)))-H$6)+INDEX('Back data'!$A$293:$BK$293,,MAX(IF('Back data'!$A$293:$BK$293&lt;&gt;"",COLUMN('Back data'!$A$293:$BK$293)))-H$6)</f>
        <v>100</v>
      </c>
      <c r="I70" s="9" cm="1">
        <f t="array" ref="I70">INDEX('Back data'!$A$292:$BK$292,,MAX(IF('Back data'!$A$292:$BK$292&lt;&gt;"",COLUMN('Back data'!$A$292:$BK$292)))-I$6)+INDEX('Back data'!$A$293:$BK$293,,MAX(IF('Back data'!$A$293:$BK$293&lt;&gt;"",COLUMN('Back data'!$A$293:$BK$293)))-I$6)</f>
        <v>100</v>
      </c>
      <c r="J70" s="9" cm="1">
        <f t="array" ref="J70">INDEX('Back data'!$A$292:$BK$292,,MAX(IF('Back data'!$A$292:$BK$292&lt;&gt;"",COLUMN('Back data'!$A$292:$BK$292)))-J$6)+INDEX('Back data'!$A$293:$BK$293,,MAX(IF('Back data'!$A$293:$BK$293&lt;&gt;"",COLUMN('Back data'!$A$293:$BK$293)))-J$6)</f>
        <v>100</v>
      </c>
      <c r="K70" s="9" cm="1">
        <f t="array" ref="K70">INDEX('Back data'!$A$292:$BK$292,,MAX(IF('Back data'!$A$292:$BK$292&lt;&gt;"",COLUMN('Back data'!$A$292:$BK$292)))-K$6)+INDEX('Back data'!$A$293:$BK$293,,MAX(IF('Back data'!$A$293:$BK$293&lt;&gt;"",COLUMN('Back data'!$A$293:$BK$293)))-K$6)</f>
        <v>100</v>
      </c>
      <c r="L70" s="9" cm="1">
        <f t="array" ref="L70">INDEX('Back data'!$A$292:$BK$292,,MAX(IF('Back data'!$A$292:$BK$292&lt;&gt;"",COLUMN('Back data'!$A$292:$BK$292)))-L$6)+INDEX('Back data'!$A$293:$BK$293,,MAX(IF('Back data'!$A$293:$BK$293&lt;&gt;"",COLUMN('Back data'!$A$293:$BK$293)))-L$6)</f>
        <v>100</v>
      </c>
      <c r="M70" s="9" cm="1">
        <f t="array" ref="M70">INDEX('Back data'!$A$292:$BK$292,,MAX(IF('Back data'!$A$292:$BK$292&lt;&gt;"",COLUMN('Back data'!$A$292:$BK$292)))-M$6)+INDEX('Back data'!$A$293:$BK$293,,MAX(IF('Back data'!$A$293:$BK$293&lt;&gt;"",COLUMN('Back data'!$A$293:$BK$293)))-M$6)</f>
        <v>100</v>
      </c>
      <c r="N70" s="9" cm="1">
        <f t="array" ref="N70">INDEX('Back data'!$A$292:$BK$292,,MAX(IF('Back data'!$A$292:$BK$292&lt;&gt;"",COLUMN('Back data'!$A$292:$BK$292)))-N$6)+INDEX('Back data'!$A$293:$BK$293,,MAX(IF('Back data'!$A$293:$BK$293&lt;&gt;"",COLUMN('Back data'!$A$293:$BK$293)))-N$6)</f>
        <v>100</v>
      </c>
      <c r="O70" s="9" cm="1">
        <f t="array" ref="O70">INDEX('Back data'!$A$292:$BK$292,,MAX(IF('Back data'!$A$292:$BK$292&lt;&gt;"",COLUMN('Back data'!$A$292:$BK$292)))-O$6)+INDEX('Back data'!$A$293:$BK$293,,MAX(IF('Back data'!$A$293:$BK$293&lt;&gt;"",COLUMN('Back data'!$A$293:$BK$293)))-O$6)</f>
        <v>100</v>
      </c>
      <c r="P70" s="9" cm="1">
        <f t="array" ref="P70">INDEX('Back data'!$A$292:$BK$292,,MAX(IF('Back data'!$A$292:$BK$292&lt;&gt;"",COLUMN('Back data'!$A$292:$BK$292)))-P$6)+INDEX('Back data'!$A$293:$BK$293,,MAX(IF('Back data'!$A$293:$BK$293&lt;&gt;"",COLUMN('Back data'!$A$293:$BK$293)))-P$6)</f>
        <v>100</v>
      </c>
    </row>
    <row r="71" spans="1:18" x14ac:dyDescent="0.3">
      <c r="A71" s="33" t="s">
        <v>44</v>
      </c>
      <c r="B71" s="27" t="s">
        <v>32</v>
      </c>
      <c r="C71" s="10" t="s">
        <v>39</v>
      </c>
      <c r="D71" s="11" cm="1">
        <f t="array" ref="D71">INDEX('Back data'!$A$292:$BK$292,,MAX(IF('Back data'!$A$292:$BK$292&lt;&gt;"",COLUMN('Back data'!$A$292:$BK$292)))-D$6)/D70</f>
        <v>0.94499999999999995</v>
      </c>
      <c r="E71" s="11" cm="1">
        <f t="array" ref="E71">INDEX('Back data'!$A$292:$BK$292,,MAX(IF('Back data'!$A$292:$BK$292&lt;&gt;"",COLUMN('Back data'!$A$292:$BK$292)))-E$6)/E70</f>
        <v>0.93680000000000008</v>
      </c>
      <c r="F71" s="11" cm="1">
        <f t="array" ref="F71">INDEX('Back data'!$A$292:$BK$292,,MAX(IF('Back data'!$A$292:$BK$292&lt;&gt;"",COLUMN('Back data'!$A$292:$BK$292)))-F$6)/F70</f>
        <v>0.97450000000000003</v>
      </c>
      <c r="G71" s="11" cm="1">
        <f t="array" ref="G71">INDEX('Back data'!$A$292:$BK$292,,MAX(IF('Back data'!$A$292:$BK$292&lt;&gt;"",COLUMN('Back data'!$A$292:$BK$292)))-G$6)/G70</f>
        <v>0.96499999999999997</v>
      </c>
      <c r="H71" s="11" cm="1">
        <f t="array" ref="H71">INDEX('Back data'!$A$292:$BK$292,,MAX(IF('Back data'!$A$292:$BK$292&lt;&gt;"",COLUMN('Back data'!$A$292:$BK$292)))-H$6)/H70</f>
        <v>0.95660000000000001</v>
      </c>
      <c r="I71" s="11" cm="1">
        <f t="array" ref="I71">INDEX('Back data'!$A$292:$BK$292,,MAX(IF('Back data'!$A$292:$BK$292&lt;&gt;"",COLUMN('Back data'!$A$292:$BK$292)))-I$6)/I70</f>
        <v>0.97809999999999997</v>
      </c>
      <c r="J71" s="11" cm="1">
        <f t="array" ref="J71">INDEX('Back data'!$A$292:$BK$292,,MAX(IF('Back data'!$A$292:$BK$292&lt;&gt;"",COLUMN('Back data'!$A$292:$BK$292)))-J$6)/J70</f>
        <v>0.95420000000000005</v>
      </c>
      <c r="K71" s="11" cm="1">
        <f t="array" ref="K71">INDEX('Back data'!$A$292:$BK$292,,MAX(IF('Back data'!$A$292:$BK$292&lt;&gt;"",COLUMN('Back data'!$A$292:$BK$292)))-K$6)/K70</f>
        <v>0.97209999999999996</v>
      </c>
      <c r="L71" s="11" cm="1">
        <f t="array" ref="L71">INDEX('Back data'!$A$292:$BK$292,,MAX(IF('Back data'!$A$292:$BK$292&lt;&gt;"",COLUMN('Back data'!$A$292:$BK$292)))-L$6)/L70</f>
        <v>0.96010000000000006</v>
      </c>
      <c r="M71" s="11" cm="1">
        <f t="array" ref="M71">INDEX('Back data'!$A$292:$BK$292,,MAX(IF('Back data'!$A$292:$BK$292&lt;&gt;"",COLUMN('Back data'!$A$292:$BK$292)))-M$6)/M70</f>
        <v>0.9326000000000001</v>
      </c>
      <c r="N71" s="11" cm="1">
        <f t="array" ref="N71">INDEX('Back data'!$A$292:$BK$292,,MAX(IF('Back data'!$A$292:$BK$292&lt;&gt;"",COLUMN('Back data'!$A$292:$BK$292)))-N$6)/N70</f>
        <v>0.95909999999999995</v>
      </c>
      <c r="O71" s="11" cm="1">
        <f t="array" ref="O71">INDEX('Back data'!$A$292:$BK$292,,MAX(IF('Back data'!$A$292:$BK$292&lt;&gt;"",COLUMN('Back data'!$A$292:$BK$292)))-O$6)/O70</f>
        <v>0.96879999999999999</v>
      </c>
      <c r="P71" s="11" cm="1">
        <f t="array" ref="P71">INDEX('Back data'!$A$292:$BK$292,,MAX(IF('Back data'!$A$292:$BK$292&lt;&gt;"",COLUMN('Back data'!$A$292:$BK$292)))-P$6)/P70</f>
        <v>0.97670000000000001</v>
      </c>
    </row>
    <row r="72" spans="1:18" x14ac:dyDescent="0.3">
      <c r="A72" s="33" t="s">
        <v>44</v>
      </c>
      <c r="B72" s="27" t="s">
        <v>32</v>
      </c>
      <c r="C72" s="10" t="s">
        <v>40</v>
      </c>
      <c r="D72" s="11" cm="1">
        <f t="array" ref="D72">INDEX('Back data'!$A$293:$BK$293,,MAX(IF('Back data'!$A$293:$BK$293&lt;&gt;"",COLUMN('Back data'!$A$293:$BK$293)))-D$6)/D70</f>
        <v>5.5E-2</v>
      </c>
      <c r="E72" s="11" cm="1">
        <f t="array" ref="E72">INDEX('Back data'!$A$293:$BK$293,,MAX(IF('Back data'!$A$293:$BK$293&lt;&gt;"",COLUMN('Back data'!$A$293:$BK$293)))-E$6)/E70</f>
        <v>6.3200000000000006E-2</v>
      </c>
      <c r="F72" s="11" cm="1">
        <f t="array" ref="F72">INDEX('Back data'!$A$293:$BK$293,,MAX(IF('Back data'!$A$293:$BK$293&lt;&gt;"",COLUMN('Back data'!$A$293:$BK$293)))-F$6)/F70</f>
        <v>2.5499999999999998E-2</v>
      </c>
      <c r="G72" s="11" cm="1">
        <f t="array" ref="G72">INDEX('Back data'!$A$293:$BK$293,,MAX(IF('Back data'!$A$293:$BK$293&lt;&gt;"",COLUMN('Back data'!$A$293:$BK$293)))-G$6)/G70</f>
        <v>3.5000000000000003E-2</v>
      </c>
      <c r="H72" s="11" cm="1">
        <f t="array" ref="H72">INDEX('Back data'!$A$293:$BK$293,,MAX(IF('Back data'!$A$293:$BK$293&lt;&gt;"",COLUMN('Back data'!$A$293:$BK$293)))-H$6)/H70</f>
        <v>4.3400000000000001E-2</v>
      </c>
      <c r="I72" s="11" cm="1">
        <f t="array" ref="I72">INDEX('Back data'!$A$293:$BK$293,,MAX(IF('Back data'!$A$293:$BK$293&lt;&gt;"",COLUMN('Back data'!$A$293:$BK$293)))-I$6)/I70</f>
        <v>2.1899999999999999E-2</v>
      </c>
      <c r="J72" s="11" cm="1">
        <f t="array" ref="J72">INDEX('Back data'!$A$293:$BK$293,,MAX(IF('Back data'!$A$293:$BK$293&lt;&gt;"",COLUMN('Back data'!$A$293:$BK$293)))-J$6)/J70</f>
        <v>4.58E-2</v>
      </c>
      <c r="K72" s="11" cm="1">
        <f t="array" ref="K72">INDEX('Back data'!$A$293:$BK$293,,MAX(IF('Back data'!$A$293:$BK$293&lt;&gt;"",COLUMN('Back data'!$A$293:$BK$293)))-K$6)/K70</f>
        <v>2.7900000000000001E-2</v>
      </c>
      <c r="L72" s="11" cm="1">
        <f t="array" ref="L72">INDEX('Back data'!$A$293:$BK$293,,MAX(IF('Back data'!$A$293:$BK$293&lt;&gt;"",COLUMN('Back data'!$A$293:$BK$293)))-L$6)/L70</f>
        <v>3.9900000000000005E-2</v>
      </c>
      <c r="M72" s="11" cm="1">
        <f t="array" ref="M72">INDEX('Back data'!$A$293:$BK$293,,MAX(IF('Back data'!$A$293:$BK$293&lt;&gt;"",COLUMN('Back data'!$A$293:$BK$293)))-M$6)/M70</f>
        <v>6.7400000000000002E-2</v>
      </c>
      <c r="N72" s="11" cm="1">
        <f t="array" ref="N72">INDEX('Back data'!$A$293:$BK$293,,MAX(IF('Back data'!$A$293:$BK$293&lt;&gt;"",COLUMN('Back data'!$A$293:$BK$293)))-N$6)/N70</f>
        <v>4.0899999999999999E-2</v>
      </c>
      <c r="O72" s="11" cm="1">
        <f t="array" ref="O72">INDEX('Back data'!$A$293:$BK$293,,MAX(IF('Back data'!$A$293:$BK$293&lt;&gt;"",COLUMN('Back data'!$A$293:$BK$293)))-O$6)/O70</f>
        <v>3.1200000000000002E-2</v>
      </c>
      <c r="P72" s="11" cm="1">
        <f t="array" ref="P72">INDEX('Back data'!$A$293:$BK$293,,MAX(IF('Back data'!$A$293:$BK$293&lt;&gt;"",COLUMN('Back data'!$A$293:$BK$293)))-P$6)/P70</f>
        <v>2.3300000000000001E-2</v>
      </c>
      <c r="R72" s="56"/>
    </row>
    <row r="75" spans="1:18" x14ac:dyDescent="0.3">
      <c r="C75" s="8" t="s">
        <v>37</v>
      </c>
      <c r="D75" s="9" cm="1">
        <f t="array" ref="D75">INDEX('Back data'!$A$297:$BK$297,,MAX(IF('Back data'!$A$297:$BK$297&lt;&gt;"",COLUMN('Back data'!$A$297:$BK$297)))-D$6)+INDEX('Back data'!$A$298:$BK$298,,MAX(IF('Back data'!$A$298:$BK$298&lt;&gt;"",COLUMN('Back data'!$A$298:$BK$298)))-D$6)</f>
        <v>100</v>
      </c>
      <c r="E75" s="9" cm="1">
        <f t="array" ref="E75">INDEX('Back data'!$A$297:$BK$297,,MAX(IF('Back data'!$A$297:$BK$297&lt;&gt;"",COLUMN('Back data'!$A$297:$BK$297)))-E$6)+INDEX('Back data'!$A$298:$BK$298,,MAX(IF('Back data'!$A$298:$BK$298&lt;&gt;"",COLUMN('Back data'!$A$298:$BK$298)))-E$6)</f>
        <v>100</v>
      </c>
      <c r="F75" s="9" cm="1">
        <f t="array" ref="F75">INDEX('Back data'!$A$297:$BK$297,,MAX(IF('Back data'!$A$297:$BK$297&lt;&gt;"",COLUMN('Back data'!$A$297:$BK$297)))-F$6)+INDEX('Back data'!$A$298:$BK$298,,MAX(IF('Back data'!$A$298:$BK$298&lt;&gt;"",COLUMN('Back data'!$A$298:$BK$298)))-F$6)</f>
        <v>100</v>
      </c>
      <c r="G75" s="9" cm="1">
        <f t="array" ref="G75">INDEX('Back data'!$A$297:$BK$297,,MAX(IF('Back data'!$A$297:$BK$297&lt;&gt;"",COLUMN('Back data'!$A$297:$BK$297)))-G$6)+INDEX('Back data'!$A$298:$BK$298,,MAX(IF('Back data'!$A$298:$BK$298&lt;&gt;"",COLUMN('Back data'!$A$298:$BK$298)))-G$6)</f>
        <v>100</v>
      </c>
      <c r="H75" s="9" cm="1">
        <f t="array" ref="H75">INDEX('Back data'!$A$297:$BK$297,,MAX(IF('Back data'!$A$297:$BK$297&lt;&gt;"",COLUMN('Back data'!$A$297:$BK$297)))-H$6)+INDEX('Back data'!$A$298:$BK$298,,MAX(IF('Back data'!$A$298:$BK$298&lt;&gt;"",COLUMN('Back data'!$A$298:$BK$298)))-H$6)</f>
        <v>100</v>
      </c>
      <c r="I75" s="9" cm="1">
        <f t="array" ref="I75">INDEX('Back data'!$A$297:$BK$297,,MAX(IF('Back data'!$A$297:$BK$297&lt;&gt;"",COLUMN('Back data'!$A$297:$BK$297)))-I$6)+INDEX('Back data'!$A$298:$BK$298,,MAX(IF('Back data'!$A$298:$BK$298&lt;&gt;"",COLUMN('Back data'!$A$298:$BK$298)))-I$6)</f>
        <v>100</v>
      </c>
      <c r="J75" s="9" cm="1">
        <f t="array" ref="J75">INDEX('Back data'!$A$297:$BK$297,,MAX(IF('Back data'!$A$297:$BK$297&lt;&gt;"",COLUMN('Back data'!$A$297:$BK$297)))-J$6)+INDEX('Back data'!$A$298:$BK$298,,MAX(IF('Back data'!$A$298:$BK$298&lt;&gt;"",COLUMN('Back data'!$A$298:$BK$298)))-J$6)</f>
        <v>100</v>
      </c>
      <c r="K75" s="9" cm="1">
        <f t="array" ref="K75">INDEX('Back data'!$A$297:$BK$297,,MAX(IF('Back data'!$A$297:$BK$297&lt;&gt;"",COLUMN('Back data'!$A$297:$BK$297)))-K$6)+INDEX('Back data'!$A$298:$BK$298,,MAX(IF('Back data'!$A$298:$BK$298&lt;&gt;"",COLUMN('Back data'!$A$298:$BK$298)))-K$6)</f>
        <v>100</v>
      </c>
      <c r="L75" s="9" cm="1">
        <f t="array" ref="L75">INDEX('Back data'!$A$297:$BK$297,,MAX(IF('Back data'!$A$297:$BK$297&lt;&gt;"",COLUMN('Back data'!$A$297:$BK$297)))-L$6)+INDEX('Back data'!$A$298:$BK$298,,MAX(IF('Back data'!$A$298:$BK$298&lt;&gt;"",COLUMN('Back data'!$A$298:$BK$298)))-L$6)</f>
        <v>100</v>
      </c>
      <c r="M75" s="9" cm="1">
        <f t="array" ref="M75">INDEX('Back data'!$A$297:$BK$297,,MAX(IF('Back data'!$A$297:$BK$297&lt;&gt;"",COLUMN('Back data'!$A$297:$BK$297)))-M$6)+INDEX('Back data'!$A$298:$BK$298,,MAX(IF('Back data'!$A$298:$BK$298&lt;&gt;"",COLUMN('Back data'!$A$298:$BK$298)))-M$6)</f>
        <v>100</v>
      </c>
      <c r="N75" s="9" cm="1">
        <f t="array" ref="N75">INDEX('Back data'!$A$297:$BK$297,,MAX(IF('Back data'!$A$297:$BK$297&lt;&gt;"",COLUMN('Back data'!$A$297:$BK$297)))-N$6)+INDEX('Back data'!$A$298:$BK$298,,MAX(IF('Back data'!$A$298:$BK$298&lt;&gt;"",COLUMN('Back data'!$A$298:$BK$298)))-N$6)</f>
        <v>100</v>
      </c>
      <c r="O75" s="9" cm="1">
        <f t="array" ref="O75">INDEX('Back data'!$A$297:$BK$297,,MAX(IF('Back data'!$A$297:$BK$297&lt;&gt;"",COLUMN('Back data'!$A$297:$BK$297)))-O$6)+INDEX('Back data'!$A$298:$BK$298,,MAX(IF('Back data'!$A$298:$BK$298&lt;&gt;"",COLUMN('Back data'!$A$298:$BK$298)))-O$6)</f>
        <v>100</v>
      </c>
      <c r="P75" s="9" cm="1">
        <f t="array" ref="P75">INDEX('Back data'!$A$297:$BK$297,,MAX(IF('Back data'!$A$297:$BK$297&lt;&gt;"",COLUMN('Back data'!$A$297:$BK$297)))-P$6)+INDEX('Back data'!$A$298:$BK$298,,MAX(IF('Back data'!$A$298:$BK$298&lt;&gt;"",COLUMN('Back data'!$A$298:$BK$298)))-P$6)</f>
        <v>100</v>
      </c>
    </row>
    <row r="76" spans="1:18" x14ac:dyDescent="0.3">
      <c r="A76" s="33" t="s">
        <v>44</v>
      </c>
      <c r="B76" s="27" t="s">
        <v>36</v>
      </c>
      <c r="C76" s="10" t="s">
        <v>39</v>
      </c>
      <c r="D76" s="11" cm="1">
        <f t="array" ref="D76">INDEX('Back data'!$A$297:$BK$297,,MAX(IF('Back data'!$A$297:$BK$297&lt;&gt;"",COLUMN('Back data'!$A$297:$BK$297)))-D$6)/D75</f>
        <v>0.77139999999999997</v>
      </c>
      <c r="E76" s="11" cm="1">
        <f t="array" ref="E76">INDEX('Back data'!$A$297:$BK$297,,MAX(IF('Back data'!$A$297:$BK$297&lt;&gt;"",COLUMN('Back data'!$A$297:$BK$297)))-E$6)/E75</f>
        <v>0.93340000000000001</v>
      </c>
      <c r="F76" s="11" cm="1">
        <f t="array" ref="F76">INDEX('Back data'!$A$297:$BK$297,,MAX(IF('Back data'!$A$297:$BK$297&lt;&gt;"",COLUMN('Back data'!$A$297:$BK$297)))-F$6)/F75</f>
        <v>0.94499999999999995</v>
      </c>
      <c r="G76" s="11" cm="1">
        <f t="array" ref="G76">INDEX('Back data'!$A$297:$BK$297,,MAX(IF('Back data'!$A$297:$BK$297&lt;&gt;"",COLUMN('Back data'!$A$297:$BK$297)))-G$6)/G75</f>
        <v>0.99170000000000003</v>
      </c>
      <c r="H76" s="11" cm="1">
        <f t="array" ref="H76">INDEX('Back data'!$A$297:$BK$297,,MAX(IF('Back data'!$A$297:$BK$297&lt;&gt;"",COLUMN('Back data'!$A$297:$BK$297)))-H$6)/H75</f>
        <v>0.84650000000000003</v>
      </c>
      <c r="I76" s="11" cm="1">
        <f t="array" ref="I76">INDEX('Back data'!$A$297:$BK$297,,MAX(IF('Back data'!$A$297:$BK$297&lt;&gt;"",COLUMN('Back data'!$A$297:$BK$297)))-I$6)/I75</f>
        <v>0.95269999999999999</v>
      </c>
      <c r="J76" s="11" cm="1">
        <f t="array" ref="J76">INDEX('Back data'!$A$297:$BK$297,,MAX(IF('Back data'!$A$297:$BK$297&lt;&gt;"",COLUMN('Back data'!$A$297:$BK$297)))-J$6)/J75</f>
        <v>0.92749999999999999</v>
      </c>
      <c r="K76" s="11" cm="1">
        <f t="array" ref="K76">INDEX('Back data'!$A$297:$BK$297,,MAX(IF('Back data'!$A$297:$BK$297&lt;&gt;"",COLUMN('Back data'!$A$297:$BK$297)))-K$6)/K75</f>
        <v>0.91930000000000012</v>
      </c>
      <c r="L76" s="11" cm="1">
        <f t="array" ref="L76">INDEX('Back data'!$A$297:$BK$297,,MAX(IF('Back data'!$A$297:$BK$297&lt;&gt;"",COLUMN('Back data'!$A$297:$BK$297)))-L$6)/L75</f>
        <v>0.95540000000000003</v>
      </c>
      <c r="M76" s="11" cm="1">
        <f t="array" ref="M76">INDEX('Back data'!$A$297:$BK$297,,MAX(IF('Back data'!$A$297:$BK$297&lt;&gt;"",COLUMN('Back data'!$A$297:$BK$297)))-M$6)/M75</f>
        <v>0.89249999999999996</v>
      </c>
      <c r="N76" s="11" cm="1">
        <f t="array" ref="N76">INDEX('Back data'!$A$297:$BK$297,,MAX(IF('Back data'!$A$297:$BK$297&lt;&gt;"",COLUMN('Back data'!$A$297:$BK$297)))-N$6)/N75</f>
        <v>0.95459999999999989</v>
      </c>
      <c r="O76" s="11" cm="1">
        <f t="array" ref="O76">INDEX('Back data'!$A$297:$BK$297,,MAX(IF('Back data'!$A$297:$BK$297&lt;&gt;"",COLUMN('Back data'!$A$297:$BK$297)))-O$6)/O75</f>
        <v>0.97609999999999997</v>
      </c>
      <c r="P76" s="11" cm="1">
        <f t="array" ref="P76">INDEX('Back data'!$A$297:$BK$297,,MAX(IF('Back data'!$A$297:$BK$297&lt;&gt;"",COLUMN('Back data'!$A$297:$BK$297)))-P$6)/P75</f>
        <v>0.94889999999999997</v>
      </c>
    </row>
    <row r="77" spans="1:18" x14ac:dyDescent="0.3">
      <c r="A77" s="33" t="s">
        <v>44</v>
      </c>
      <c r="B77" s="27" t="s">
        <v>36</v>
      </c>
      <c r="C77" s="10" t="s">
        <v>40</v>
      </c>
      <c r="D77" s="11" cm="1">
        <f t="array" ref="D77">+INDEX('Back data'!$A$298:$BK$298,,MAX(IF('Back data'!$A$298:$BK$298&lt;&gt;"",COLUMN('Back data'!$A$298:$BK$298)))-D$6)/D75</f>
        <v>0.2286</v>
      </c>
      <c r="E77" s="11" cm="1">
        <f t="array" ref="E77">+INDEX('Back data'!$A$298:$BK$298,,MAX(IF('Back data'!$A$298:$BK$298&lt;&gt;"",COLUMN('Back data'!$A$298:$BK$298)))-E$6)/E75</f>
        <v>6.6600000000000006E-2</v>
      </c>
      <c r="F77" s="11" cm="1">
        <f t="array" ref="F77">+INDEX('Back data'!$A$298:$BK$298,,MAX(IF('Back data'!$A$298:$BK$298&lt;&gt;"",COLUMN('Back data'!$A$298:$BK$298)))-F$6)/F75</f>
        <v>5.5E-2</v>
      </c>
      <c r="G77" s="11" cm="1">
        <f t="array" ref="G77">+INDEX('Back data'!$A$298:$BK$298,,MAX(IF('Back data'!$A$298:$BK$298&lt;&gt;"",COLUMN('Back data'!$A$298:$BK$298)))-G$6)/G75</f>
        <v>8.3000000000000001E-3</v>
      </c>
      <c r="H77" s="11" cm="1">
        <f t="array" ref="H77">+INDEX('Back data'!$A$298:$BK$298,,MAX(IF('Back data'!$A$298:$BK$298&lt;&gt;"",COLUMN('Back data'!$A$298:$BK$298)))-H$6)/H75</f>
        <v>0.1535</v>
      </c>
      <c r="I77" s="11" cm="1">
        <f t="array" ref="I77">+INDEX('Back data'!$A$298:$BK$298,,MAX(IF('Back data'!$A$298:$BK$298&lt;&gt;"",COLUMN('Back data'!$A$298:$BK$298)))-I$6)/I75</f>
        <v>4.7300000000000002E-2</v>
      </c>
      <c r="J77" s="11" cm="1">
        <f t="array" ref="J77">+INDEX('Back data'!$A$298:$BK$298,,MAX(IF('Back data'!$A$298:$BK$298&lt;&gt;"",COLUMN('Back data'!$A$298:$BK$298)))-J$6)/J75</f>
        <v>7.2499999999999995E-2</v>
      </c>
      <c r="K77" s="11" cm="1">
        <f t="array" ref="K77">+INDEX('Back data'!$A$298:$BK$298,,MAX(IF('Back data'!$A$298:$BK$298&lt;&gt;"",COLUMN('Back data'!$A$298:$BK$298)))-K$6)/K75</f>
        <v>8.0700000000000008E-2</v>
      </c>
      <c r="L77" s="11" cm="1">
        <f t="array" ref="L77">+INDEX('Back data'!$A$298:$BK$298,,MAX(IF('Back data'!$A$298:$BK$298&lt;&gt;"",COLUMN('Back data'!$A$298:$BK$298)))-L$6)/L75</f>
        <v>4.4600000000000001E-2</v>
      </c>
      <c r="M77" s="11" cm="1">
        <f t="array" ref="M77">+INDEX('Back data'!$A$298:$BK$298,,MAX(IF('Back data'!$A$298:$BK$298&lt;&gt;"",COLUMN('Back data'!$A$298:$BK$298)))-M$6)/M75</f>
        <v>0.1075</v>
      </c>
      <c r="N77" s="11" cm="1">
        <f t="array" ref="N77">+INDEX('Back data'!$A$298:$BK$298,,MAX(IF('Back data'!$A$298:$BK$298&lt;&gt;"",COLUMN('Back data'!$A$298:$BK$298)))-N$6)/N75</f>
        <v>4.5400000000000003E-2</v>
      </c>
      <c r="O77" s="11" cm="1">
        <f t="array" ref="O77">+INDEX('Back data'!$A$298:$BK$298,,MAX(IF('Back data'!$A$298:$BK$298&lt;&gt;"",COLUMN('Back data'!$A$298:$BK$298)))-O$6)/O75</f>
        <v>2.3900000000000001E-2</v>
      </c>
      <c r="P77" s="11" cm="1">
        <f t="array" ref="P77">+INDEX('Back data'!$A$298:$BK$298,,MAX(IF('Back data'!$A$298:$BK$298&lt;&gt;"",COLUMN('Back data'!$A$298:$BK$298)))-P$6)/P75</f>
        <v>5.1100000000000007E-2</v>
      </c>
      <c r="R77" s="56"/>
    </row>
    <row r="78" spans="1:18" x14ac:dyDescent="0.3">
      <c r="A78" s="30"/>
      <c r="B78" s="27"/>
      <c r="C78" s="31"/>
      <c r="D78" s="32"/>
      <c r="E78" s="32"/>
      <c r="F78" s="32"/>
      <c r="G78" s="32"/>
      <c r="H78" s="32"/>
      <c r="I78" s="32"/>
      <c r="J78" s="32"/>
      <c r="K78" s="32"/>
      <c r="L78" s="32"/>
      <c r="M78" s="32"/>
      <c r="N78" s="32"/>
      <c r="O78" s="32"/>
      <c r="P78" s="32"/>
    </row>
    <row r="79" spans="1:18" x14ac:dyDescent="0.3">
      <c r="A79" s="30"/>
      <c r="B79" s="27"/>
      <c r="C79" s="31"/>
      <c r="D79" s="32"/>
      <c r="E79" s="32"/>
      <c r="F79" s="32"/>
      <c r="G79" s="32"/>
      <c r="H79" s="32"/>
      <c r="I79" s="32"/>
      <c r="J79" s="32"/>
      <c r="K79" s="32"/>
      <c r="L79" s="32"/>
      <c r="M79" s="32"/>
      <c r="N79" s="32"/>
      <c r="O79" s="32"/>
      <c r="P79" s="32"/>
    </row>
    <row r="80" spans="1:18" x14ac:dyDescent="0.3">
      <c r="A80" s="30"/>
      <c r="B80" s="27"/>
      <c r="C80" s="31"/>
      <c r="D80" s="32"/>
      <c r="E80" s="32"/>
      <c r="F80" s="32"/>
      <c r="G80" s="32"/>
      <c r="H80" s="32"/>
      <c r="I80" s="32"/>
      <c r="J80" s="32"/>
      <c r="K80" s="32"/>
      <c r="L80" s="32"/>
      <c r="M80" s="32"/>
      <c r="N80" s="32"/>
      <c r="O80" s="32"/>
      <c r="P80" s="32"/>
    </row>
    <row r="81" spans="1:18" x14ac:dyDescent="0.3">
      <c r="A81" s="30"/>
      <c r="B81" s="27"/>
      <c r="C81" s="31"/>
      <c r="D81" s="32"/>
      <c r="E81" s="32"/>
      <c r="F81" s="32"/>
      <c r="G81" s="32"/>
      <c r="H81" s="32"/>
      <c r="I81" s="32"/>
      <c r="J81" s="32"/>
      <c r="K81" s="32"/>
      <c r="L81" s="32"/>
      <c r="M81" s="32"/>
      <c r="N81" s="32"/>
      <c r="O81" s="32"/>
      <c r="P81" s="32"/>
    </row>
    <row r="82" spans="1:18" x14ac:dyDescent="0.3">
      <c r="A82" s="30"/>
      <c r="B82" s="27"/>
      <c r="C82" s="31"/>
      <c r="D82" s="32"/>
      <c r="E82" s="32"/>
      <c r="F82" s="32"/>
      <c r="G82" s="32"/>
      <c r="H82" s="32"/>
      <c r="I82" s="32"/>
      <c r="J82" s="32"/>
      <c r="K82" s="32"/>
      <c r="L82" s="32"/>
      <c r="M82" s="32"/>
      <c r="N82" s="32"/>
      <c r="O82" s="32"/>
      <c r="P82" s="32"/>
    </row>
    <row r="83" spans="1:18" x14ac:dyDescent="0.3">
      <c r="A83" s="6"/>
      <c r="B83" s="7"/>
      <c r="C83" s="8" t="s">
        <v>37</v>
      </c>
      <c r="D83" s="9" cm="1">
        <f t="array" ref="D83">INDEX('Back data'!$A$157:$BK$157,,MAX(IF('Back data'!$A$157:$BK$157&lt;&gt;"",COLUMN('Back data'!$A$157:$BK$157)))-D$6)+INDEX('Back data'!$A$158:$BK$158,,MAX(IF('Back data'!$A$158:$BK$158&lt;&gt;"",COLUMN('Back data'!$A$158:$BK$158)))-D$6)</f>
        <v>100</v>
      </c>
      <c r="E83" s="9" cm="1">
        <f t="array" ref="E83">INDEX('Back data'!$A$157:$BK$157,,MAX(IF('Back data'!$A$157:$BK$157&lt;&gt;"",COLUMN('Back data'!$A$157:$BK$157)))-E$6)+INDEX('Back data'!$A$158:$BK$158,,MAX(IF('Back data'!$A$158:$BK$158&lt;&gt;"",COLUMN('Back data'!$A$158:$BK$158)))-E$6)</f>
        <v>100</v>
      </c>
      <c r="F83" s="9" cm="1">
        <f t="array" ref="F83">INDEX('Back data'!$A$157:$BK$157,,MAX(IF('Back data'!$A$157:$BK$157&lt;&gt;"",COLUMN('Back data'!$A$157:$BK$157)))-F$6)+INDEX('Back data'!$A$158:$BK$158,,MAX(IF('Back data'!$A$158:$BK$158&lt;&gt;"",COLUMN('Back data'!$A$158:$BK$158)))-F$6)</f>
        <v>100</v>
      </c>
      <c r="G83" s="9" cm="1">
        <f t="array" ref="G83">INDEX('Back data'!$A$157:$BK$157,,MAX(IF('Back data'!$A$157:$BK$157&lt;&gt;"",COLUMN('Back data'!$A$157:$BK$157)))-G$6)+INDEX('Back data'!$A$158:$BK$158,,MAX(IF('Back data'!$A$158:$BK$158&lt;&gt;"",COLUMN('Back data'!$A$158:$BK$158)))-G$6)</f>
        <v>100</v>
      </c>
      <c r="H83" s="9" cm="1">
        <f t="array" ref="H83">INDEX('Back data'!$A$157:$BK$157,,MAX(IF('Back data'!$A$157:$BK$157&lt;&gt;"",COLUMN('Back data'!$A$157:$BK$157)))-H$6)+INDEX('Back data'!$A$158:$BK$158,,MAX(IF('Back data'!$A$158:$BK$158&lt;&gt;"",COLUMN('Back data'!$A$158:$BK$158)))-H$6)</f>
        <v>100</v>
      </c>
      <c r="I83" s="9" cm="1">
        <f t="array" ref="I83">INDEX('Back data'!$A$157:$BK$157,,MAX(IF('Back data'!$A$157:$BK$157&lt;&gt;"",COLUMN('Back data'!$A$157:$BK$157)))-I$6)+INDEX('Back data'!$A$158:$BK$158,,MAX(IF('Back data'!$A$158:$BK$158&lt;&gt;"",COLUMN('Back data'!$A$158:$BK$158)))-I$6)</f>
        <v>100</v>
      </c>
      <c r="J83" s="9" cm="1">
        <f t="array" ref="J83">INDEX('Back data'!$A$157:$BK$157,,MAX(IF('Back data'!$A$157:$BK$157&lt;&gt;"",COLUMN('Back data'!$A$157:$BK$157)))-J$6)+INDEX('Back data'!$A$158:$BK$158,,MAX(IF('Back data'!$A$158:$BK$158&lt;&gt;"",COLUMN('Back data'!$A$158:$BK$158)))-J$6)</f>
        <v>100</v>
      </c>
      <c r="K83" s="9" cm="1">
        <f t="array" ref="K83">INDEX('Back data'!$A$157:$BK$157,,MAX(IF('Back data'!$A$157:$BK$157&lt;&gt;"",COLUMN('Back data'!$A$157:$BK$157)))-K$6)+INDEX('Back data'!$A$158:$BK$158,,MAX(IF('Back data'!$A$158:$BK$158&lt;&gt;"",COLUMN('Back data'!$A$158:$BK$158)))-K$6)</f>
        <v>100</v>
      </c>
      <c r="L83" s="9" cm="1">
        <f t="array" ref="L83">INDEX('Back data'!$A$157:$BK$157,,MAX(IF('Back data'!$A$157:$BK$157&lt;&gt;"",COLUMN('Back data'!$A$157:$BK$157)))-L$6)+INDEX('Back data'!$A$158:$BK$158,,MAX(IF('Back data'!$A$158:$BK$158&lt;&gt;"",COLUMN('Back data'!$A$158:$BK$158)))-L$6)</f>
        <v>100</v>
      </c>
      <c r="M83" s="9" cm="1">
        <f t="array" ref="M83">INDEX('Back data'!$A$157:$BK$157,,MAX(IF('Back data'!$A$157:$BK$157&lt;&gt;"",COLUMN('Back data'!$A$157:$BK$157)))-M$6)+INDEX('Back data'!$A$158:$BK$158,,MAX(IF('Back data'!$A$158:$BK$158&lt;&gt;"",COLUMN('Back data'!$A$158:$BK$158)))-M$6)</f>
        <v>100</v>
      </c>
      <c r="N83" s="9" cm="1">
        <f t="array" ref="N83">INDEX('Back data'!$A$157:$BK$157,,MAX(IF('Back data'!$A$157:$BK$157&lt;&gt;"",COLUMN('Back data'!$A$157:$BK$157)))-N$6)+INDEX('Back data'!$A$158:$BK$158,,MAX(IF('Back data'!$A$158:$BK$158&lt;&gt;"",COLUMN('Back data'!$A$158:$BK$158)))-N$6)</f>
        <v>100</v>
      </c>
      <c r="O83" s="9" cm="1">
        <f t="array" ref="O83">INDEX('Back data'!$A$157:$BK$157,,MAX(IF('Back data'!$A$157:$BK$157&lt;&gt;"",COLUMN('Back data'!$A$157:$BK$157)))-O$6)+INDEX('Back data'!$A$158:$BK$158,,MAX(IF('Back data'!$A$158:$BK$158&lt;&gt;"",COLUMN('Back data'!$A$158:$BK$158)))-O$6)</f>
        <v>100</v>
      </c>
      <c r="P83" s="9" cm="1">
        <f t="array" ref="P83">INDEX('Back data'!$A$157:$BK$157,,MAX(IF('Back data'!$A$157:$BK$157&lt;&gt;"",COLUMN('Back data'!$A$157:$BK$157)))-P$6)+INDEX('Back data'!$A$158:$BK$158,,MAX(IF('Back data'!$A$158:$BK$158&lt;&gt;"",COLUMN('Back data'!$A$158:$BK$158)))-P$6)</f>
        <v>100</v>
      </c>
    </row>
    <row r="84" spans="1:18" x14ac:dyDescent="0.3">
      <c r="A84" s="35" t="s">
        <v>47</v>
      </c>
      <c r="B84" s="36" t="s">
        <v>45</v>
      </c>
      <c r="C84" s="10" t="s">
        <v>39</v>
      </c>
      <c r="D84" s="11" cm="1">
        <f t="array" ref="D84">INDEX('Back data'!$A$157:$BK$157,,MAX(IF('Back data'!$A$157:$BK$157&lt;&gt;"",COLUMN('Back data'!$A$157:$BK$157)))-D$6)/D83</f>
        <v>0.84970000000000001</v>
      </c>
      <c r="E84" s="11" cm="1">
        <f t="array" ref="E84">INDEX('Back data'!$A$157:$BK$157,,MAX(IF('Back data'!$A$157:$BK$157&lt;&gt;"",COLUMN('Back data'!$A$157:$BK$157)))-E$6)/E83</f>
        <v>0.85530000000000006</v>
      </c>
      <c r="F84" s="11" cm="1">
        <f t="array" ref="F84">INDEX('Back data'!$A$157:$BK$157,,MAX(IF('Back data'!$A$157:$BK$157&lt;&gt;"",COLUMN('Back data'!$A$157:$BK$157)))-F$6)/F83</f>
        <v>0.87709999999999999</v>
      </c>
      <c r="G84" s="11" cm="1">
        <f t="array" ref="G84">INDEX('Back data'!$A$157:$BK$157,,MAX(IF('Back data'!$A$157:$BK$157&lt;&gt;"",COLUMN('Back data'!$A$157:$BK$157)))-G$6)/G83</f>
        <v>0.85370000000000001</v>
      </c>
      <c r="H84" s="11" cm="1">
        <f t="array" ref="H84">INDEX('Back data'!$A$157:$BK$157,,MAX(IF('Back data'!$A$157:$BK$157&lt;&gt;"",COLUMN('Back data'!$A$157:$BK$157)))-H$6)/H83</f>
        <v>0.85549999999999993</v>
      </c>
      <c r="I84" s="11" cm="1">
        <f t="array" ref="I84">INDEX('Back data'!$A$157:$BK$157,,MAX(IF('Back data'!$A$157:$BK$157&lt;&gt;"",COLUMN('Back data'!$A$157:$BK$157)))-I$6)/I83</f>
        <v>0.88900000000000001</v>
      </c>
      <c r="J84" s="11" cm="1">
        <f t="array" ref="J84">INDEX('Back data'!$A$157:$BK$157,,MAX(IF('Back data'!$A$157:$BK$157&lt;&gt;"",COLUMN('Back data'!$A$157:$BK$157)))-J$6)/J83</f>
        <v>0.871</v>
      </c>
      <c r="K84" s="11" cm="1">
        <f t="array" ref="K84">INDEX('Back data'!$A$157:$BK$157,,MAX(IF('Back data'!$A$157:$BK$157&lt;&gt;"",COLUMN('Back data'!$A$157:$BK$157)))-K$6)/K83</f>
        <v>0.90310000000000001</v>
      </c>
      <c r="L84" s="11" cm="1">
        <f t="array" ref="L84">INDEX('Back data'!$A$157:$BK$157,,MAX(IF('Back data'!$A$157:$BK$157&lt;&gt;"",COLUMN('Back data'!$A$157:$BK$157)))-L$6)/L83</f>
        <v>0.88190000000000002</v>
      </c>
      <c r="M84" s="11" cm="1">
        <f t="array" ref="M84">INDEX('Back data'!$A$157:$BK$157,,MAX(IF('Back data'!$A$157:$BK$157&lt;&gt;"",COLUMN('Back data'!$A$157:$BK$157)))-M$6)/M83</f>
        <v>0.86150000000000004</v>
      </c>
      <c r="N84" s="11" cm="1">
        <f t="array" ref="N84">INDEX('Back data'!$A$157:$BK$157,,MAX(IF('Back data'!$A$157:$BK$157&lt;&gt;"",COLUMN('Back data'!$A$157:$BK$157)))-N$6)/N83</f>
        <v>0.84689999999999999</v>
      </c>
      <c r="O84" s="11" cm="1">
        <f t="array" ref="O84">INDEX('Back data'!$A$157:$BK$157,,MAX(IF('Back data'!$A$157:$BK$157&lt;&gt;"",COLUMN('Back data'!$A$157:$BK$157)))-O$6)/O83</f>
        <v>0.9486</v>
      </c>
      <c r="P84" s="11" cm="1">
        <f t="array" ref="P84">INDEX('Back data'!$A$157:$BK$157,,MAX(IF('Back data'!$A$157:$BK$157&lt;&gt;"",COLUMN('Back data'!$A$157:$BK$157)))-P$6)/P83</f>
        <v>0.94819999999999993</v>
      </c>
    </row>
    <row r="85" spans="1:18" x14ac:dyDescent="0.3">
      <c r="A85" s="35" t="s">
        <v>47</v>
      </c>
      <c r="B85" s="36" t="s">
        <v>46</v>
      </c>
      <c r="C85" s="10" t="s">
        <v>40</v>
      </c>
      <c r="D85" s="11" cm="1">
        <f t="array" ref="D85">INDEX('Back data'!$A$158:$BK$158,,MAX(IF('Back data'!$A$158:$BK$158&lt;&gt;"",COLUMN('Back data'!$A$158:$BK$158)))-D$6)/D83</f>
        <v>0.15029999999999999</v>
      </c>
      <c r="E85" s="11" cm="1">
        <f t="array" ref="E85">INDEX('Back data'!$A$158:$BK$158,,MAX(IF('Back data'!$A$158:$BK$158&lt;&gt;"",COLUMN('Back data'!$A$158:$BK$158)))-E$6)/E83</f>
        <v>0.1447</v>
      </c>
      <c r="F85" s="11" cm="1">
        <f t="array" ref="F85">INDEX('Back data'!$A$158:$BK$158,,MAX(IF('Back data'!$A$158:$BK$158&lt;&gt;"",COLUMN('Back data'!$A$158:$BK$158)))-F$6)/F83</f>
        <v>0.1229</v>
      </c>
      <c r="G85" s="11" cm="1">
        <f t="array" ref="G85">INDEX('Back data'!$A$158:$BK$158,,MAX(IF('Back data'!$A$158:$BK$158&lt;&gt;"",COLUMN('Back data'!$A$158:$BK$158)))-G$6)/G83</f>
        <v>0.14630000000000001</v>
      </c>
      <c r="H85" s="11" cm="1">
        <f t="array" ref="H85">INDEX('Back data'!$A$158:$BK$158,,MAX(IF('Back data'!$A$158:$BK$158&lt;&gt;"",COLUMN('Back data'!$A$158:$BK$158)))-H$6)/H83</f>
        <v>0.14449999999999999</v>
      </c>
      <c r="I85" s="11" cm="1">
        <f t="array" ref="I85">INDEX('Back data'!$A$158:$BK$158,,MAX(IF('Back data'!$A$158:$BK$158&lt;&gt;"",COLUMN('Back data'!$A$158:$BK$158)))-I$6)/I83</f>
        <v>0.111</v>
      </c>
      <c r="J85" s="11" cm="1">
        <f t="array" ref="J85">INDEX('Back data'!$A$158:$BK$158,,MAX(IF('Back data'!$A$158:$BK$158&lt;&gt;"",COLUMN('Back data'!$A$158:$BK$158)))-J$6)/J83</f>
        <v>0.129</v>
      </c>
      <c r="K85" s="11" cm="1">
        <f t="array" ref="K85">INDEX('Back data'!$A$158:$BK$158,,MAX(IF('Back data'!$A$158:$BK$158&lt;&gt;"",COLUMN('Back data'!$A$158:$BK$158)))-K$6)/K83</f>
        <v>9.69E-2</v>
      </c>
      <c r="L85" s="11" cm="1">
        <f t="array" ref="L85">INDEX('Back data'!$A$158:$BK$158,,MAX(IF('Back data'!$A$158:$BK$158&lt;&gt;"",COLUMN('Back data'!$A$158:$BK$158)))-L$6)/L83</f>
        <v>0.11810000000000001</v>
      </c>
      <c r="M85" s="11" cm="1">
        <f t="array" ref="M85">INDEX('Back data'!$A$158:$BK$158,,MAX(IF('Back data'!$A$158:$BK$158&lt;&gt;"",COLUMN('Back data'!$A$158:$BK$158)))-M$6)/M83</f>
        <v>0.13849999999999998</v>
      </c>
      <c r="N85" s="11" cm="1">
        <f t="array" ref="N85">INDEX('Back data'!$A$158:$BK$158,,MAX(IF('Back data'!$A$158:$BK$158&lt;&gt;"",COLUMN('Back data'!$A$158:$BK$158)))-N$6)/N83</f>
        <v>0.15310000000000001</v>
      </c>
      <c r="O85" s="11" cm="1">
        <f t="array" ref="O85">INDEX('Back data'!$A$158:$BK$158,,MAX(IF('Back data'!$A$158:$BK$158&lt;&gt;"",COLUMN('Back data'!$A$158:$BK$158)))-O$6)/O83</f>
        <v>5.1399999999999994E-2</v>
      </c>
      <c r="P85" s="11" cm="1">
        <f t="array" ref="P85">INDEX('Back data'!$A$158:$BK$158,,MAX(IF('Back data'!$A$158:$BK$158&lt;&gt;"",COLUMN('Back data'!$A$158:$BK$158)))-P$6)/P83</f>
        <v>5.1799999999999999E-2</v>
      </c>
      <c r="R85" s="56"/>
    </row>
    <row r="86" spans="1:18" x14ac:dyDescent="0.3">
      <c r="B86" s="26"/>
    </row>
    <row r="87" spans="1:18" x14ac:dyDescent="0.3">
      <c r="B87" s="26"/>
    </row>
    <row r="88" spans="1:18" x14ac:dyDescent="0.3">
      <c r="B88" s="26"/>
      <c r="C88" s="8" t="s">
        <v>37</v>
      </c>
      <c r="D88" s="9" cm="1">
        <f t="array" ref="D88">INDEX('Back data'!$A$162:$BK$162,,MAX(IF('Back data'!$A$162:$BK$162&lt;&gt;"",COLUMN('Back data'!$A$162:$BK$162)))-D$6)+INDEX('Back data'!$A$163:$BK$163,,MAX(IF('Back data'!$A$163:$BK$163&lt;&gt;"",COLUMN('Back data'!$A$163:$BK$163)))-D$6)</f>
        <v>100</v>
      </c>
      <c r="E88" s="9" cm="1">
        <f t="array" ref="E88">INDEX('Back data'!$A$162:$BK$162,,MAX(IF('Back data'!$A$162:$BK$162&lt;&gt;"",COLUMN('Back data'!$A$162:$BK$162)))-E$6)+INDEX('Back data'!$A$163:$BK$163,,MAX(IF('Back data'!$A$163:$BK$163&lt;&gt;"",COLUMN('Back data'!$A$163:$BK$163)))-E$6)</f>
        <v>100</v>
      </c>
      <c r="F88" s="9" cm="1">
        <f t="array" ref="F88">INDEX('Back data'!$A$162:$BK$162,,MAX(IF('Back data'!$A$162:$BK$162&lt;&gt;"",COLUMN('Back data'!$A$162:$BK$162)))-F$6)+INDEX('Back data'!$A$163:$BK$163,,MAX(IF('Back data'!$A$163:$BK$163&lt;&gt;"",COLUMN('Back data'!$A$163:$BK$163)))-F$6)</f>
        <v>100</v>
      </c>
      <c r="G88" s="9" cm="1">
        <f t="array" ref="G88">INDEX('Back data'!$A$162:$BK$162,,MAX(IF('Back data'!$A$162:$BK$162&lt;&gt;"",COLUMN('Back data'!$A$162:$BK$162)))-G$6)+INDEX('Back data'!$A$163:$BK$163,,MAX(IF('Back data'!$A$163:$BK$163&lt;&gt;"",COLUMN('Back data'!$A$163:$BK$163)))-G$6)</f>
        <v>100</v>
      </c>
      <c r="H88" s="9" cm="1">
        <f t="array" ref="H88">INDEX('Back data'!$A$162:$BK$162,,MAX(IF('Back data'!$A$162:$BK$162&lt;&gt;"",COLUMN('Back data'!$A$162:$BK$162)))-H$6)+INDEX('Back data'!$A$163:$BK$163,,MAX(IF('Back data'!$A$163:$BK$163&lt;&gt;"",COLUMN('Back data'!$A$163:$BK$163)))-H$6)</f>
        <v>100</v>
      </c>
      <c r="I88" s="9" cm="1">
        <f t="array" ref="I88">INDEX('Back data'!$A$162:$BK$162,,MAX(IF('Back data'!$A$162:$BK$162&lt;&gt;"",COLUMN('Back data'!$A$162:$BK$162)))-I$6)+INDEX('Back data'!$A$163:$BK$163,,MAX(IF('Back data'!$A$163:$BK$163&lt;&gt;"",COLUMN('Back data'!$A$163:$BK$163)))-I$6)</f>
        <v>100</v>
      </c>
      <c r="J88" s="9" cm="1">
        <f t="array" ref="J88">INDEX('Back data'!$A$162:$BK$162,,MAX(IF('Back data'!$A$162:$BK$162&lt;&gt;"",COLUMN('Back data'!$A$162:$BK$162)))-J$6)+INDEX('Back data'!$A$163:$BK$163,,MAX(IF('Back data'!$A$163:$BK$163&lt;&gt;"",COLUMN('Back data'!$A$163:$BK$163)))-J$6)</f>
        <v>100</v>
      </c>
      <c r="K88" s="9" cm="1">
        <f t="array" ref="K88">INDEX('Back data'!$A$162:$BK$162,,MAX(IF('Back data'!$A$162:$BK$162&lt;&gt;"",COLUMN('Back data'!$A$162:$BK$162)))-K$6)+INDEX('Back data'!$A$163:$BK$163,,MAX(IF('Back data'!$A$163:$BK$163&lt;&gt;"",COLUMN('Back data'!$A$163:$BK$163)))-K$6)</f>
        <v>100</v>
      </c>
      <c r="L88" s="9" cm="1">
        <f t="array" ref="L88">INDEX('Back data'!$A$162:$BK$162,,MAX(IF('Back data'!$A$162:$BK$162&lt;&gt;"",COLUMN('Back data'!$A$162:$BK$162)))-L$6)+INDEX('Back data'!$A$163:$BK$163,,MAX(IF('Back data'!$A$163:$BK$163&lt;&gt;"",COLUMN('Back data'!$A$163:$BK$163)))-L$6)</f>
        <v>100</v>
      </c>
      <c r="M88" s="9" cm="1">
        <f t="array" ref="M88">INDEX('Back data'!$A$162:$BK$162,,MAX(IF('Back data'!$A$162:$BK$162&lt;&gt;"",COLUMN('Back data'!$A$162:$BK$162)))-M$6)+INDEX('Back data'!$A$163:$BK$163,,MAX(IF('Back data'!$A$163:$BK$163&lt;&gt;"",COLUMN('Back data'!$A$163:$BK$163)))-M$6)</f>
        <v>100</v>
      </c>
      <c r="N88" s="9" cm="1">
        <f t="array" ref="N88">INDEX('Back data'!$A$162:$BK$162,,MAX(IF('Back data'!$A$162:$BK$162&lt;&gt;"",COLUMN('Back data'!$A$162:$BK$162)))-N$6)+INDEX('Back data'!$A$163:$BK$163,,MAX(IF('Back data'!$A$163:$BK$163&lt;&gt;"",COLUMN('Back data'!$A$163:$BK$163)))-N$6)</f>
        <v>100</v>
      </c>
      <c r="O88" s="9" cm="1">
        <f t="array" ref="O88">INDEX('Back data'!$A$162:$BK$162,,MAX(IF('Back data'!$A$162:$BK$162&lt;&gt;"",COLUMN('Back data'!$A$162:$BK$162)))-O$6)+INDEX('Back data'!$A$163:$BK$163,,MAX(IF('Back data'!$A$163:$BK$163&lt;&gt;"",COLUMN('Back data'!$A$163:$BK$163)))-O$6)</f>
        <v>100</v>
      </c>
      <c r="P88" s="9" cm="1">
        <f t="array" ref="P88">INDEX('Back data'!$A$162:$BK$162,,MAX(IF('Back data'!$A$162:$BK$162&lt;&gt;"",COLUMN('Back data'!$A$162:$BK$162)))-P$6)+INDEX('Back data'!$A$163:$BK$163,,MAX(IF('Back data'!$A$163:$BK$163&lt;&gt;"",COLUMN('Back data'!$A$163:$BK$163)))-P$6)</f>
        <v>100</v>
      </c>
    </row>
    <row r="89" spans="1:18" x14ac:dyDescent="0.3">
      <c r="A89" s="35" t="s">
        <v>47</v>
      </c>
      <c r="B89" s="37" t="s">
        <v>41</v>
      </c>
      <c r="C89" s="10" t="s">
        <v>39</v>
      </c>
      <c r="D89" s="11" cm="1">
        <f t="array" ref="D89">INDEX('Back data'!$A$162:$BK$162,,MAX(IF('Back data'!$A$162:$BK$162&lt;&gt;"",COLUMN('Back data'!$A$162:$BK$162)))-D$6)/D88</f>
        <v>0.64569999999999994</v>
      </c>
      <c r="E89" s="11" cm="1">
        <f t="array" ref="E89">INDEX('Back data'!$A$162:$BK$162,,MAX(IF('Back data'!$A$162:$BK$162&lt;&gt;"",COLUMN('Back data'!$A$162:$BK$162)))-E$6)/E88</f>
        <v>0.64379999999999993</v>
      </c>
      <c r="F89" s="11" cm="1">
        <f t="array" ref="F89">INDEX('Back data'!$A$162:$BK$162,,MAX(IF('Back data'!$A$162:$BK$162&lt;&gt;"",COLUMN('Back data'!$A$162:$BK$162)))-F$6)/F88</f>
        <v>0.67700000000000005</v>
      </c>
      <c r="G89" s="11" cm="1">
        <f t="array" ref="G89">INDEX('Back data'!$A$162:$BK$162,,MAX(IF('Back data'!$A$162:$BK$162&lt;&gt;"",COLUMN('Back data'!$A$162:$BK$162)))-G$6)/G88</f>
        <v>0.6048</v>
      </c>
      <c r="H89" s="11" cm="1">
        <f t="array" ref="H89">INDEX('Back data'!$A$162:$BK$162,,MAX(IF('Back data'!$A$162:$BK$162&lt;&gt;"",COLUMN('Back data'!$A$162:$BK$162)))-H$6)/H88</f>
        <v>0.65689999999999993</v>
      </c>
      <c r="I89" s="11" cm="1">
        <f t="array" ref="I89">INDEX('Back data'!$A$162:$BK$162,,MAX(IF('Back data'!$A$162:$BK$162&lt;&gt;"",COLUMN('Back data'!$A$162:$BK$162)))-I$6)/I88</f>
        <v>0.66180000000000005</v>
      </c>
      <c r="J89" s="11" cm="1">
        <f t="array" ref="J89">INDEX('Back data'!$A$162:$BK$162,,MAX(IF('Back data'!$A$162:$BK$162&lt;&gt;"",COLUMN('Back data'!$A$162:$BK$162)))-J$6)/J88</f>
        <v>0.59</v>
      </c>
      <c r="K89" s="11" cm="1">
        <f t="array" ref="K89">INDEX('Back data'!$A$162:$BK$162,,MAX(IF('Back data'!$A$162:$BK$162&lt;&gt;"",COLUMN('Back data'!$A$162:$BK$162)))-K$6)/K88</f>
        <v>0.63790000000000002</v>
      </c>
      <c r="L89" s="11" cm="1">
        <f t="array" ref="L89">INDEX('Back data'!$A$162:$BK$162,,MAX(IF('Back data'!$A$162:$BK$162&lt;&gt;"",COLUMN('Back data'!$A$162:$BK$162)))-L$6)/L88</f>
        <v>0.64489999999999992</v>
      </c>
      <c r="M89" s="11" cm="1">
        <f t="array" ref="M89">INDEX('Back data'!$A$162:$BK$162,,MAX(IF('Back data'!$A$162:$BK$162&lt;&gt;"",COLUMN('Back data'!$A$162:$BK$162)))-M$6)/M88</f>
        <v>0.64590000000000003</v>
      </c>
      <c r="N89" s="11" cm="1">
        <f t="array" ref="N89">INDEX('Back data'!$A$162:$BK$162,,MAX(IF('Back data'!$A$162:$BK$162&lt;&gt;"",COLUMN('Back data'!$A$162:$BK$162)))-N$6)/N88</f>
        <v>0.63519999999999999</v>
      </c>
      <c r="O89" s="11" cm="1">
        <f t="array" ref="O89">INDEX('Back data'!$A$162:$BK$162,,MAX(IF('Back data'!$A$162:$BK$162&lt;&gt;"",COLUMN('Back data'!$A$162:$BK$162)))-O$6)/O88</f>
        <v>0.85089999999999999</v>
      </c>
      <c r="P89" s="11" cm="1">
        <f t="array" ref="P89">INDEX('Back data'!$A$162:$BK$162,,MAX(IF('Back data'!$A$162:$BK$162&lt;&gt;"",COLUMN('Back data'!$A$162:$BK$162)))-P$6)/P88</f>
        <v>0.84609999999999996</v>
      </c>
    </row>
    <row r="90" spans="1:18" x14ac:dyDescent="0.3">
      <c r="A90" s="35" t="s">
        <v>47</v>
      </c>
      <c r="B90" s="37" t="s">
        <v>41</v>
      </c>
      <c r="C90" s="10" t="s">
        <v>40</v>
      </c>
      <c r="D90" s="11" cm="1">
        <f t="array" ref="D90">INDEX('Back data'!$A$163:$BK$163,,MAX(IF('Back data'!$A$163:$BK$163&lt;&gt;"",COLUMN('Back data'!$A$163:$BK$163)))-D$6)/D88</f>
        <v>0.3543</v>
      </c>
      <c r="E90" s="11" cm="1">
        <f t="array" ref="E90">INDEX('Back data'!$A$163:$BK$163,,MAX(IF('Back data'!$A$163:$BK$163&lt;&gt;"",COLUMN('Back data'!$A$163:$BK$163)))-E$6)/E88</f>
        <v>0.35619999999999996</v>
      </c>
      <c r="F90" s="11" cm="1">
        <f t="array" ref="F90">INDEX('Back data'!$A$163:$BK$163,,MAX(IF('Back data'!$A$163:$BK$163&lt;&gt;"",COLUMN('Back data'!$A$163:$BK$163)))-F$6)/F88</f>
        <v>0.32299999999999995</v>
      </c>
      <c r="G90" s="11" cm="1">
        <f t="array" ref="G90">INDEX('Back data'!$A$163:$BK$163,,MAX(IF('Back data'!$A$163:$BK$163&lt;&gt;"",COLUMN('Back data'!$A$163:$BK$163)))-G$6)/G88</f>
        <v>0.39520000000000005</v>
      </c>
      <c r="H90" s="11" cm="1">
        <f t="array" ref="H90">INDEX('Back data'!$A$163:$BK$163,,MAX(IF('Back data'!$A$163:$BK$163&lt;&gt;"",COLUMN('Back data'!$A$163:$BK$163)))-H$6)/H88</f>
        <v>0.34310000000000002</v>
      </c>
      <c r="I90" s="11" cm="1">
        <f t="array" ref="I90">INDEX('Back data'!$A$163:$BK$163,,MAX(IF('Back data'!$A$163:$BK$163&lt;&gt;"",COLUMN('Back data'!$A$163:$BK$163)))-I$6)/I88</f>
        <v>0.3382</v>
      </c>
      <c r="J90" s="11" cm="1">
        <f t="array" ref="J90">INDEX('Back data'!$A$163:$BK$163,,MAX(IF('Back data'!$A$163:$BK$163&lt;&gt;"",COLUMN('Back data'!$A$163:$BK$163)))-J$6)/J88</f>
        <v>0.41</v>
      </c>
      <c r="K90" s="11" cm="1">
        <f t="array" ref="K90">INDEX('Back data'!$A$163:$BK$163,,MAX(IF('Back data'!$A$163:$BK$163&lt;&gt;"",COLUMN('Back data'!$A$163:$BK$163)))-K$6)/K88</f>
        <v>0.36210000000000003</v>
      </c>
      <c r="L90" s="11" cm="1">
        <f t="array" ref="L90">INDEX('Back data'!$A$163:$BK$163,,MAX(IF('Back data'!$A$163:$BK$163&lt;&gt;"",COLUMN('Back data'!$A$163:$BK$163)))-L$6)/L88</f>
        <v>0.35509999999999997</v>
      </c>
      <c r="M90" s="11" cm="1">
        <f t="array" ref="M90">INDEX('Back data'!$A$163:$BK$163,,MAX(IF('Back data'!$A$163:$BK$163&lt;&gt;"",COLUMN('Back data'!$A$163:$BK$163)))-M$6)/M88</f>
        <v>0.35409999999999997</v>
      </c>
      <c r="N90" s="11" cm="1">
        <f t="array" ref="N90">INDEX('Back data'!$A$163:$BK$163,,MAX(IF('Back data'!$A$163:$BK$163&lt;&gt;"",COLUMN('Back data'!$A$163:$BK$163)))-N$6)/N88</f>
        <v>0.36479999999999996</v>
      </c>
      <c r="O90" s="11" cm="1">
        <f t="array" ref="O90">INDEX('Back data'!$A$163:$BK$163,,MAX(IF('Back data'!$A$163:$BK$163&lt;&gt;"",COLUMN('Back data'!$A$163:$BK$163)))-O$6)/O88</f>
        <v>0.14910000000000001</v>
      </c>
      <c r="P90" s="11" cm="1">
        <f t="array" ref="P90">INDEX('Back data'!$A$163:$BK$163,,MAX(IF('Back data'!$A$163:$BK$163&lt;&gt;"",COLUMN('Back data'!$A$163:$BK$163)))-P$6)/P88</f>
        <v>0.15390000000000001</v>
      </c>
      <c r="R90" s="56"/>
    </row>
    <row r="92" spans="1:18" x14ac:dyDescent="0.3">
      <c r="C92" s="12"/>
    </row>
    <row r="93" spans="1:18" x14ac:dyDescent="0.3">
      <c r="C93" s="8" t="s">
        <v>37</v>
      </c>
      <c r="D93" s="9" cm="1">
        <f t="array" ref="D93">INDEX('Back data'!$A$167:$BK$167,,MAX(IF('Back data'!$A$167:$BK$167&lt;&gt;"",COLUMN('Back data'!$A$167:$BK$167)))-D$6)+INDEX('Back data'!$A$168:$BK$168,,MAX(IF('Back data'!$A$168:$BK$168&lt;&gt;"",COLUMN('Back data'!$A$168:$BK$168)))-D$6)</f>
        <v>100</v>
      </c>
      <c r="E93" s="9" cm="1">
        <f t="array" ref="E93">INDEX('Back data'!$A$167:$BK$167,,MAX(IF('Back data'!$A$167:$BK$167&lt;&gt;"",COLUMN('Back data'!$A$167:$BK$167)))-E$6)+INDEX('Back data'!$A$168:$BK$168,,MAX(IF('Back data'!$A$168:$BK$168&lt;&gt;"",COLUMN('Back data'!$A$168:$BK$168)))-E$6)</f>
        <v>100</v>
      </c>
      <c r="F93" s="9" cm="1">
        <f t="array" ref="F93">INDEX('Back data'!$A$167:$BK$167,,MAX(IF('Back data'!$A$167:$BK$167&lt;&gt;"",COLUMN('Back data'!$A$167:$BK$167)))-F$6)+INDEX('Back data'!$A$168:$BK$168,,MAX(IF('Back data'!$A$168:$BK$168&lt;&gt;"",COLUMN('Back data'!$A$168:$BK$168)))-F$6)</f>
        <v>100</v>
      </c>
      <c r="G93" s="9" cm="1">
        <f t="array" ref="G93">INDEX('Back data'!$A$167:$BK$167,,MAX(IF('Back data'!$A$167:$BK$167&lt;&gt;"",COLUMN('Back data'!$A$167:$BK$167)))-G$6)+INDEX('Back data'!$A$168:$BK$168,,MAX(IF('Back data'!$A$168:$BK$168&lt;&gt;"",COLUMN('Back data'!$A$168:$BK$168)))-G$6)</f>
        <v>100</v>
      </c>
      <c r="H93" s="9" cm="1">
        <f t="array" ref="H93">INDEX('Back data'!$A$167:$BK$167,,MAX(IF('Back data'!$A$167:$BK$167&lt;&gt;"",COLUMN('Back data'!$A$167:$BK$167)))-H$6)+INDEX('Back data'!$A$168:$BK$168,,MAX(IF('Back data'!$A$168:$BK$168&lt;&gt;"",COLUMN('Back data'!$A$168:$BK$168)))-H$6)</f>
        <v>100</v>
      </c>
      <c r="I93" s="9" cm="1">
        <f t="array" ref="I93">INDEX('Back data'!$A$167:$BK$167,,MAX(IF('Back data'!$A$167:$BK$167&lt;&gt;"",COLUMN('Back data'!$A$167:$BK$167)))-I$6)+INDEX('Back data'!$A$168:$BK$168,,MAX(IF('Back data'!$A$168:$BK$168&lt;&gt;"",COLUMN('Back data'!$A$168:$BK$168)))-I$6)</f>
        <v>100</v>
      </c>
      <c r="J93" s="9" cm="1">
        <f t="array" ref="J93">INDEX('Back data'!$A$167:$BK$167,,MAX(IF('Back data'!$A$167:$BK$167&lt;&gt;"",COLUMN('Back data'!$A$167:$BK$167)))-J$6)+INDEX('Back data'!$A$168:$BK$168,,MAX(IF('Back data'!$A$168:$BK$168&lt;&gt;"",COLUMN('Back data'!$A$168:$BK$168)))-J$6)</f>
        <v>100</v>
      </c>
      <c r="K93" s="9" cm="1">
        <f t="array" ref="K93">INDEX('Back data'!$A$167:$BK$167,,MAX(IF('Back data'!$A$167:$BK$167&lt;&gt;"",COLUMN('Back data'!$A$167:$BK$167)))-K$6)+INDEX('Back data'!$A$168:$BK$168,,MAX(IF('Back data'!$A$168:$BK$168&lt;&gt;"",COLUMN('Back data'!$A$168:$BK$168)))-K$6)</f>
        <v>100</v>
      </c>
      <c r="L93" s="9" cm="1">
        <f t="array" ref="L93">INDEX('Back data'!$A$167:$BK$167,,MAX(IF('Back data'!$A$167:$BK$167&lt;&gt;"",COLUMN('Back data'!$A$167:$BK$167)))-L$6)+INDEX('Back data'!$A$168:$BK$168,,MAX(IF('Back data'!$A$168:$BK$168&lt;&gt;"",COLUMN('Back data'!$A$168:$BK$168)))-L$6)</f>
        <v>100</v>
      </c>
      <c r="M93" s="9" cm="1">
        <f t="array" ref="M93">INDEX('Back data'!$A$167:$BK$167,,MAX(IF('Back data'!$A$167:$BK$167&lt;&gt;"",COLUMN('Back data'!$A$167:$BK$167)))-M$6)+INDEX('Back data'!$A$168:$BK$168,,MAX(IF('Back data'!$A$168:$BK$168&lt;&gt;"",COLUMN('Back data'!$A$168:$BK$168)))-M$6)</f>
        <v>100</v>
      </c>
      <c r="N93" s="9" cm="1">
        <f t="array" ref="N93">INDEX('Back data'!$A$167:$BK$167,,MAX(IF('Back data'!$A$167:$BK$167&lt;&gt;"",COLUMN('Back data'!$A$167:$BK$167)))-N$6)+INDEX('Back data'!$A$168:$BK$168,,MAX(IF('Back data'!$A$168:$BK$168&lt;&gt;"",COLUMN('Back data'!$A$168:$BK$168)))-N$6)</f>
        <v>100</v>
      </c>
      <c r="O93" s="9" cm="1">
        <f t="array" ref="O93">INDEX('Back data'!$A$167:$BK$167,,MAX(IF('Back data'!$A$167:$BK$167&lt;&gt;"",COLUMN('Back data'!$A$167:$BK$167)))-O$6)+INDEX('Back data'!$A$168:$BK$168,,MAX(IF('Back data'!$A$168:$BK$168&lt;&gt;"",COLUMN('Back data'!$A$168:$BK$168)))-O$6)</f>
        <v>100</v>
      </c>
      <c r="P93" s="9" cm="1">
        <f t="array" ref="P93">INDEX('Back data'!$A$167:$BK$167,,MAX(IF('Back data'!$A$167:$BK$167&lt;&gt;"",COLUMN('Back data'!$A$167:$BK$167)))-P$6)+INDEX('Back data'!$A$168:$BK$168,,MAX(IF('Back data'!$A$168:$BK$168&lt;&gt;"",COLUMN('Back data'!$A$168:$BK$168)))-P$6)</f>
        <v>100</v>
      </c>
    </row>
    <row r="94" spans="1:18" x14ac:dyDescent="0.3">
      <c r="A94" s="35" t="s">
        <v>47</v>
      </c>
      <c r="B94" s="37" t="s">
        <v>42</v>
      </c>
      <c r="C94" s="10" t="s">
        <v>39</v>
      </c>
      <c r="D94" s="11" cm="1">
        <f t="array" ref="D94">INDEX('Back data'!$A$167:$BK$167,,MAX(IF('Back data'!$A$167:$BK$167&lt;&gt;"",COLUMN('Back data'!$A$167:$BK$167)))-D$6)/D93</f>
        <v>0.98919999999999997</v>
      </c>
      <c r="E94" s="11" cm="1">
        <f t="array" ref="E94">INDEX('Back data'!$A$167:$BK$167,,MAX(IF('Back data'!$A$167:$BK$167&lt;&gt;"",COLUMN('Back data'!$A$167:$BK$167)))-E$6)/E93</f>
        <v>0.98030000000000006</v>
      </c>
      <c r="F94" s="11" cm="1">
        <f t="array" ref="F94">INDEX('Back data'!$A$167:$BK$167,,MAX(IF('Back data'!$A$167:$BK$167&lt;&gt;"",COLUMN('Back data'!$A$167:$BK$167)))-F$6)/F93</f>
        <v>0.98769999999999991</v>
      </c>
      <c r="G94" s="11" cm="1">
        <f t="array" ref="G94">INDEX('Back data'!$A$167:$BK$167,,MAX(IF('Back data'!$A$167:$BK$167&lt;&gt;"",COLUMN('Back data'!$A$167:$BK$167)))-G$6)/G93</f>
        <v>1</v>
      </c>
      <c r="H94" s="11" cm="1">
        <f t="array" ref="H94">INDEX('Back data'!$A$167:$BK$167,,MAX(IF('Back data'!$A$167:$BK$167&lt;&gt;"",COLUMN('Back data'!$A$167:$BK$167)))-H$6)/H93</f>
        <v>0.96620000000000006</v>
      </c>
      <c r="I94" s="11" cm="1">
        <f t="array" ref="I94">INDEX('Back data'!$A$167:$BK$167,,MAX(IF('Back data'!$A$167:$BK$167&lt;&gt;"",COLUMN('Back data'!$A$167:$BK$167)))-I$6)/I93</f>
        <v>0.99470000000000003</v>
      </c>
      <c r="J94" s="11" cm="1">
        <f t="array" ref="J94">INDEX('Back data'!$A$167:$BK$167,,MAX(IF('Back data'!$A$167:$BK$167&lt;&gt;"",COLUMN('Back data'!$A$167:$BK$167)))-J$6)/J93</f>
        <v>0.99769999999999992</v>
      </c>
      <c r="K94" s="11" cm="1">
        <f t="array" ref="K94">INDEX('Back data'!$A$167:$BK$167,,MAX(IF('Back data'!$A$167:$BK$167&lt;&gt;"",COLUMN('Back data'!$A$167:$BK$167)))-K$6)/K93</f>
        <v>1</v>
      </c>
      <c r="L94" s="11" cm="1">
        <f t="array" ref="L94">INDEX('Back data'!$A$167:$BK$167,,MAX(IF('Back data'!$A$167:$BK$167&lt;&gt;"",COLUMN('Back data'!$A$167:$BK$167)))-L$6)/L93</f>
        <v>1</v>
      </c>
      <c r="M94" s="11" cm="1">
        <f t="array" ref="M94">INDEX('Back data'!$A$167:$BK$167,,MAX(IF('Back data'!$A$167:$BK$167&lt;&gt;"",COLUMN('Back data'!$A$167:$BK$167)))-M$6)/M93</f>
        <v>1</v>
      </c>
      <c r="N94" s="11" cm="1">
        <f t="array" ref="N94">INDEX('Back data'!$A$167:$BK$167,,MAX(IF('Back data'!$A$167:$BK$167&lt;&gt;"",COLUMN('Back data'!$A$167:$BK$167)))-N$6)/N93</f>
        <v>0.96479999999999999</v>
      </c>
      <c r="O94" s="11" cm="1">
        <f t="array" ref="O94">INDEX('Back data'!$A$167:$BK$167,,MAX(IF('Back data'!$A$167:$BK$167&lt;&gt;"",COLUMN('Back data'!$A$167:$BK$167)))-O$6)/O93</f>
        <v>1</v>
      </c>
      <c r="P94" s="11" cm="1">
        <f t="array" ref="P94">INDEX('Back data'!$A$167:$BK$167,,MAX(IF('Back data'!$A$167:$BK$167&lt;&gt;"",COLUMN('Back data'!$A$167:$BK$167)))-P$6)/P93</f>
        <v>1</v>
      </c>
    </row>
    <row r="95" spans="1:18" x14ac:dyDescent="0.3">
      <c r="A95" s="35" t="s">
        <v>47</v>
      </c>
      <c r="B95" s="37" t="s">
        <v>42</v>
      </c>
      <c r="C95" s="28" t="s">
        <v>40</v>
      </c>
      <c r="D95" s="29" cm="1">
        <f t="array" ref="D95">+INDEX('Back data'!$A$168:$BK$168,,MAX(IF('Back data'!$A$168:$BK$168&lt;&gt;"",COLUMN('Back data'!$A$168:$BK$168)))-D$6)/D93</f>
        <v>1.0800000000000001E-2</v>
      </c>
      <c r="E95" s="29" cm="1">
        <f t="array" ref="E95">+INDEX('Back data'!$A$168:$BK$168,,MAX(IF('Back data'!$A$168:$BK$168&lt;&gt;"",COLUMN('Back data'!$A$168:$BK$168)))-E$6)/E93</f>
        <v>1.9699999999999999E-2</v>
      </c>
      <c r="F95" s="29" cm="1">
        <f t="array" ref="F95">+INDEX('Back data'!$A$168:$BK$168,,MAX(IF('Back data'!$A$168:$BK$168&lt;&gt;"",COLUMN('Back data'!$A$168:$BK$168)))-F$6)/F93</f>
        <v>1.23E-2</v>
      </c>
      <c r="G95" s="29" cm="1">
        <f t="array" ref="G95">+INDEX('Back data'!$A$168:$BK$168,,MAX(IF('Back data'!$A$168:$BK$168&lt;&gt;"",COLUMN('Back data'!$A$168:$BK$168)))-G$6)/G93</f>
        <v>0</v>
      </c>
      <c r="H95" s="29" cm="1">
        <f t="array" ref="H95">+INDEX('Back data'!$A$168:$BK$168,,MAX(IF('Back data'!$A$168:$BK$168&lt;&gt;"",COLUMN('Back data'!$A$168:$BK$168)))-H$6)/H93</f>
        <v>3.3799999999999997E-2</v>
      </c>
      <c r="I95" s="29" cm="1">
        <f t="array" ref="I95">+INDEX('Back data'!$A$168:$BK$168,,MAX(IF('Back data'!$A$168:$BK$168&lt;&gt;"",COLUMN('Back data'!$A$168:$BK$168)))-I$6)/I93</f>
        <v>5.3E-3</v>
      </c>
      <c r="J95" s="29" cm="1">
        <f t="array" ref="J95">+INDEX('Back data'!$A$168:$BK$168,,MAX(IF('Back data'!$A$168:$BK$168&lt;&gt;"",COLUMN('Back data'!$A$168:$BK$168)))-J$6)/J93</f>
        <v>2.3E-3</v>
      </c>
      <c r="K95" s="29" cm="1">
        <f t="array" ref="K95">+INDEX('Back data'!$A$168:$BK$168,,MAX(IF('Back data'!$A$168:$BK$168&lt;&gt;"",COLUMN('Back data'!$A$168:$BK$168)))-K$6)/K93</f>
        <v>0</v>
      </c>
      <c r="L95" s="29" cm="1">
        <f t="array" ref="L95">+INDEX('Back data'!$A$168:$BK$168,,MAX(IF('Back data'!$A$168:$BK$168&lt;&gt;"",COLUMN('Back data'!$A$168:$BK$168)))-L$6)/L93</f>
        <v>0</v>
      </c>
      <c r="M95" s="29" cm="1">
        <f t="array" ref="M95">+INDEX('Back data'!$A$168:$BK$168,,MAX(IF('Back data'!$A$168:$BK$168&lt;&gt;"",COLUMN('Back data'!$A$168:$BK$168)))-M$6)/M93</f>
        <v>0</v>
      </c>
      <c r="N95" s="29" cm="1">
        <f t="array" ref="N95">+INDEX('Back data'!$A$168:$BK$168,,MAX(IF('Back data'!$A$168:$BK$168&lt;&gt;"",COLUMN('Back data'!$A$168:$BK$168)))-N$6)/N93</f>
        <v>3.5200000000000002E-2</v>
      </c>
      <c r="O95" s="29" cm="1">
        <f t="array" ref="O95">+INDEX('Back data'!$A$168:$BK$168,,MAX(IF('Back data'!$A$168:$BK$168&lt;&gt;"",COLUMN('Back data'!$A$168:$BK$168)))-O$6)/O93</f>
        <v>0</v>
      </c>
      <c r="P95" s="29" cm="1">
        <f t="array" ref="P95">+INDEX('Back data'!$A$168:$BK$168,,MAX(IF('Back data'!$A$168:$BK$168&lt;&gt;"",COLUMN('Back data'!$A$168:$BK$168)))-P$6)/P93</f>
        <v>0</v>
      </c>
      <c r="R95" s="56"/>
    </row>
    <row r="96" spans="1:18" x14ac:dyDescent="0.3">
      <c r="A96" s="30"/>
      <c r="B96" s="27"/>
      <c r="C96" s="31"/>
      <c r="D96" s="32"/>
      <c r="E96" s="32"/>
      <c r="F96" s="32"/>
      <c r="G96" s="32"/>
      <c r="H96" s="32"/>
      <c r="I96" s="32"/>
      <c r="J96" s="32"/>
      <c r="K96" s="32"/>
      <c r="L96" s="32"/>
      <c r="M96" s="32"/>
      <c r="N96" s="32"/>
      <c r="O96" s="32"/>
      <c r="P96" s="32"/>
    </row>
    <row r="97" spans="1:18" x14ac:dyDescent="0.3">
      <c r="C97" s="8" t="s">
        <v>37</v>
      </c>
      <c r="D97" s="9" cm="1">
        <f t="array" ref="D97">INDEX('Back data'!$A$357:$BK$357,,MAX(IF('Back data'!$A$357:$BK$357&lt;&gt;"",COLUMN('Back data'!$A$357:$BK$357)))-D$6)+INDEX('Back data'!$A$358:$BK$358,,MAX(IF('Back data'!$A$358:$BK$358&lt;&gt;"",COLUMN('Back data'!$A$358:$BK$358)))-D$6)</f>
        <v>100</v>
      </c>
      <c r="E97" s="9" cm="1">
        <f t="array" ref="E97">INDEX('Back data'!$A$357:$BK$357,,MAX(IF('Back data'!$A$357:$BK$357&lt;&gt;"",COLUMN('Back data'!$A$357:$BK$357)))-E$6)+INDEX('Back data'!$A$358:$BK$358,,MAX(IF('Back data'!$A$358:$BK$358&lt;&gt;"",COLUMN('Back data'!$A$358:$BK$358)))-E$6)</f>
        <v>100</v>
      </c>
      <c r="F97" s="9" cm="1">
        <f t="array" ref="F97">INDEX('Back data'!$A$357:$BK$357,,MAX(IF('Back data'!$A$357:$BK$357&lt;&gt;"",COLUMN('Back data'!$A$357:$BK$357)))-F$6)+INDEX('Back data'!$A$358:$BK$358,,MAX(IF('Back data'!$A$358:$BK$358&lt;&gt;"",COLUMN('Back data'!$A$358:$BK$358)))-F$6)</f>
        <v>100</v>
      </c>
      <c r="G97" s="9" cm="1">
        <f t="array" ref="G97">INDEX('Back data'!$A$357:$BK$357,,MAX(IF('Back data'!$A$357:$BK$357&lt;&gt;"",COLUMN('Back data'!$A$357:$BK$357)))-G$6)+INDEX('Back data'!$A$358:$BK$358,,MAX(IF('Back data'!$A$358:$BK$358&lt;&gt;"",COLUMN('Back data'!$A$358:$BK$358)))-G$6)</f>
        <v>100</v>
      </c>
      <c r="H97" s="9" cm="1">
        <f t="array" ref="H97">INDEX('Back data'!$A$357:$BK$357,,MAX(IF('Back data'!$A$357:$BK$357&lt;&gt;"",COLUMN('Back data'!$A$357:$BK$357)))-H$6)+INDEX('Back data'!$A$358:$BK$358,,MAX(IF('Back data'!$A$358:$BK$358&lt;&gt;"",COLUMN('Back data'!$A$358:$BK$358)))-H$6)</f>
        <v>100</v>
      </c>
      <c r="I97" s="9" cm="1">
        <f t="array" ref="I97">INDEX('Back data'!$A$357:$BK$357,,MAX(IF('Back data'!$A$357:$BK$357&lt;&gt;"",COLUMN('Back data'!$A$357:$BK$357)))-I$6)+INDEX('Back data'!$A$358:$BK$358,,MAX(IF('Back data'!$A$358:$BK$358&lt;&gt;"",COLUMN('Back data'!$A$358:$BK$358)))-I$6)</f>
        <v>100</v>
      </c>
      <c r="J97" s="9" cm="1">
        <f t="array" ref="J97">INDEX('Back data'!$A$357:$BK$357,,MAX(IF('Back data'!$A$357:$BK$357&lt;&gt;"",COLUMN('Back data'!$A$357:$BK$357)))-J$6)+INDEX('Back data'!$A$358:$BK$358,,MAX(IF('Back data'!$A$358:$BK$358&lt;&gt;"",COLUMN('Back data'!$A$358:$BK$358)))-J$6)</f>
        <v>100</v>
      </c>
      <c r="K97" s="9" cm="1">
        <f t="array" ref="K97">INDEX('Back data'!$A$357:$BK$357,,MAX(IF('Back data'!$A$357:$BK$357&lt;&gt;"",COLUMN('Back data'!$A$357:$BK$357)))-K$6)+INDEX('Back data'!$A$358:$BK$358,,MAX(IF('Back data'!$A$358:$BK$358&lt;&gt;"",COLUMN('Back data'!$A$358:$BK$358)))-K$6)</f>
        <v>100</v>
      </c>
      <c r="L97" s="9" cm="1">
        <f t="array" ref="L97">INDEX('Back data'!$A$357:$BK$357,,MAX(IF('Back data'!$A$357:$BK$357&lt;&gt;"",COLUMN('Back data'!$A$357:$BK$357)))-L$6)+INDEX('Back data'!$A$358:$BK$358,,MAX(IF('Back data'!$A$358:$BK$358&lt;&gt;"",COLUMN('Back data'!$A$358:$BK$358)))-L$6)</f>
        <v>100</v>
      </c>
      <c r="M97" s="9" cm="1">
        <f t="array" ref="M97">INDEX('Back data'!$A$357:$BK$357,,MAX(IF('Back data'!$A$357:$BK$357&lt;&gt;"",COLUMN('Back data'!$A$357:$BK$357)))-M$6)+INDEX('Back data'!$A$358:$BK$358,,MAX(IF('Back data'!$A$358:$BK$358&lt;&gt;"",COLUMN('Back data'!$A$358:$BK$358)))-M$6)</f>
        <v>100</v>
      </c>
      <c r="N97" s="9" cm="1">
        <f t="array" ref="N97">INDEX('Back data'!$A$357:$BK$357,,MAX(IF('Back data'!$A$357:$BK$357&lt;&gt;"",COLUMN('Back data'!$A$357:$BK$357)))-N$6)+INDEX('Back data'!$A$358:$BK$358,,MAX(IF('Back data'!$A$358:$BK$358&lt;&gt;"",COLUMN('Back data'!$A$358:$BK$358)))-N$6)</f>
        <v>100</v>
      </c>
      <c r="O97" s="9" cm="1">
        <f t="array" ref="O97">INDEX('Back data'!$A$357:$BK$357,,MAX(IF('Back data'!$A$357:$BK$357&lt;&gt;"",COLUMN('Back data'!$A$357:$BK$357)))-O$6)+INDEX('Back data'!$A$358:$BK$358,,MAX(IF('Back data'!$A$358:$BK$358&lt;&gt;"",COLUMN('Back data'!$A$358:$BK$358)))-O$6)</f>
        <v>100</v>
      </c>
      <c r="P97" s="9" cm="1">
        <f t="array" ref="P97">INDEX('Back data'!$A$357:$BK$357,,MAX(IF('Back data'!$A$357:$BK$357&lt;&gt;"",COLUMN('Back data'!$A$357:$BK$357)))-P$6)+INDEX('Back data'!$A$358:$BK$358,,MAX(IF('Back data'!$A$358:$BK$358&lt;&gt;"",COLUMN('Back data'!$A$358:$BK$358)))-P$6)</f>
        <v>100</v>
      </c>
    </row>
    <row r="98" spans="1:18" x14ac:dyDescent="0.3">
      <c r="A98" s="35" t="s">
        <v>47</v>
      </c>
      <c r="B98" s="37" t="s">
        <v>27</v>
      </c>
      <c r="C98" s="10" t="s">
        <v>39</v>
      </c>
      <c r="D98" s="11" cm="1">
        <f t="array" ref="D98">INDEX('Back data'!$A$357:$BK$357,,MAX(IF('Back data'!$A$357:$BK$357&lt;&gt;"",COLUMN('Back data'!$A$357:$BK$357)))-D$6)/D97</f>
        <v>0.66459999999999997</v>
      </c>
      <c r="E98" s="11" cm="1">
        <f t="array" ref="E98">INDEX('Back data'!$A$357:$BK$357,,MAX(IF('Back data'!$A$357:$BK$357&lt;&gt;"",COLUMN('Back data'!$A$357:$BK$357)))-E$6)/E97</f>
        <v>0.504</v>
      </c>
      <c r="F98" s="11" cm="1">
        <f t="array" ref="F98">INDEX('Back data'!$A$357:$BK$357,,MAX(IF('Back data'!$A$357:$BK$357&lt;&gt;"",COLUMN('Back data'!$A$357:$BK$357)))-F$6)/F97</f>
        <v>0.65300000000000002</v>
      </c>
      <c r="G98" s="11" cm="1">
        <f t="array" ref="G98">INDEX('Back data'!$A$357:$BK$357,,MAX(IF('Back data'!$A$357:$BK$357&lt;&gt;"",COLUMN('Back data'!$A$357:$BK$357)))-G$6)/G97</f>
        <v>0.61460000000000004</v>
      </c>
      <c r="H98" s="11" cm="1">
        <f t="array" ref="H98">INDEX('Back data'!$A$357:$BK$357,,MAX(IF('Back data'!$A$357:$BK$357&lt;&gt;"",COLUMN('Back data'!$A$357:$BK$357)))-H$6)/H97</f>
        <v>0.62290000000000001</v>
      </c>
      <c r="I98" s="11" cm="1">
        <f t="array" ref="I98">INDEX('Back data'!$A$357:$BK$357,,MAX(IF('Back data'!$A$357:$BK$357&lt;&gt;"",COLUMN('Back data'!$A$357:$BK$357)))-I$6)/I97</f>
        <v>0.68980000000000008</v>
      </c>
      <c r="J98" s="11" cm="1">
        <f t="array" ref="J98">INDEX('Back data'!$A$357:$BK$357,,MAX(IF('Back data'!$A$357:$BK$357&lt;&gt;"",COLUMN('Back data'!$A$357:$BK$357)))-J$6)/J97</f>
        <v>0.57030000000000003</v>
      </c>
      <c r="K98" s="11" cm="1">
        <f t="array" ref="K98">INDEX('Back data'!$A$357:$BK$357,,MAX(IF('Back data'!$A$357:$BK$357&lt;&gt;"",COLUMN('Back data'!$A$357:$BK$357)))-K$6)/K97</f>
        <v>0.67519999999999991</v>
      </c>
      <c r="L98" s="11" cm="1">
        <f t="array" ref="L98">INDEX('Back data'!$A$357:$BK$357,,MAX(IF('Back data'!$A$357:$BK$357&lt;&gt;"",COLUMN('Back data'!$A$357:$BK$357)))-L$6)/L97</f>
        <v>0.63039999999999996</v>
      </c>
      <c r="M98" s="11" cm="1">
        <f t="array" ref="M98">INDEX('Back data'!$A$357:$BK$357,,MAX(IF('Back data'!$A$357:$BK$357&lt;&gt;"",COLUMN('Back data'!$A$357:$BK$357)))-M$6)/M97</f>
        <v>0.60030000000000006</v>
      </c>
      <c r="N98" s="11" cm="1">
        <f t="array" ref="N98">INDEX('Back data'!$A$357:$BK$357,,MAX(IF('Back data'!$A$357:$BK$357&lt;&gt;"",COLUMN('Back data'!$A$357:$BK$357)))-N$6)/N97</f>
        <v>0.56920000000000004</v>
      </c>
      <c r="O98" s="11" cm="1">
        <f t="array" ref="O98">INDEX('Back data'!$A$357:$BK$357,,MAX(IF('Back data'!$A$357:$BK$357&lt;&gt;"",COLUMN('Back data'!$A$357:$BK$357)))-O$6)/O97</f>
        <v>0.87709999999999999</v>
      </c>
      <c r="P98" s="11" cm="1">
        <f t="array" ref="P98">INDEX('Back data'!$A$357:$BK$357,,MAX(IF('Back data'!$A$357:$BK$357&lt;&gt;"",COLUMN('Back data'!$A$357:$BK$357)))-P$6)/P97</f>
        <v>0.89430000000000009</v>
      </c>
    </row>
    <row r="99" spans="1:18" x14ac:dyDescent="0.3">
      <c r="A99" s="35" t="s">
        <v>47</v>
      </c>
      <c r="B99" s="37" t="s">
        <v>27</v>
      </c>
      <c r="C99" s="10" t="s">
        <v>40</v>
      </c>
      <c r="D99" s="11" cm="1">
        <f t="array" ref="D99">+INDEX('Back data'!$A$358:$BK$358,,MAX(IF('Back data'!$A$358:$BK$358&lt;&gt;"",COLUMN('Back data'!$A$358:$BK$358)))-D$6)/D97</f>
        <v>0.33539999999999998</v>
      </c>
      <c r="E99" s="11" cm="1">
        <f t="array" ref="E99">+INDEX('Back data'!$A$358:$BK$358,,MAX(IF('Back data'!$A$358:$BK$358&lt;&gt;"",COLUMN('Back data'!$A$358:$BK$358)))-E$6)/E97</f>
        <v>0.496</v>
      </c>
      <c r="F99" s="11" cm="1">
        <f t="array" ref="F99">+INDEX('Back data'!$A$358:$BK$358,,MAX(IF('Back data'!$A$358:$BK$358&lt;&gt;"",COLUMN('Back data'!$A$358:$BK$358)))-F$6)/F97</f>
        <v>0.34700000000000003</v>
      </c>
      <c r="G99" s="11" cm="1">
        <f t="array" ref="G99">+INDEX('Back data'!$A$358:$BK$358,,MAX(IF('Back data'!$A$358:$BK$358&lt;&gt;"",COLUMN('Back data'!$A$358:$BK$358)))-G$6)/G97</f>
        <v>0.38539999999999996</v>
      </c>
      <c r="H99" s="11" cm="1">
        <f t="array" ref="H99">+INDEX('Back data'!$A$358:$BK$358,,MAX(IF('Back data'!$A$358:$BK$358&lt;&gt;"",COLUMN('Back data'!$A$358:$BK$358)))-H$6)/H97</f>
        <v>0.37709999999999999</v>
      </c>
      <c r="I99" s="11" cm="1">
        <f t="array" ref="I99">+INDEX('Back data'!$A$358:$BK$358,,MAX(IF('Back data'!$A$358:$BK$358&lt;&gt;"",COLUMN('Back data'!$A$358:$BK$358)))-I$6)/I97</f>
        <v>0.31019999999999998</v>
      </c>
      <c r="J99" s="11" cm="1">
        <f t="array" ref="J99">+INDEX('Back data'!$A$358:$BK$358,,MAX(IF('Back data'!$A$358:$BK$358&lt;&gt;"",COLUMN('Back data'!$A$358:$BK$358)))-J$6)/J97</f>
        <v>0.42969999999999997</v>
      </c>
      <c r="K99" s="11" cm="1">
        <f t="array" ref="K99">+INDEX('Back data'!$A$358:$BK$358,,MAX(IF('Back data'!$A$358:$BK$358&lt;&gt;"",COLUMN('Back data'!$A$358:$BK$358)))-K$6)/K97</f>
        <v>0.32479999999999998</v>
      </c>
      <c r="L99" s="11" cm="1">
        <f t="array" ref="L99">+INDEX('Back data'!$A$358:$BK$358,,MAX(IF('Back data'!$A$358:$BK$358&lt;&gt;"",COLUMN('Back data'!$A$358:$BK$358)))-L$6)/L97</f>
        <v>0.36959999999999998</v>
      </c>
      <c r="M99" s="11" cm="1">
        <f t="array" ref="M99">+INDEX('Back data'!$A$358:$BK$358,,MAX(IF('Back data'!$A$358:$BK$358&lt;&gt;"",COLUMN('Back data'!$A$358:$BK$358)))-M$6)/M97</f>
        <v>0.3997</v>
      </c>
      <c r="N99" s="11" cm="1">
        <f t="array" ref="N99">+INDEX('Back data'!$A$358:$BK$358,,MAX(IF('Back data'!$A$358:$BK$358&lt;&gt;"",COLUMN('Back data'!$A$358:$BK$358)))-N$6)/N97</f>
        <v>0.43079999999999996</v>
      </c>
      <c r="O99" s="11" cm="1">
        <f t="array" ref="O99">+INDEX('Back data'!$A$358:$BK$358,,MAX(IF('Back data'!$A$358:$BK$358&lt;&gt;"",COLUMN('Back data'!$A$358:$BK$358)))-O$6)/O97</f>
        <v>0.1229</v>
      </c>
      <c r="P99" s="11" cm="1">
        <f t="array" ref="P99">+INDEX('Back data'!$A$358:$BK$358,,MAX(IF('Back data'!$A$358:$BK$358&lt;&gt;"",COLUMN('Back data'!$A$358:$BK$358)))-P$6)/P97</f>
        <v>0.1057</v>
      </c>
      <c r="R99" s="56"/>
    </row>
    <row r="100" spans="1:18" x14ac:dyDescent="0.3">
      <c r="A100" s="30"/>
      <c r="B100" s="37"/>
      <c r="C100" s="31"/>
      <c r="D100" s="32"/>
      <c r="E100" s="32"/>
      <c r="F100" s="32"/>
      <c r="G100" s="32"/>
      <c r="H100" s="32"/>
      <c r="I100" s="32"/>
      <c r="J100" s="32"/>
      <c r="K100" s="32"/>
      <c r="L100" s="32"/>
      <c r="M100" s="32"/>
      <c r="N100" s="32"/>
      <c r="O100" s="32"/>
      <c r="P100" s="32"/>
      <c r="R100" s="56"/>
    </row>
    <row r="101" spans="1:18" x14ac:dyDescent="0.3">
      <c r="A101" s="30"/>
      <c r="B101" s="37"/>
      <c r="C101" s="31"/>
      <c r="D101" s="32"/>
      <c r="E101" s="32"/>
      <c r="F101" s="32"/>
      <c r="G101" s="32"/>
      <c r="H101" s="32"/>
      <c r="I101" s="32"/>
      <c r="J101" s="32"/>
      <c r="K101" s="32"/>
      <c r="L101" s="32"/>
      <c r="M101" s="32"/>
      <c r="N101" s="32"/>
      <c r="O101" s="32"/>
      <c r="P101" s="32"/>
      <c r="R101" s="56"/>
    </row>
    <row r="102" spans="1:18" x14ac:dyDescent="0.3">
      <c r="A102" s="30"/>
      <c r="B102" s="37"/>
      <c r="C102" s="8" t="s">
        <v>37</v>
      </c>
      <c r="D102" s="9" cm="1">
        <f t="array" ref="D102">INDEX('Back data'!$A$362:$BK$362,,MAX(IF('Back data'!$A$362:$BK$362&lt;&gt;"",COLUMN('Back data'!$A$362:$BK$362)))-D$6)+INDEX('Back data'!$A$363:$BK$363,,MAX(IF('Back data'!$A$363:$BK$363&lt;&gt;"",COLUMN('Back data'!$A$363:$BK$363)))-D$6)</f>
        <v>100</v>
      </c>
      <c r="E102" s="9" cm="1">
        <f t="array" ref="E102">INDEX('Back data'!$A$362:$BK$362,,MAX(IF('Back data'!$A$362:$BK$362&lt;&gt;"",COLUMN('Back data'!$A$362:$BK$362)))-E$6)+INDEX('Back data'!$A$363:$BK$363,,MAX(IF('Back data'!$A$363:$BK$363&lt;&gt;"",COLUMN('Back data'!$A$363:$BK$363)))-E$6)</f>
        <v>100</v>
      </c>
      <c r="F102" s="9" cm="1">
        <f t="array" ref="F102">INDEX('Back data'!$A$362:$BK$362,,MAX(IF('Back data'!$A$362:$BK$362&lt;&gt;"",COLUMN('Back data'!$A$362:$BK$362)))-F$6)+INDEX('Back data'!$A$363:$BK$363,,MAX(IF('Back data'!$A$363:$BK$363&lt;&gt;"",COLUMN('Back data'!$A$363:$BK$363)))-F$6)</f>
        <v>100</v>
      </c>
      <c r="G102" s="9" cm="1">
        <f t="array" ref="G102">INDEX('Back data'!$A$362:$BK$362,,MAX(IF('Back data'!$A$362:$BK$362&lt;&gt;"",COLUMN('Back data'!$A$362:$BK$362)))-G$6)+INDEX('Back data'!$A$363:$BK$363,,MAX(IF('Back data'!$A$363:$BK$363&lt;&gt;"",COLUMN('Back data'!$A$363:$BK$363)))-G$6)</f>
        <v>100</v>
      </c>
      <c r="H102" s="9" cm="1">
        <f t="array" ref="H102">INDEX('Back data'!$A$362:$BK$362,,MAX(IF('Back data'!$A$362:$BK$362&lt;&gt;"",COLUMN('Back data'!$A$362:$BK$362)))-H$6)+INDEX('Back data'!$A$363:$BK$363,,MAX(IF('Back data'!$A$363:$BK$363&lt;&gt;"",COLUMN('Back data'!$A$363:$BK$363)))-H$6)</f>
        <v>100</v>
      </c>
      <c r="I102" s="9" cm="1">
        <f t="array" ref="I102">INDEX('Back data'!$A$362:$BK$362,,MAX(IF('Back data'!$A$362:$BK$362&lt;&gt;"",COLUMN('Back data'!$A$362:$BK$362)))-I$6)+INDEX('Back data'!$A$363:$BK$363,,MAX(IF('Back data'!$A$363:$BK$363&lt;&gt;"",COLUMN('Back data'!$A$363:$BK$363)))-I$6)</f>
        <v>100</v>
      </c>
      <c r="J102" s="9" cm="1">
        <f t="array" ref="J102">INDEX('Back data'!$A$362:$BK$362,,MAX(IF('Back data'!$A$362:$BK$362&lt;&gt;"",COLUMN('Back data'!$A$362:$BK$362)))-J$6)+INDEX('Back data'!$A$363:$BK$363,,MAX(IF('Back data'!$A$363:$BK$363&lt;&gt;"",COLUMN('Back data'!$A$363:$BK$363)))-J$6)</f>
        <v>100</v>
      </c>
      <c r="K102" s="9" cm="1">
        <f t="array" ref="K102">INDEX('Back data'!$A$362:$BK$362,,MAX(IF('Back data'!$A$362:$BK$362&lt;&gt;"",COLUMN('Back data'!$A$362:$BK$362)))-K$6)+INDEX('Back data'!$A$363:$BK$363,,MAX(IF('Back data'!$A$363:$BK$363&lt;&gt;"",COLUMN('Back data'!$A$363:$BK$363)))-K$6)</f>
        <v>100</v>
      </c>
      <c r="L102" s="9" cm="1">
        <f t="array" ref="L102">INDEX('Back data'!$A$362:$BK$362,,MAX(IF('Back data'!$A$362:$BK$362&lt;&gt;"",COLUMN('Back data'!$A$362:$BK$362)))-L$6)+INDEX('Back data'!$A$363:$BK$363,,MAX(IF('Back data'!$A$363:$BK$363&lt;&gt;"",COLUMN('Back data'!$A$363:$BK$363)))-L$6)</f>
        <v>100</v>
      </c>
      <c r="M102" s="9" cm="1">
        <f t="array" ref="M102">INDEX('Back data'!$A$362:$BK$362,,MAX(IF('Back data'!$A$362:$BK$362&lt;&gt;"",COLUMN('Back data'!$A$362:$BK$362)))-M$6)+INDEX('Back data'!$A$363:$BK$363,,MAX(IF('Back data'!$A$363:$BK$363&lt;&gt;"",COLUMN('Back data'!$A$363:$BK$363)))-M$6)</f>
        <v>100</v>
      </c>
      <c r="N102" s="9" cm="1">
        <f t="array" ref="N102">INDEX('Back data'!$A$362:$BK$362,,MAX(IF('Back data'!$A$362:$BK$362&lt;&gt;"",COLUMN('Back data'!$A$362:$BK$362)))-N$6)+INDEX('Back data'!$A$363:$BK$363,,MAX(IF('Back data'!$A$363:$BK$363&lt;&gt;"",COLUMN('Back data'!$A$363:$BK$363)))-N$6)</f>
        <v>100</v>
      </c>
      <c r="O102" s="9" cm="1">
        <f t="array" ref="O102">INDEX('Back data'!$A$362:$BK$362,,MAX(IF('Back data'!$A$362:$BK$362&lt;&gt;"",COLUMN('Back data'!$A$362:$BK$362)))-O$6)+INDEX('Back data'!$A$363:$BK$363,,MAX(IF('Back data'!$A$363:$BK$363&lt;&gt;"",COLUMN('Back data'!$A$363:$BK$363)))-O$6)</f>
        <v>100</v>
      </c>
      <c r="P102" s="9" cm="1">
        <f t="array" ref="P102">INDEX('Back data'!$A$362:$BK$362,,MAX(IF('Back data'!$A$362:$BK$362&lt;&gt;"",COLUMN('Back data'!$A$362:$BK$362)))-P$6)+INDEX('Back data'!$A$363:$BK$363,,MAX(IF('Back data'!$A$363:$BK$363&lt;&gt;"",COLUMN('Back data'!$A$363:$BK$363)))-P$6)</f>
        <v>100</v>
      </c>
      <c r="R102" s="56"/>
    </row>
    <row r="103" spans="1:18" x14ac:dyDescent="0.3">
      <c r="A103" s="35" t="s">
        <v>47</v>
      </c>
      <c r="B103" s="37" t="s">
        <v>43</v>
      </c>
      <c r="C103" s="10" t="s">
        <v>39</v>
      </c>
      <c r="D103" s="11" cm="1">
        <f t="array" ref="D103">INDEX('Back data'!$A$362:$BK$362,,MAX(IF('Back data'!$A$362:$BK$362&lt;&gt;"",COLUMN('Back data'!$A$362:$BK$362)))-D$6)/D102</f>
        <v>0.91220000000000001</v>
      </c>
      <c r="E103" s="11" cm="1">
        <f t="array" ref="E103">INDEX('Back data'!$A$362:$BK$362,,MAX(IF('Back data'!$A$362:$BK$362&lt;&gt;"",COLUMN('Back data'!$A$362:$BK$362)))-E$6)/E102</f>
        <v>0.95829999999999993</v>
      </c>
      <c r="F103" s="11" cm="1">
        <f t="array" ref="F103">INDEX('Back data'!$A$362:$BK$362,,MAX(IF('Back data'!$A$362:$BK$362&lt;&gt;"",COLUMN('Back data'!$A$362:$BK$362)))-F$6)/F102</f>
        <v>0.94099999999999995</v>
      </c>
      <c r="G103" s="11" cm="1">
        <f t="array" ref="G103">INDEX('Back data'!$A$362:$BK$362,,MAX(IF('Back data'!$A$362:$BK$362&lt;&gt;"",COLUMN('Back data'!$A$362:$BK$362)))-G$6)/G102</f>
        <v>0.92079999999999995</v>
      </c>
      <c r="H103" s="11" cm="1">
        <f t="array" ref="H103">INDEX('Back data'!$A$362:$BK$362,,MAX(IF('Back data'!$A$362:$BK$362&lt;&gt;"",COLUMN('Back data'!$A$362:$BK$362)))-H$6)/H102</f>
        <v>0.92400000000000004</v>
      </c>
      <c r="I103" s="11" cm="1">
        <f t="array" ref="I103">INDEX('Back data'!$A$362:$BK$362,,MAX(IF('Back data'!$A$362:$BK$362&lt;&gt;"",COLUMN('Back data'!$A$362:$BK$362)))-I$6)/I102</f>
        <v>0.94730000000000003</v>
      </c>
      <c r="J103" s="11" cm="1">
        <f t="array" ref="J103">INDEX('Back data'!$A$362:$BK$362,,MAX(IF('Back data'!$A$362:$BK$362&lt;&gt;"",COLUMN('Back data'!$A$362:$BK$362)))-J$6)/J102</f>
        <v>0.97</v>
      </c>
      <c r="K103" s="11" cm="1">
        <f t="array" ref="K103">INDEX('Back data'!$A$362:$BK$362,,MAX(IF('Back data'!$A$362:$BK$362&lt;&gt;"",COLUMN('Back data'!$A$362:$BK$362)))-K$6)/K102</f>
        <v>0.96819999999999995</v>
      </c>
      <c r="L103" s="11" cm="1">
        <f t="array" ref="L103">INDEX('Back data'!$A$362:$BK$362,,MAX(IF('Back data'!$A$362:$BK$362&lt;&gt;"",COLUMN('Back data'!$A$362:$BK$362)))-L$6)/L102</f>
        <v>0.96019999999999994</v>
      </c>
      <c r="M103" s="11" cm="1">
        <f t="array" ref="M103">INDEX('Back data'!$A$362:$BK$362,,MAX(IF('Back data'!$A$362:$BK$362&lt;&gt;"",COLUMN('Back data'!$A$362:$BK$362)))-M$6)/M102</f>
        <v>0.9373999999999999</v>
      </c>
      <c r="N103" s="11" cm="1">
        <f t="array" ref="N103">INDEX('Back data'!$A$362:$BK$362,,MAX(IF('Back data'!$A$362:$BK$362&lt;&gt;"",COLUMN('Back data'!$A$362:$BK$362)))-N$6)/N102</f>
        <v>0.93659999999999999</v>
      </c>
      <c r="O103" s="11" cm="1">
        <f t="array" ref="O103">INDEX('Back data'!$A$362:$BK$362,,MAX(IF('Back data'!$A$362:$BK$362&lt;&gt;"",COLUMN('Back data'!$A$362:$BK$362)))-O$6)/O102</f>
        <v>0.96879999999999999</v>
      </c>
      <c r="P103" s="11" cm="1">
        <f t="array" ref="P103">INDEX('Back data'!$A$362:$BK$362,,MAX(IF('Back data'!$A$362:$BK$362&lt;&gt;"",COLUMN('Back data'!$A$362:$BK$362)))-P$6)/P102</f>
        <v>0.96360000000000001</v>
      </c>
      <c r="R103" s="56"/>
    </row>
    <row r="104" spans="1:18" x14ac:dyDescent="0.3">
      <c r="A104" s="35" t="s">
        <v>47</v>
      </c>
      <c r="B104" s="37" t="s">
        <v>43</v>
      </c>
      <c r="C104" s="10" t="s">
        <v>40</v>
      </c>
      <c r="D104" s="11" cm="1">
        <f t="array" ref="D104">+INDEX('Back data'!$A$363:$BK$363,,MAX(IF('Back data'!$A$363:$BK$363&lt;&gt;"",COLUMN('Back data'!$A$363:$BK$363)))-D$6)/D102</f>
        <v>8.7799999999999989E-2</v>
      </c>
      <c r="E104" s="11" cm="1">
        <f t="array" ref="E104">+INDEX('Back data'!$A$363:$BK$363,,MAX(IF('Back data'!$A$363:$BK$363&lt;&gt;"",COLUMN('Back data'!$A$363:$BK$363)))-E$6)/E102</f>
        <v>4.1700000000000001E-2</v>
      </c>
      <c r="F104" s="11" cm="1">
        <f t="array" ref="F104">+INDEX('Back data'!$A$363:$BK$363,,MAX(IF('Back data'!$A$363:$BK$363&lt;&gt;"",COLUMN('Back data'!$A$363:$BK$363)))-F$6)/F102</f>
        <v>5.9000000000000004E-2</v>
      </c>
      <c r="G104" s="11" cm="1">
        <f t="array" ref="G104">+INDEX('Back data'!$A$363:$BK$363,,MAX(IF('Back data'!$A$363:$BK$363&lt;&gt;"",COLUMN('Back data'!$A$363:$BK$363)))-G$6)/G102</f>
        <v>7.9199999999999993E-2</v>
      </c>
      <c r="H104" s="11" cm="1">
        <f t="array" ref="H104">+INDEX('Back data'!$A$363:$BK$363,,MAX(IF('Back data'!$A$363:$BK$363&lt;&gt;"",COLUMN('Back data'!$A$363:$BK$363)))-H$6)/H102</f>
        <v>7.5999999999999998E-2</v>
      </c>
      <c r="I104" s="11" cm="1">
        <f t="array" ref="I104">+INDEX('Back data'!$A$363:$BK$363,,MAX(IF('Back data'!$A$363:$BK$363&lt;&gt;"",COLUMN('Back data'!$A$363:$BK$363)))-I$6)/I102</f>
        <v>5.2699999999999997E-2</v>
      </c>
      <c r="J104" s="11" cm="1">
        <f t="array" ref="J104">+INDEX('Back data'!$A$363:$BK$363,,MAX(IF('Back data'!$A$363:$BK$363&lt;&gt;"",COLUMN('Back data'!$A$363:$BK$363)))-J$6)/J102</f>
        <v>0.03</v>
      </c>
      <c r="K104" s="11" cm="1">
        <f t="array" ref="K104">+INDEX('Back data'!$A$363:$BK$363,,MAX(IF('Back data'!$A$363:$BK$363&lt;&gt;"",COLUMN('Back data'!$A$363:$BK$363)))-K$6)/K102</f>
        <v>3.1800000000000002E-2</v>
      </c>
      <c r="L104" s="11" cm="1">
        <f t="array" ref="L104">+INDEX('Back data'!$A$363:$BK$363,,MAX(IF('Back data'!$A$363:$BK$363&lt;&gt;"",COLUMN('Back data'!$A$363:$BK$363)))-L$6)/L102</f>
        <v>3.9800000000000002E-2</v>
      </c>
      <c r="M104" s="11" cm="1">
        <f t="array" ref="M104">+INDEX('Back data'!$A$363:$BK$363,,MAX(IF('Back data'!$A$363:$BK$363&lt;&gt;"",COLUMN('Back data'!$A$363:$BK$363)))-M$6)/M102</f>
        <v>6.2600000000000003E-2</v>
      </c>
      <c r="N104" s="11" cm="1">
        <f t="array" ref="N104">+INDEX('Back data'!$A$363:$BK$363,,MAX(IF('Back data'!$A$363:$BK$363&lt;&gt;"",COLUMN('Back data'!$A$363:$BK$363)))-N$6)/N102</f>
        <v>6.3399999999999998E-2</v>
      </c>
      <c r="O104" s="11" cm="1">
        <f t="array" ref="O104">+INDEX('Back data'!$A$363:$BK$363,,MAX(IF('Back data'!$A$363:$BK$363&lt;&gt;"",COLUMN('Back data'!$A$363:$BK$363)))-O$6)/O102</f>
        <v>3.1200000000000002E-2</v>
      </c>
      <c r="P104" s="11" cm="1">
        <f t="array" ref="P104">+INDEX('Back data'!$A$363:$BK$363,,MAX(IF('Back data'!$A$363:$BK$363&lt;&gt;"",COLUMN('Back data'!$A$363:$BK$363)))-P$6)/P102</f>
        <v>3.6400000000000002E-2</v>
      </c>
      <c r="R104" s="56"/>
    </row>
    <row r="107" spans="1:18" x14ac:dyDescent="0.3">
      <c r="C107" s="8" t="s">
        <v>37</v>
      </c>
      <c r="D107" s="9" cm="1">
        <f t="array" ref="D107">INDEX('Back data'!$A$367:$BK$367,,MAX(IF('Back data'!$A$367:$BK$367&lt;&gt;"",COLUMN('Back data'!$A$367:$BK$367)))-D$6)+INDEX('Back data'!$A$368:$BK$368,,MAX(IF('Back data'!$A$368:$BK$368&lt;&gt;"",COLUMN('Back data'!$A$368:$BK$368)))-D$6)</f>
        <v>100</v>
      </c>
      <c r="E107" s="9" cm="1">
        <f t="array" ref="E107">INDEX('Back data'!$A$367:$BK$367,,MAX(IF('Back data'!$A$367:$BK$367&lt;&gt;"",COLUMN('Back data'!$A$367:$BK$367)))-E$6)+INDEX('Back data'!$A$368:$BK$368,,MAX(IF('Back data'!$A$368:$BK$368&lt;&gt;"",COLUMN('Back data'!$A$368:$BK$368)))-E$6)</f>
        <v>100</v>
      </c>
      <c r="F107" s="9" cm="1">
        <f t="array" ref="F107">INDEX('Back data'!$A$367:$BK$367,,MAX(IF('Back data'!$A$367:$BK$367&lt;&gt;"",COLUMN('Back data'!$A$367:$BK$367)))-F$6)+INDEX('Back data'!$A$368:$BK$368,,MAX(IF('Back data'!$A$368:$BK$368&lt;&gt;"",COLUMN('Back data'!$A$368:$BK$368)))-F$6)</f>
        <v>100</v>
      </c>
      <c r="G107" s="9" cm="1">
        <f t="array" ref="G107">INDEX('Back data'!$A$367:$BK$367,,MAX(IF('Back data'!$A$367:$BK$367&lt;&gt;"",COLUMN('Back data'!$A$367:$BK$367)))-G$6)+INDEX('Back data'!$A$368:$BK$368,,MAX(IF('Back data'!$A$368:$BK$368&lt;&gt;"",COLUMN('Back data'!$A$368:$BK$368)))-G$6)</f>
        <v>100</v>
      </c>
      <c r="H107" s="9" cm="1">
        <f t="array" ref="H107">INDEX('Back data'!$A$367:$BK$367,,MAX(IF('Back data'!$A$367:$BK$367&lt;&gt;"",COLUMN('Back data'!$A$367:$BK$367)))-H$6)+INDEX('Back data'!$A$368:$BK$368,,MAX(IF('Back data'!$A$368:$BK$368&lt;&gt;"",COLUMN('Back data'!$A$368:$BK$368)))-H$6)</f>
        <v>100</v>
      </c>
      <c r="I107" s="9" cm="1">
        <f t="array" ref="I107">INDEX('Back data'!$A$367:$BK$367,,MAX(IF('Back data'!$A$367:$BK$367&lt;&gt;"",COLUMN('Back data'!$A$367:$BK$367)))-I$6)+INDEX('Back data'!$A$368:$BK$368,,MAX(IF('Back data'!$A$368:$BK$368&lt;&gt;"",COLUMN('Back data'!$A$368:$BK$368)))-I$6)</f>
        <v>100</v>
      </c>
      <c r="J107" s="9" cm="1">
        <f t="array" ref="J107">INDEX('Back data'!$A$367:$BK$367,,MAX(IF('Back data'!$A$367:$BK$367&lt;&gt;"",COLUMN('Back data'!$A$367:$BK$367)))-J$6)+INDEX('Back data'!$A$368:$BK$368,,MAX(IF('Back data'!$A$368:$BK$368&lt;&gt;"",COLUMN('Back data'!$A$368:$BK$368)))-J$6)</f>
        <v>100</v>
      </c>
      <c r="K107" s="9" cm="1">
        <f t="array" ref="K107">INDEX('Back data'!$A$367:$BK$367,,MAX(IF('Back data'!$A$367:$BK$367&lt;&gt;"",COLUMN('Back data'!$A$367:$BK$367)))-K$6)+INDEX('Back data'!$A$368:$BK$368,,MAX(IF('Back data'!$A$368:$BK$368&lt;&gt;"",COLUMN('Back data'!$A$368:$BK$368)))-K$6)</f>
        <v>100</v>
      </c>
      <c r="L107" s="9" cm="1">
        <f t="array" ref="L107">INDEX('Back data'!$A$367:$BK$367,,MAX(IF('Back data'!$A$367:$BK$367&lt;&gt;"",COLUMN('Back data'!$A$367:$BK$367)))-L$6)+INDEX('Back data'!$A$368:$BK$368,,MAX(IF('Back data'!$A$368:$BK$368&lt;&gt;"",COLUMN('Back data'!$A$368:$BK$368)))-L$6)</f>
        <v>100</v>
      </c>
      <c r="M107" s="9" cm="1">
        <f t="array" ref="M107">INDEX('Back data'!$A$367:$BK$367,,MAX(IF('Back data'!$A$367:$BK$367&lt;&gt;"",COLUMN('Back data'!$A$367:$BK$367)))-M$6)+INDEX('Back data'!$A$368:$BK$368,,MAX(IF('Back data'!$A$368:$BK$368&lt;&gt;"",COLUMN('Back data'!$A$368:$BK$368)))-M$6)</f>
        <v>100</v>
      </c>
      <c r="N107" s="9" cm="1">
        <f t="array" ref="N107">INDEX('Back data'!$A$367:$BK$367,,MAX(IF('Back data'!$A$367:$BK$367&lt;&gt;"",COLUMN('Back data'!$A$367:$BK$367)))-N$6)+INDEX('Back data'!$A$368:$BK$368,,MAX(IF('Back data'!$A$368:$BK$368&lt;&gt;"",COLUMN('Back data'!$A$368:$BK$368)))-N$6)</f>
        <v>100</v>
      </c>
      <c r="O107" s="9" cm="1">
        <f t="array" ref="O107">INDEX('Back data'!$A$367:$BK$367,,MAX(IF('Back data'!$A$367:$BK$367&lt;&gt;"",COLUMN('Back data'!$A$367:$BK$367)))-O$6)+INDEX('Back data'!$A$368:$BK$368,,MAX(IF('Back data'!$A$368:$BK$368&lt;&gt;"",COLUMN('Back data'!$A$368:$BK$368)))-O$6)</f>
        <v>100</v>
      </c>
      <c r="P107" s="9" cm="1">
        <f t="array" ref="P107">INDEX('Back data'!$A$367:$BK$367,,MAX(IF('Back data'!$A$367:$BK$367&lt;&gt;"",COLUMN('Back data'!$A$367:$BK$367)))-P$6)+INDEX('Back data'!$A$368:$BK$368,,MAX(IF('Back data'!$A$368:$BK$368&lt;&gt;"",COLUMN('Back data'!$A$368:$BK$368)))-P$6)</f>
        <v>100</v>
      </c>
    </row>
    <row r="108" spans="1:18" x14ac:dyDescent="0.3">
      <c r="A108" s="35" t="s">
        <v>47</v>
      </c>
      <c r="B108" s="37" t="s">
        <v>32</v>
      </c>
      <c r="C108" s="10" t="s">
        <v>39</v>
      </c>
      <c r="D108" s="11">
        <f t="array" ref="D108">INDEX('Back data'!$A$367:$BK$367,,MAX(IF('Back data'!$A$367:$BK$367&lt;&gt;"",COLUMN('Back data'!$A$367:$BK$367)))-D$6)/D107</f>
        <v>0.9376000000000001</v>
      </c>
      <c r="E108" s="11">
        <f t="array" ref="E108">INDEX('Back data'!$A$367:$BK$367,,MAX(IF('Back data'!$A$367:$BK$367&lt;&gt;"",COLUMN('Back data'!$A$367:$BK$367)))-E$6)/E107</f>
        <v>0.95010000000000006</v>
      </c>
      <c r="F108" s="11">
        <f t="array" ref="F108">INDEX('Back data'!$A$367:$BK$367,,MAX(IF('Back data'!$A$367:$BK$367&lt;&gt;"",COLUMN('Back data'!$A$367:$BK$367)))-F$6)/F107</f>
        <v>0.95829999999999993</v>
      </c>
      <c r="G108" s="11">
        <f t="array" ref="G108">INDEX('Back data'!$A$367:$BK$367,,MAX(IF('Back data'!$A$367:$BK$367&lt;&gt;"",COLUMN('Back data'!$A$367:$BK$367)))-G$6)/G107</f>
        <v>0.92849999999999999</v>
      </c>
      <c r="H108" s="11">
        <f t="array" ref="H108">INDEX('Back data'!$A$367:$BK$367,,MAX(IF('Back data'!$A$367:$BK$367&lt;&gt;"",COLUMN('Back data'!$A$367:$BK$367)))-H$6)/H107</f>
        <v>0.9484999999999999</v>
      </c>
      <c r="I108" s="11">
        <f t="array" ref="I108">INDEX('Back data'!$A$367:$BK$367,,MAX(IF('Back data'!$A$367:$BK$367&lt;&gt;"",COLUMN('Back data'!$A$367:$BK$367)))-I$6)/I107</f>
        <v>0.96819999999999995</v>
      </c>
      <c r="J108" s="11">
        <f t="array" ref="J108">INDEX('Back data'!$A$367:$BK$367,,MAX(IF('Back data'!$A$367:$BK$367&lt;&gt;"",COLUMN('Back data'!$A$367:$BK$367)))-J$6)/J107</f>
        <v>0.96959999999999991</v>
      </c>
      <c r="K108" s="11">
        <f t="array" ref="K108">INDEX('Back data'!$A$367:$BK$367,,MAX(IF('Back data'!$A$367:$BK$367&lt;&gt;"",COLUMN('Back data'!$A$367:$BK$367)))-K$6)/K107</f>
        <v>0.9840000000000001</v>
      </c>
      <c r="L108" s="11">
        <f t="array" ref="L108">INDEX('Back data'!$A$367:$BK$367,,MAX(IF('Back data'!$A$367:$BK$367&lt;&gt;"",COLUMN('Back data'!$A$367:$BK$367)))-L$6)/L107</f>
        <v>0.95330000000000004</v>
      </c>
      <c r="M108" s="11">
        <f t="array" ref="M108">INDEX('Back data'!$A$367:$BK$367,,MAX(IF('Back data'!$A$367:$BK$367&lt;&gt;"",COLUMN('Back data'!$A$367:$BK$367)))-M$6)/M107</f>
        <v>0.94599999999999995</v>
      </c>
      <c r="N108" s="11">
        <f t="array" ref="N108">INDEX('Back data'!$A$367:$BK$367,,MAX(IF('Back data'!$A$367:$BK$367&lt;&gt;"",COLUMN('Back data'!$A$367:$BK$367)))-N$6)/N107</f>
        <v>0.93379999999999996</v>
      </c>
      <c r="O108" s="11">
        <f t="array" ref="O108">INDEX('Back data'!$A$367:$BK$367,,MAX(IF('Back data'!$A$367:$BK$367&lt;&gt;"",COLUMN('Back data'!$A$367:$BK$367)))-O$6)/O107</f>
        <v>0.96970000000000001</v>
      </c>
      <c r="P108" s="11" cm="1">
        <f t="array" ref="P108">INDEX('Back data'!$A$367:$BK$367,,MAX(IF('Back data'!$A$367:$BK$367&lt;&gt;"",COLUMN('Back data'!$A$367:$BK$367)))-P$6)/P107</f>
        <v>0.95739999999999992</v>
      </c>
    </row>
    <row r="109" spans="1:18" x14ac:dyDescent="0.3">
      <c r="A109" s="35" t="s">
        <v>47</v>
      </c>
      <c r="B109" s="37" t="s">
        <v>32</v>
      </c>
      <c r="C109" s="10" t="s">
        <v>40</v>
      </c>
      <c r="D109" s="11">
        <f t="array" ref="D109">+INDEX('Back data'!$A$368:$BK$368,,MAX(IF('Back data'!$A$368:$BK$368&lt;&gt;"",COLUMN('Back data'!$A$368:$BK$368)))-D$6)/D107</f>
        <v>6.2400000000000004E-2</v>
      </c>
      <c r="E109" s="11">
        <f t="array" ref="E109">+INDEX('Back data'!$A$368:$BK$368,,MAX(IF('Back data'!$A$368:$BK$368&lt;&gt;"",COLUMN('Back data'!$A$368:$BK$368)))-E$6)/E107</f>
        <v>4.99E-2</v>
      </c>
      <c r="F109" s="11">
        <f t="array" ref="F109">+INDEX('Back data'!$A$368:$BK$368,,MAX(IF('Back data'!$A$368:$BK$368&lt;&gt;"",COLUMN('Back data'!$A$368:$BK$368)))-F$6)/F107</f>
        <v>4.1700000000000001E-2</v>
      </c>
      <c r="G109" s="11">
        <f t="array" ref="G109">+INDEX('Back data'!$A$368:$BK$368,,MAX(IF('Back data'!$A$368:$BK$368&lt;&gt;"",COLUMN('Back data'!$A$368:$BK$368)))-G$6)/G107</f>
        <v>7.1500000000000008E-2</v>
      </c>
      <c r="H109" s="11">
        <f t="array" ref="H109">+INDEX('Back data'!$A$368:$BK$368,,MAX(IF('Back data'!$A$368:$BK$368&lt;&gt;"",COLUMN('Back data'!$A$368:$BK$368)))-H$6)/H107</f>
        <v>5.1500000000000004E-2</v>
      </c>
      <c r="I109" s="11">
        <f t="array" ref="I109">+INDEX('Back data'!$A$368:$BK$368,,MAX(IF('Back data'!$A$368:$BK$368&lt;&gt;"",COLUMN('Back data'!$A$368:$BK$368)))-I$6)/I107</f>
        <v>3.1800000000000002E-2</v>
      </c>
      <c r="J109" s="11">
        <f t="array" ref="J109">+INDEX('Back data'!$A$368:$BK$368,,MAX(IF('Back data'!$A$368:$BK$368&lt;&gt;"",COLUMN('Back data'!$A$368:$BK$368)))-J$6)/J107</f>
        <v>3.04E-2</v>
      </c>
      <c r="K109" s="11">
        <f t="array" ref="K109">+INDEX('Back data'!$A$368:$BK$368,,MAX(IF('Back data'!$A$368:$BK$368&lt;&gt;"",COLUMN('Back data'!$A$368:$BK$368)))-K$6)/K107</f>
        <v>1.6E-2</v>
      </c>
      <c r="L109" s="11">
        <f t="array" ref="L109">+INDEX('Back data'!$A$368:$BK$368,,MAX(IF('Back data'!$A$368:$BK$368&lt;&gt;"",COLUMN('Back data'!$A$368:$BK$368)))-L$6)/L107</f>
        <v>4.6699999999999998E-2</v>
      </c>
      <c r="M109" s="11">
        <f t="array" ref="M109">+INDEX('Back data'!$A$368:$BK$368,,MAX(IF('Back data'!$A$368:$BK$368&lt;&gt;"",COLUMN('Back data'!$A$368:$BK$368)))-M$6)/M107</f>
        <v>5.4000000000000006E-2</v>
      </c>
      <c r="N109" s="11">
        <f t="array" ref="N109">+INDEX('Back data'!$A$368:$BK$368,,MAX(IF('Back data'!$A$368:$BK$368&lt;&gt;"",COLUMN('Back data'!$A$368:$BK$368)))-N$6)/N107</f>
        <v>6.6199999999999995E-2</v>
      </c>
      <c r="O109" s="11">
        <f t="array" ref="O109">+INDEX('Back data'!$A$368:$BK$368,,MAX(IF('Back data'!$A$368:$BK$368&lt;&gt;"",COLUMN('Back data'!$A$368:$BK$368)))-O$6)/O107</f>
        <v>3.0299999999999997E-2</v>
      </c>
      <c r="P109" s="11">
        <f t="array" ref="P109">+INDEX('Back data'!$A$368:$BK$368,,MAX(IF('Back data'!$A$368:$BK$368&lt;&gt;"",COLUMN('Back data'!$A$368:$BK$368)))-P$6)/P107</f>
        <v>4.2599999999999999E-2</v>
      </c>
      <c r="R109" s="56"/>
    </row>
    <row r="112" spans="1:18" x14ac:dyDescent="0.3">
      <c r="C112" s="8" t="s">
        <v>37</v>
      </c>
      <c r="D112" s="9">
        <f t="array" ref="D112">INDEX('Back data'!$A$372:$BK$372,,MAX(IF('Back data'!$A$372:$BK$372&lt;&gt;"",COLUMN('Back data'!$A$372:$BK$372)))-D$6)+INDEX('Back data'!$A$373:$BK$373,,MAX(IF('Back data'!$A$373:$BK$373&lt;&gt;"",COLUMN('Back data'!$A$373:$BK$373)))-D$6)</f>
        <v>100</v>
      </c>
      <c r="E112" s="9">
        <f t="array" ref="E112">INDEX('Back data'!$A$372:$BK$372,,MAX(IF('Back data'!$A$372:$BK$372&lt;&gt;"",COLUMN('Back data'!$A$372:$BK$372)))-E$6)+INDEX('Back data'!$A$373:$BK$373,,MAX(IF('Back data'!$A$373:$BK$373&lt;&gt;"",COLUMN('Back data'!$A$373:$BK$373)))-E$6)</f>
        <v>100</v>
      </c>
      <c r="F112" s="9">
        <f t="array" ref="F112">INDEX('Back data'!$A$372:$BK$372,,MAX(IF('Back data'!$A$372:$BK$372&lt;&gt;"",COLUMN('Back data'!$A$372:$BK$372)))-F$6)+INDEX('Back data'!$A$373:$BK$373,,MAX(IF('Back data'!$A$373:$BK$373&lt;&gt;"",COLUMN('Back data'!$A$373:$BK$373)))-F$6)</f>
        <v>100</v>
      </c>
      <c r="G112" s="9">
        <f t="array" ref="G112">INDEX('Back data'!$A$372:$BK$372,,MAX(IF('Back data'!$A$372:$BK$372&lt;&gt;"",COLUMN('Back data'!$A$372:$BK$372)))-G$6)+INDEX('Back data'!$A$373:$BK$373,,MAX(IF('Back data'!$A$373:$BK$373&lt;&gt;"",COLUMN('Back data'!$A$373:$BK$373)))-G$6)</f>
        <v>100</v>
      </c>
      <c r="H112" s="9">
        <f t="array" ref="H112">INDEX('Back data'!$A$372:$BK$372,,MAX(IF('Back data'!$A$372:$BK$372&lt;&gt;"",COLUMN('Back data'!$A$372:$BK$372)))-H$6)+INDEX('Back data'!$A$373:$BK$373,,MAX(IF('Back data'!$A$373:$BK$373&lt;&gt;"",COLUMN('Back data'!$A$373:$BK$373)))-H$6)</f>
        <v>100</v>
      </c>
      <c r="I112" s="9">
        <f t="array" ref="I112">INDEX('Back data'!$A$372:$BK$372,,MAX(IF('Back data'!$A$372:$BK$372&lt;&gt;"",COLUMN('Back data'!$A$372:$BK$372)))-I$6)+INDEX('Back data'!$A$373:$BK$373,,MAX(IF('Back data'!$A$373:$BK$373&lt;&gt;"",COLUMN('Back data'!$A$373:$BK$373)))-I$6)</f>
        <v>100</v>
      </c>
      <c r="J112" s="9">
        <f t="array" ref="J112">INDEX('Back data'!$A$372:$BK$372,,MAX(IF('Back data'!$A$372:$BK$372&lt;&gt;"",COLUMN('Back data'!$A$372:$BK$372)))-J$6)+INDEX('Back data'!$A$373:$BK$373,,MAX(IF('Back data'!$A$373:$BK$373&lt;&gt;"",COLUMN('Back data'!$A$373:$BK$373)))-J$6)</f>
        <v>100</v>
      </c>
      <c r="K112" s="9">
        <f t="array" ref="K112">INDEX('Back data'!$A$372:$BK$372,,MAX(IF('Back data'!$A$372:$BK$372&lt;&gt;"",COLUMN('Back data'!$A$372:$BK$372)))-K$6)+INDEX('Back data'!$A$373:$BK$373,,MAX(IF('Back data'!$A$373:$BK$373&lt;&gt;"",COLUMN('Back data'!$A$373:$BK$373)))-K$6)</f>
        <v>100</v>
      </c>
      <c r="L112" s="9">
        <f t="array" ref="L112">INDEX('Back data'!$A$372:$BK$372,,MAX(IF('Back data'!$A$372:$BK$372&lt;&gt;"",COLUMN('Back data'!$A$372:$BK$372)))-L$6)+INDEX('Back data'!$A$373:$BK$373,,MAX(IF('Back data'!$A$373:$BK$373&lt;&gt;"",COLUMN('Back data'!$A$373:$BK$373)))-L$6)</f>
        <v>100</v>
      </c>
      <c r="M112" s="9">
        <f t="array" ref="M112">INDEX('Back data'!$A$372:$BK$372,,MAX(IF('Back data'!$A$372:$BK$372&lt;&gt;"",COLUMN('Back data'!$A$372:$BK$372)))-M$6)+INDEX('Back data'!$A$373:$BK$373,,MAX(IF('Back data'!$A$373:$BK$373&lt;&gt;"",COLUMN('Back data'!$A$373:$BK$373)))-M$6)</f>
        <v>100</v>
      </c>
      <c r="N112" s="9">
        <f t="array" ref="N112">INDEX('Back data'!$A$372:$BK$372,,MAX(IF('Back data'!$A$372:$BK$372&lt;&gt;"",COLUMN('Back data'!$A$372:$BK$372)))-N$6)+INDEX('Back data'!$A$373:$BK$373,,MAX(IF('Back data'!$A$373:$BK$373&lt;&gt;"",COLUMN('Back data'!$A$373:$BK$373)))-N$6)</f>
        <v>100</v>
      </c>
      <c r="O112" s="9">
        <f t="array" ref="O112">INDEX('Back data'!$A$372:$BK$372,,MAX(IF('Back data'!$A$372:$BK$372&lt;&gt;"",COLUMN('Back data'!$A$372:$BK$372)))-O$6)+INDEX('Back data'!$A$373:$BK$373,,MAX(IF('Back data'!$A$373:$BK$373&lt;&gt;"",COLUMN('Back data'!$A$373:$BK$373)))-O$6)</f>
        <v>100</v>
      </c>
      <c r="P112" s="9">
        <f t="array" ref="P112">INDEX('Back data'!$A$372:$BK$372,,MAX(IF('Back data'!$A$372:$BK$372&lt;&gt;"",COLUMN('Back data'!$A$372:$BK$372)))-P$6)+INDEX('Back data'!$A$373:$BK$373,,MAX(IF('Back data'!$A$373:$BK$373&lt;&gt;"",COLUMN('Back data'!$A$373:$BK$373)))-P$6)</f>
        <v>100</v>
      </c>
    </row>
    <row r="113" spans="1:18" x14ac:dyDescent="0.3">
      <c r="A113" s="35" t="s">
        <v>47</v>
      </c>
      <c r="B113" s="37" t="s">
        <v>36</v>
      </c>
      <c r="C113" s="10" t="s">
        <v>39</v>
      </c>
      <c r="D113" s="11">
        <f t="array" ref="D113">INDEX('Back data'!$A$372:$BK$372,,MAX(IF('Back data'!$A$372:$BK$372&lt;&gt;"",COLUMN('Back data'!$A$372:$BK$372)))-D$6)/D112</f>
        <v>0.8024</v>
      </c>
      <c r="E113" s="11">
        <f t="array" ref="E113">INDEX('Back data'!$A$372:$BK$372,,MAX(IF('Back data'!$A$372:$BK$372&lt;&gt;"",COLUMN('Back data'!$A$372:$BK$372)))-E$6)/E112</f>
        <v>0.99390000000000001</v>
      </c>
      <c r="F113" s="11">
        <f t="array" ref="F113">INDEX('Back data'!$A$372:$BK$372,,MAX(IF('Back data'!$A$372:$BK$372&lt;&gt;"",COLUMN('Back data'!$A$372:$BK$372)))-F$6)/F112</f>
        <v>0.87180000000000002</v>
      </c>
      <c r="G113" s="11">
        <f t="array" ref="G113">INDEX('Back data'!$A$372:$BK$372,,MAX(IF('Back data'!$A$372:$BK$372&lt;&gt;"",COLUMN('Back data'!$A$372:$BK$372)))-G$6)/G112</f>
        <v>0.88370000000000004</v>
      </c>
      <c r="H113" s="11">
        <f t="array" ref="H113">INDEX('Back data'!$A$372:$BK$372,,MAX(IF('Back data'!$A$372:$BK$372&lt;&gt;"",COLUMN('Back data'!$A$372:$BK$372)))-H$6)/H112</f>
        <v>0.82879999999999998</v>
      </c>
      <c r="I113" s="11">
        <f t="array" ref="I113">INDEX('Back data'!$A$372:$BK$372,,MAX(IF('Back data'!$A$372:$BK$372&lt;&gt;"",COLUMN('Back data'!$A$372:$BK$372)))-I$6)/I112</f>
        <v>0.85719999999999996</v>
      </c>
      <c r="J113" s="11">
        <f t="array" ref="J113">INDEX('Back data'!$A$372:$BK$372,,MAX(IF('Back data'!$A$372:$BK$372&lt;&gt;"",COLUMN('Back data'!$A$372:$BK$372)))-J$6)/J112</f>
        <v>0.97170000000000001</v>
      </c>
      <c r="K113" s="11">
        <f t="array" ref="K113">INDEX('Back data'!$A$372:$BK$372,,MAX(IF('Back data'!$A$372:$BK$372&lt;&gt;"",COLUMN('Back data'!$A$372:$BK$372)))-K$6)/K112</f>
        <v>0.90659999999999996</v>
      </c>
      <c r="L113" s="11">
        <f t="array" ref="L113">INDEX('Back data'!$A$372:$BK$372,,MAX(IF('Back data'!$A$372:$BK$372&lt;&gt;"",COLUMN('Back data'!$A$372:$BK$372)))-L$6)/L112</f>
        <v>0.9909</v>
      </c>
      <c r="M113" s="11">
        <f t="array" ref="M113">INDEX('Back data'!$A$372:$BK$372,,MAX(IF('Back data'!$A$372:$BK$372&lt;&gt;"",COLUMN('Back data'!$A$372:$BK$372)))-M$6)/M112</f>
        <v>0.90239999999999998</v>
      </c>
      <c r="N113" s="11">
        <f t="array" ref="N113">INDEX('Back data'!$A$372:$BK$372,,MAX(IF('Back data'!$A$372:$BK$372&lt;&gt;"",COLUMN('Back data'!$A$372:$BK$372)))-N$6)/N112</f>
        <v>0.94700000000000006</v>
      </c>
      <c r="O113" s="11">
        <f t="array" ref="O113">INDEX('Back data'!$A$372:$BK$372,,MAX(IF('Back data'!$A$372:$BK$372&lt;&gt;"",COLUMN('Back data'!$A$372:$BK$372)))-O$6)/O112</f>
        <v>0.96540000000000004</v>
      </c>
      <c r="P113" s="11">
        <f t="array" ref="P113">INDEX('Back data'!$A$372:$BK$372,,MAX(IF('Back data'!$A$372:$BK$372&lt;&gt;"",COLUMN('Back data'!$A$372:$BK$372)))-P$6)/P112</f>
        <v>0.98290000000000011</v>
      </c>
    </row>
    <row r="114" spans="1:18" x14ac:dyDescent="0.3">
      <c r="A114" s="35" t="s">
        <v>47</v>
      </c>
      <c r="B114" s="37" t="s">
        <v>36</v>
      </c>
      <c r="C114" s="10" t="s">
        <v>40</v>
      </c>
      <c r="D114" s="11">
        <f t="array" ref="D114">INDEX('Back data'!$A$373:$BK$373,,MAX(IF('Back data'!$A$373:$BK$373&lt;&gt;"",COLUMN('Back data'!$A$373:$BK$373)))-D$6)/D112</f>
        <v>0.19760000000000003</v>
      </c>
      <c r="E114" s="11">
        <f t="array" ref="E114">INDEX('Back data'!$A$373:$BK$373,,MAX(IF('Back data'!$A$373:$BK$373&lt;&gt;"",COLUMN('Back data'!$A$373:$BK$373)))-E$6)/E112</f>
        <v>6.0999999999999995E-3</v>
      </c>
      <c r="F114" s="11">
        <f t="array" ref="F114">INDEX('Back data'!$A$373:$BK$373,,MAX(IF('Back data'!$A$373:$BK$373&lt;&gt;"",COLUMN('Back data'!$A$373:$BK$373)))-F$6)/F112</f>
        <v>0.12820000000000001</v>
      </c>
      <c r="G114" s="11">
        <f t="array" ref="G114">INDEX('Back data'!$A$373:$BK$373,,MAX(IF('Back data'!$A$373:$BK$373&lt;&gt;"",COLUMN('Back data'!$A$373:$BK$373)))-G$6)/G112</f>
        <v>0.11630000000000001</v>
      </c>
      <c r="H114" s="11">
        <f t="array" ref="H114">INDEX('Back data'!$A$373:$BK$373,,MAX(IF('Back data'!$A$373:$BK$373&lt;&gt;"",COLUMN('Back data'!$A$373:$BK$373)))-H$6)/H112</f>
        <v>0.17120000000000002</v>
      </c>
      <c r="I114" s="11">
        <f t="array" ref="I114">INDEX('Back data'!$A$373:$BK$373,,MAX(IF('Back data'!$A$373:$BK$373&lt;&gt;"",COLUMN('Back data'!$A$373:$BK$373)))-I$6)/I112</f>
        <v>0.14279999999999998</v>
      </c>
      <c r="J114" s="11">
        <f t="array" ref="J114">INDEX('Back data'!$A$373:$BK$373,,MAX(IF('Back data'!$A$373:$BK$373&lt;&gt;"",COLUMN('Back data'!$A$373:$BK$373)))-J$6)/J112</f>
        <v>2.8300000000000002E-2</v>
      </c>
      <c r="K114" s="11">
        <f t="array" ref="K114">INDEX('Back data'!$A$373:$BK$373,,MAX(IF('Back data'!$A$373:$BK$373&lt;&gt;"",COLUMN('Back data'!$A$373:$BK$373)))-K$6)/K112</f>
        <v>9.3399999999999997E-2</v>
      </c>
      <c r="L114" s="11">
        <f t="array" ref="L114">INDEX('Back data'!$A$373:$BK$373,,MAX(IF('Back data'!$A$373:$BK$373&lt;&gt;"",COLUMN('Back data'!$A$373:$BK$373)))-L$6)/L112</f>
        <v>9.1000000000000004E-3</v>
      </c>
      <c r="M114" s="11">
        <f t="array" ref="M114">INDEX('Back data'!$A$373:$BK$373,,MAX(IF('Back data'!$A$373:$BK$373&lt;&gt;"",COLUMN('Back data'!$A$373:$BK$373)))-M$6)/M112</f>
        <v>9.7599999999999992E-2</v>
      </c>
      <c r="N114" s="11">
        <f t="array" ref="N114">INDEX('Back data'!$A$373:$BK$373,,MAX(IF('Back data'!$A$373:$BK$373&lt;&gt;"",COLUMN('Back data'!$A$373:$BK$373)))-N$6)/N112</f>
        <v>5.2999999999999999E-2</v>
      </c>
      <c r="O114" s="11">
        <f t="array" ref="O114">INDEX('Back data'!$A$373:$BK$373,,MAX(IF('Back data'!$A$373:$BK$373&lt;&gt;"",COLUMN('Back data'!$A$373:$BK$373)))-O$6)/O112</f>
        <v>3.4599999999999999E-2</v>
      </c>
      <c r="P114" s="11">
        <f t="array" ref="P114">INDEX('Back data'!$A$373:$BK$373,,MAX(IF('Back data'!$A$373:$BK$373&lt;&gt;"",COLUMN('Back data'!$A$373:$BK$373)))-P$6)/P112</f>
        <v>1.7100000000000001E-2</v>
      </c>
      <c r="R114" s="56"/>
    </row>
    <row r="115" spans="1:18" x14ac:dyDescent="0.3">
      <c r="A115" s="30"/>
      <c r="B115" s="27"/>
      <c r="C115" s="31"/>
      <c r="D115" s="32"/>
      <c r="E115" s="32"/>
      <c r="F115" s="32"/>
      <c r="G115" s="32"/>
      <c r="H115" s="32"/>
      <c r="I115" s="32"/>
      <c r="J115" s="32"/>
      <c r="K115" s="32"/>
      <c r="L115" s="32"/>
      <c r="M115" s="32"/>
      <c r="N115" s="32"/>
      <c r="O115" s="32"/>
      <c r="P115" s="32"/>
    </row>
    <row r="116" spans="1:18" x14ac:dyDescent="0.3">
      <c r="A116" s="30"/>
      <c r="B116" s="27"/>
      <c r="C116" s="31"/>
      <c r="D116" s="32"/>
      <c r="E116" s="32"/>
      <c r="F116" s="32"/>
      <c r="G116" s="32"/>
      <c r="H116" s="32"/>
      <c r="I116" s="32"/>
      <c r="J116" s="32"/>
      <c r="K116" s="32"/>
      <c r="L116" s="32"/>
      <c r="M116" s="32"/>
      <c r="N116" s="32"/>
      <c r="O116" s="32"/>
      <c r="P116" s="32"/>
    </row>
    <row r="117" spans="1:18" x14ac:dyDescent="0.3">
      <c r="A117" s="30"/>
      <c r="B117" s="27"/>
      <c r="C117" s="31"/>
      <c r="D117" s="32"/>
      <c r="E117" s="32"/>
      <c r="F117" s="32"/>
      <c r="G117" s="32"/>
      <c r="H117" s="32"/>
      <c r="I117" s="32"/>
      <c r="J117" s="32"/>
      <c r="K117" s="32"/>
      <c r="L117" s="32"/>
      <c r="M117" s="32"/>
      <c r="N117" s="32"/>
      <c r="O117" s="32"/>
      <c r="P117" s="32"/>
    </row>
    <row r="118" spans="1:18" x14ac:dyDescent="0.3">
      <c r="A118" s="30"/>
      <c r="B118" s="27"/>
      <c r="C118" s="31"/>
      <c r="D118" s="32"/>
      <c r="E118" s="32"/>
      <c r="F118" s="32"/>
      <c r="G118" s="32"/>
      <c r="H118" s="32"/>
      <c r="I118" s="32"/>
      <c r="J118" s="32"/>
      <c r="K118" s="32"/>
      <c r="L118" s="32"/>
      <c r="M118" s="32"/>
      <c r="N118" s="32"/>
      <c r="O118" s="32"/>
      <c r="P118" s="32"/>
    </row>
    <row r="119" spans="1:18" x14ac:dyDescent="0.3">
      <c r="A119" s="6"/>
      <c r="B119" s="7"/>
      <c r="C119" s="8" t="s">
        <v>37</v>
      </c>
      <c r="D119" s="9">
        <f t="array" ref="D119">INDEX('Back data'!$A$132:$BK$132,,MAX(IF('Back data'!$A$132:$BK$132&lt;&gt;"",COLUMN('Back data'!$A$132:$BK$132)))-D$6)+INDEX('Back data'!$A$133:$BK$133,,MAX(IF('Back data'!$A$133:$BK$133&lt;&gt;"",COLUMN('Back data'!$A$133:$BK$133)))-D$6)</f>
        <v>100</v>
      </c>
      <c r="E119" s="9">
        <f t="array" ref="E119">INDEX('Back data'!$A$132:$BK$132,,MAX(IF('Back data'!$A$132:$BK$132&lt;&gt;"",COLUMN('Back data'!$A$132:$BK$132)))-E$6)+INDEX('Back data'!$A$133:$BK$133,,MAX(IF('Back data'!$A$133:$BK$133&lt;&gt;"",COLUMN('Back data'!$A$133:$BK$133)))-E$6)</f>
        <v>100</v>
      </c>
      <c r="F119" s="9">
        <f t="array" ref="F119">INDEX('Back data'!$A$132:$BK$132,,MAX(IF('Back data'!$A$132:$BK$132&lt;&gt;"",COLUMN('Back data'!$A$132:$BK$132)))-F$6)+INDEX('Back data'!$A$133:$BK$133,,MAX(IF('Back data'!$A$133:$BK$133&lt;&gt;"",COLUMN('Back data'!$A$133:$BK$133)))-F$6)</f>
        <v>100</v>
      </c>
      <c r="G119" s="9">
        <f t="array" ref="G119">INDEX('Back data'!$A$132:$BK$132,,MAX(IF('Back data'!$A$132:$BK$132&lt;&gt;"",COLUMN('Back data'!$A$132:$BK$132)))-G$6)+INDEX('Back data'!$A$133:$BK$133,,MAX(IF('Back data'!$A$133:$BK$133&lt;&gt;"",COLUMN('Back data'!$A$133:$BK$133)))-G$6)</f>
        <v>100</v>
      </c>
      <c r="H119" s="9">
        <f t="array" ref="H119">INDEX('Back data'!$A$132:$BK$132,,MAX(IF('Back data'!$A$132:$BK$132&lt;&gt;"",COLUMN('Back data'!$A$132:$BK$132)))-H$6)+INDEX('Back data'!$A$133:$BK$133,,MAX(IF('Back data'!$A$133:$BK$133&lt;&gt;"",COLUMN('Back data'!$A$133:$BK$133)))-H$6)</f>
        <v>100</v>
      </c>
      <c r="I119" s="9">
        <f t="array" ref="I119">INDEX('Back data'!$A$132:$BK$132,,MAX(IF('Back data'!$A$132:$BK$132&lt;&gt;"",COLUMN('Back data'!$A$132:$BK$132)))-I$6)+INDEX('Back data'!$A$133:$BK$133,,MAX(IF('Back data'!$A$133:$BK$133&lt;&gt;"",COLUMN('Back data'!$A$133:$BK$133)))-I$6)</f>
        <v>100</v>
      </c>
      <c r="J119" s="9">
        <f t="array" ref="J119">INDEX('Back data'!$A$132:$BK$132,,MAX(IF('Back data'!$A$132:$BK$132&lt;&gt;"",COLUMN('Back data'!$A$132:$BK$132)))-J$6)+INDEX('Back data'!$A$133:$BK$133,,MAX(IF('Back data'!$A$133:$BK$133&lt;&gt;"",COLUMN('Back data'!$A$133:$BK$133)))-J$6)</f>
        <v>100</v>
      </c>
      <c r="K119" s="9">
        <f t="array" ref="K119">INDEX('Back data'!$A$132:$BK$132,,MAX(IF('Back data'!$A$132:$BK$132&lt;&gt;"",COLUMN('Back data'!$A$132:$BK$132)))-K$6)+INDEX('Back data'!$A$133:$BK$133,,MAX(IF('Back data'!$A$133:$BK$133&lt;&gt;"",COLUMN('Back data'!$A$133:$BK$133)))-K$6)</f>
        <v>100</v>
      </c>
      <c r="L119" s="9">
        <f t="array" ref="L119">INDEX('Back data'!$A$132:$BK$132,,MAX(IF('Back data'!$A$132:$BK$132&lt;&gt;"",COLUMN('Back data'!$A$132:$BK$132)))-L$6)+INDEX('Back data'!$A$133:$BK$133,,MAX(IF('Back data'!$A$133:$BK$133&lt;&gt;"",COLUMN('Back data'!$A$133:$BK$133)))-L$6)</f>
        <v>100</v>
      </c>
      <c r="M119" s="9">
        <f t="array" ref="M119">INDEX('Back data'!$A$132:$BK$132,,MAX(IF('Back data'!$A$132:$BK$132&lt;&gt;"",COLUMN('Back data'!$A$132:$BK$132)))-M$6)+INDEX('Back data'!$A$133:$BK$133,,MAX(IF('Back data'!$A$133:$BK$133&lt;&gt;"",COLUMN('Back data'!$A$133:$BK$133)))-M$6)</f>
        <v>100</v>
      </c>
      <c r="N119" s="9">
        <f t="array" ref="N119">INDEX('Back data'!$A$132:$BK$132,,MAX(IF('Back data'!$A$132:$BK$132&lt;&gt;"",COLUMN('Back data'!$A$132:$BK$132)))-N$6)+INDEX('Back data'!$A$133:$BK$133,,MAX(IF('Back data'!$A$133:$BK$133&lt;&gt;"",COLUMN('Back data'!$A$133:$BK$133)))-N$6)</f>
        <v>100</v>
      </c>
      <c r="O119" s="9">
        <f t="array" ref="O119">INDEX('Back data'!$A$132:$BK$132,,MAX(IF('Back data'!$A$132:$BK$132&lt;&gt;"",COLUMN('Back data'!$A$132:$BK$132)))-O$6)+INDEX('Back data'!$A$133:$BK$133,,MAX(IF('Back data'!$A$133:$BK$133&lt;&gt;"",COLUMN('Back data'!$A$133:$BK$133)))-O$6)</f>
        <v>100</v>
      </c>
      <c r="P119" s="9">
        <f t="array" ref="P119">INDEX('Back data'!$A$132:$BK$132,,MAX(IF('Back data'!$A$132:$BK$132&lt;&gt;"",COLUMN('Back data'!$A$132:$BK$132)))-P$6)+INDEX('Back data'!$A$133:$BK$133,,MAX(IF('Back data'!$A$133:$BK$133&lt;&gt;"",COLUMN('Back data'!$A$133:$BK$133)))-P$6)</f>
        <v>100</v>
      </c>
    </row>
    <row r="120" spans="1:18" x14ac:dyDescent="0.3">
      <c r="A120" s="34" t="s">
        <v>48</v>
      </c>
      <c r="B120" s="42" t="s">
        <v>45</v>
      </c>
      <c r="C120" s="10" t="s">
        <v>39</v>
      </c>
      <c r="D120" s="11">
        <f t="array" ref="D120">INDEX('Back data'!$A$132:$BK$132,,MAX(IF('Back data'!$A$132:$BK$132&lt;&gt;"",COLUMN('Back data'!$A$132:$BK$132)))-D$6)/D119</f>
        <v>0.79159999999999997</v>
      </c>
      <c r="E120" s="11">
        <f t="array" ref="E120">INDEX('Back data'!$A$132:$BK$132,,MAX(IF('Back data'!$A$132:$BK$132&lt;&gt;"",COLUMN('Back data'!$A$132:$BK$132)))-E$6)/E119</f>
        <v>0.7923</v>
      </c>
      <c r="F120" s="11">
        <f t="array" ref="F120">INDEX('Back data'!$A$132:$BK$132,,MAX(IF('Back data'!$A$132:$BK$132&lt;&gt;"",COLUMN('Back data'!$A$132:$BK$132)))-F$6)/F119</f>
        <v>0.87470000000000003</v>
      </c>
      <c r="G120" s="11">
        <f t="array" ref="G120">INDEX('Back data'!$A$132:$BK$132,,MAX(IF('Back data'!$A$132:$BK$132&lt;&gt;"",COLUMN('Back data'!$A$132:$BK$132)))-G$6)/G119</f>
        <v>0.88060000000000005</v>
      </c>
      <c r="H120" s="11">
        <f t="array" ref="H120">INDEX('Back data'!$A$132:$BK$132,,MAX(IF('Back data'!$A$132:$BK$132&lt;&gt;"",COLUMN('Back data'!$A$132:$BK$132)))-H$6)/H119</f>
        <v>0.84629999999999994</v>
      </c>
      <c r="I120" s="11">
        <f t="array" ref="I120">INDEX('Back data'!$A$132:$BK$132,,MAX(IF('Back data'!$A$132:$BK$132&lt;&gt;"",COLUMN('Back data'!$A$132:$BK$132)))-I$6)/I119</f>
        <v>0.89579999999999993</v>
      </c>
      <c r="J120" s="11">
        <f t="array" ref="J120">INDEX('Back data'!$A$132:$BK$132,,MAX(IF('Back data'!$A$132:$BK$132&lt;&gt;"",COLUMN('Back data'!$A$132:$BK$132)))-J$6)/J119</f>
        <v>0.82010000000000005</v>
      </c>
      <c r="K120" s="11">
        <f t="array" ref="K120">INDEX('Back data'!$A$132:$BK$132,,MAX(IF('Back data'!$A$132:$BK$132&lt;&gt;"",COLUMN('Back data'!$A$132:$BK$132)))-K$6)/K119</f>
        <v>0.90300000000000002</v>
      </c>
      <c r="L120" s="11">
        <f t="array" ref="L120">INDEX('Back data'!$A$132:$BK$132,,MAX(IF('Back data'!$A$132:$BK$132&lt;&gt;"",COLUMN('Back data'!$A$132:$BK$132)))-L$6)/L119</f>
        <v>0.88040000000000007</v>
      </c>
      <c r="M120" s="11">
        <f t="array" ref="M120">INDEX('Back data'!$A$132:$BK$132,,MAX(IF('Back data'!$A$132:$BK$132&lt;&gt;"",COLUMN('Back data'!$A$132:$BK$132)))-M$6)/M119</f>
        <v>0.7208</v>
      </c>
      <c r="N120" s="11">
        <f t="array" ref="N120">INDEX('Back data'!$A$132:$BK$132,,MAX(IF('Back data'!$A$132:$BK$132&lt;&gt;"",COLUMN('Back data'!$A$132:$BK$132)))-N$6)/N119</f>
        <v>0.83889999999999998</v>
      </c>
      <c r="O120" s="11">
        <f t="array" ref="O120">INDEX('Back data'!$A$132:$BK$132,,MAX(IF('Back data'!$A$132:$BK$132&lt;&gt;"",COLUMN('Back data'!$A$132:$BK$132)))-O$6)/O119</f>
        <v>0.96219999999999994</v>
      </c>
      <c r="P120" s="11">
        <f t="array" ref="P120">INDEX('Back data'!$A$132:$BK$132,,MAX(IF('Back data'!$A$132:$BK$132&lt;&gt;"",COLUMN('Back data'!$A$132:$BK$132)))-P$6)/P119</f>
        <v>0.9645999999999999</v>
      </c>
    </row>
    <row r="121" spans="1:18" x14ac:dyDescent="0.3">
      <c r="A121" s="34" t="s">
        <v>48</v>
      </c>
      <c r="B121" s="42" t="s">
        <v>46</v>
      </c>
      <c r="C121" s="10" t="s">
        <v>40</v>
      </c>
      <c r="D121" s="11">
        <f t="array" ref="D121">+INDEX('Back data'!$A$133:$BK$133,,MAX(IF('Back data'!$A$133:$BK$133&lt;&gt;"",COLUMN('Back data'!$A$133:$BK$133)))-D$6)/D119</f>
        <v>0.2084</v>
      </c>
      <c r="E121" s="11">
        <f t="array" ref="E121">+INDEX('Back data'!$A$133:$BK$133,,MAX(IF('Back data'!$A$133:$BK$133&lt;&gt;"",COLUMN('Back data'!$A$133:$BK$133)))-E$6)/E119</f>
        <v>0.2077</v>
      </c>
      <c r="F121" s="11">
        <f t="array" ref="F121">+INDEX('Back data'!$A$133:$BK$133,,MAX(IF('Back data'!$A$133:$BK$133&lt;&gt;"",COLUMN('Back data'!$A$133:$BK$133)))-F$6)/F119</f>
        <v>0.12529999999999999</v>
      </c>
      <c r="G121" s="11">
        <f t="array" ref="G121">+INDEX('Back data'!$A$133:$BK$133,,MAX(IF('Back data'!$A$133:$BK$133&lt;&gt;"",COLUMN('Back data'!$A$133:$BK$133)))-G$6)/G119</f>
        <v>0.11939999999999999</v>
      </c>
      <c r="H121" s="11">
        <f t="array" ref="H121">+INDEX('Back data'!$A$133:$BK$133,,MAX(IF('Back data'!$A$133:$BK$133&lt;&gt;"",COLUMN('Back data'!$A$133:$BK$133)))-H$6)/H119</f>
        <v>0.1537</v>
      </c>
      <c r="I121" s="11">
        <f t="array" ref="I121">+INDEX('Back data'!$A$133:$BK$133,,MAX(IF('Back data'!$A$133:$BK$133&lt;&gt;"",COLUMN('Back data'!$A$133:$BK$133)))-I$6)/I119</f>
        <v>0.1042</v>
      </c>
      <c r="J121" s="11">
        <f t="array" ref="J121">+INDEX('Back data'!$A$133:$BK$133,,MAX(IF('Back data'!$A$133:$BK$133&lt;&gt;"",COLUMN('Back data'!$A$133:$BK$133)))-J$6)/J119</f>
        <v>0.17989999999999998</v>
      </c>
      <c r="K121" s="11">
        <f t="array" ref="K121">+INDEX('Back data'!$A$133:$BK$133,,MAX(IF('Back data'!$A$133:$BK$133&lt;&gt;"",COLUMN('Back data'!$A$133:$BK$133)))-K$6)/K119</f>
        <v>9.6999999999999989E-2</v>
      </c>
      <c r="L121" s="11">
        <f t="array" ref="L121">+INDEX('Back data'!$A$133:$BK$133,,MAX(IF('Back data'!$A$133:$BK$133&lt;&gt;"",COLUMN('Back data'!$A$133:$BK$133)))-L$6)/L119</f>
        <v>0.11960000000000001</v>
      </c>
      <c r="M121" s="11">
        <f t="array" ref="M121">+INDEX('Back data'!$A$133:$BK$133,,MAX(IF('Back data'!$A$133:$BK$133&lt;&gt;"",COLUMN('Back data'!$A$133:$BK$133)))-M$6)/M119</f>
        <v>0.2792</v>
      </c>
      <c r="N121" s="11">
        <f t="array" ref="N121">+INDEX('Back data'!$A$133:$BK$133,,MAX(IF('Back data'!$A$133:$BK$133&lt;&gt;"",COLUMN('Back data'!$A$133:$BK$133)))-N$6)/N119</f>
        <v>0.16109999999999999</v>
      </c>
      <c r="O121" s="11">
        <f t="array" ref="O121">+INDEX('Back data'!$A$133:$BK$133,,MAX(IF('Back data'!$A$133:$BK$133&lt;&gt;"",COLUMN('Back data'!$A$133:$BK$133)))-O$6)/O119</f>
        <v>3.78E-2</v>
      </c>
      <c r="P121" s="11">
        <f t="array" ref="P121">+INDEX('Back data'!$A$133:$BK$133,,MAX(IF('Back data'!$A$133:$BK$133&lt;&gt;"",COLUMN('Back data'!$A$133:$BK$133)))-P$6)/P119</f>
        <v>3.5400000000000001E-2</v>
      </c>
      <c r="R121" s="56"/>
    </row>
    <row r="122" spans="1:18" x14ac:dyDescent="0.3">
      <c r="B122" s="43"/>
    </row>
    <row r="123" spans="1:18" x14ac:dyDescent="0.3">
      <c r="B123" s="43"/>
    </row>
    <row r="124" spans="1:18" x14ac:dyDescent="0.3">
      <c r="B124" s="43"/>
      <c r="C124" s="8" t="s">
        <v>37</v>
      </c>
      <c r="D124" s="9">
        <f t="array" ref="D124">INDEX('Back data'!$A$137:$BK$137,,MAX(IF('Back data'!$A$137:$BK$137&lt;&gt;"",COLUMN('Back data'!$A$137:$BK$137)))-D$6)+INDEX('Back data'!$A$138:$BK$138,,MAX(IF('Back data'!$A$138:$BK$138&lt;&gt;"",COLUMN('Back data'!$A$138:$BK$138)))-D$6)</f>
        <v>100</v>
      </c>
      <c r="E124" s="9">
        <f t="array" ref="E124">INDEX('Back data'!$A$137:$BK$137,,MAX(IF('Back data'!$A$137:$BK$137&lt;&gt;"",COLUMN('Back data'!$A$137:$BK$137)))-E$6)+INDEX('Back data'!$A$138:$BK$138,,MAX(IF('Back data'!$A$138:$BK$138&lt;&gt;"",COLUMN('Back data'!$A$138:$BK$138)))-E$6)</f>
        <v>100</v>
      </c>
      <c r="F124" s="9">
        <f t="array" ref="F124">INDEX('Back data'!$A$137:$BK$137,,MAX(IF('Back data'!$A$137:$BK$137&lt;&gt;"",COLUMN('Back data'!$A$137:$BK$137)))-F$6)+INDEX('Back data'!$A$138:$BK$138,,MAX(IF('Back data'!$A$138:$BK$138&lt;&gt;"",COLUMN('Back data'!$A$138:$BK$138)))-F$6)</f>
        <v>100</v>
      </c>
      <c r="G124" s="9">
        <f t="array" ref="G124">INDEX('Back data'!$A$137:$BK$137,,MAX(IF('Back data'!$A$137:$BK$137&lt;&gt;"",COLUMN('Back data'!$A$137:$BK$137)))-G$6)+INDEX('Back data'!$A$138:$BK$138,,MAX(IF('Back data'!$A$138:$BK$138&lt;&gt;"",COLUMN('Back data'!$A$138:$BK$138)))-G$6)</f>
        <v>100</v>
      </c>
      <c r="H124" s="9">
        <f t="array" ref="H124">INDEX('Back data'!$A$137:$BK$137,,MAX(IF('Back data'!$A$137:$BK$137&lt;&gt;"",COLUMN('Back data'!$A$137:$BK$137)))-H$6)+INDEX('Back data'!$A$138:$BK$138,,MAX(IF('Back data'!$A$138:$BK$138&lt;&gt;"",COLUMN('Back data'!$A$138:$BK$138)))-H$6)</f>
        <v>100</v>
      </c>
      <c r="I124" s="9">
        <f t="array" ref="I124">INDEX('Back data'!$A$137:$BK$137,,MAX(IF('Back data'!$A$137:$BK$137&lt;&gt;"",COLUMN('Back data'!$A$137:$BK$137)))-I$6)+INDEX('Back data'!$A$138:$BK$138,,MAX(IF('Back data'!$A$138:$BK$138&lt;&gt;"",COLUMN('Back data'!$A$138:$BK$138)))-I$6)</f>
        <v>100</v>
      </c>
      <c r="J124" s="9">
        <f t="array" ref="J124">INDEX('Back data'!$A$137:$BK$137,,MAX(IF('Back data'!$A$137:$BK$137&lt;&gt;"",COLUMN('Back data'!$A$137:$BK$137)))-J$6)+INDEX('Back data'!$A$138:$BK$138,,MAX(IF('Back data'!$A$138:$BK$138&lt;&gt;"",COLUMN('Back data'!$A$138:$BK$138)))-J$6)</f>
        <v>100</v>
      </c>
      <c r="K124" s="9">
        <f t="array" ref="K124">INDEX('Back data'!$A$137:$BK$137,,MAX(IF('Back data'!$A$137:$BK$137&lt;&gt;"",COLUMN('Back data'!$A$137:$BK$137)))-K$6)+INDEX('Back data'!$A$138:$BK$138,,MAX(IF('Back data'!$A$138:$BK$138&lt;&gt;"",COLUMN('Back data'!$A$138:$BK$138)))-K$6)</f>
        <v>100</v>
      </c>
      <c r="L124" s="9">
        <f t="array" ref="L124">INDEX('Back data'!$A$137:$BK$137,,MAX(IF('Back data'!$A$137:$BK$137&lt;&gt;"",COLUMN('Back data'!$A$137:$BK$137)))-L$6)+INDEX('Back data'!$A$138:$BK$138,,MAX(IF('Back data'!$A$138:$BK$138&lt;&gt;"",COLUMN('Back data'!$A$138:$BK$138)))-L$6)</f>
        <v>100</v>
      </c>
      <c r="M124" s="9">
        <f t="array" ref="M124">INDEX('Back data'!$A$137:$BK$137,,MAX(IF('Back data'!$A$137:$BK$137&lt;&gt;"",COLUMN('Back data'!$A$137:$BK$137)))-M$6)+INDEX('Back data'!$A$138:$BK$138,,MAX(IF('Back data'!$A$138:$BK$138&lt;&gt;"",COLUMN('Back data'!$A$138:$BK$138)))-M$6)</f>
        <v>100</v>
      </c>
      <c r="N124" s="9">
        <f t="array" ref="N124">INDEX('Back data'!$A$137:$BK$137,,MAX(IF('Back data'!$A$137:$BK$137&lt;&gt;"",COLUMN('Back data'!$A$137:$BK$137)))-N$6)+INDEX('Back data'!$A$138:$BK$138,,MAX(IF('Back data'!$A$138:$BK$138&lt;&gt;"",COLUMN('Back data'!$A$138:$BK$138)))-N$6)</f>
        <v>100</v>
      </c>
      <c r="O124" s="9">
        <f t="array" ref="O124">INDEX('Back data'!$A$137:$BK$137,,MAX(IF('Back data'!$A$137:$BK$137&lt;&gt;"",COLUMN('Back data'!$A$137:$BK$137)))-O$6)+INDEX('Back data'!$A$138:$BK$138,,MAX(IF('Back data'!$A$138:$BK$138&lt;&gt;"",COLUMN('Back data'!$A$138:$BK$138)))-O$6)</f>
        <v>100</v>
      </c>
      <c r="P124" s="9">
        <f t="array" ref="P124">INDEX('Back data'!$A$137:$BK$137,,MAX(IF('Back data'!$A$137:$BK$137&lt;&gt;"",COLUMN('Back data'!$A$137:$BK$137)))-P$6)+INDEX('Back data'!$A$138:$BK$138,,MAX(IF('Back data'!$A$138:$BK$138&lt;&gt;"",COLUMN('Back data'!$A$138:$BK$138)))-P$6)</f>
        <v>100</v>
      </c>
    </row>
    <row r="125" spans="1:18" x14ac:dyDescent="0.3">
      <c r="A125" s="34" t="s">
        <v>48</v>
      </c>
      <c r="B125" s="44" t="s">
        <v>41</v>
      </c>
      <c r="C125" s="10" t="s">
        <v>39</v>
      </c>
      <c r="D125" s="11">
        <f t="array" ref="D125">INDEX('Back data'!$A$137:$BK$137,,MAX(IF('Back data'!$A$137:$BK$137&lt;&gt;"",COLUMN('Back data'!$A$137:$BK$137)))-D$6)/D124</f>
        <v>0.54349999999999998</v>
      </c>
      <c r="E125" s="11">
        <f t="array" ref="E125">INDEX('Back data'!$A$137:$BK$137,,MAX(IF('Back data'!$A$137:$BK$137&lt;&gt;"",COLUMN('Back data'!$A$137:$BK$137)))-E$6)/E124</f>
        <v>0.54320000000000002</v>
      </c>
      <c r="F125" s="11">
        <f t="array" ref="F125">INDEX('Back data'!$A$137:$BK$137,,MAX(IF('Back data'!$A$137:$BK$137&lt;&gt;"",COLUMN('Back data'!$A$137:$BK$137)))-F$6)/F124</f>
        <v>0.75029999999999997</v>
      </c>
      <c r="G125" s="11">
        <f t="array" ref="G125">INDEX('Back data'!$A$137:$BK$137,,MAX(IF('Back data'!$A$137:$BK$137&lt;&gt;"",COLUMN('Back data'!$A$137:$BK$137)))-G$6)/G124</f>
        <v>0.72049999999999992</v>
      </c>
      <c r="H125" s="11">
        <f t="array" ref="H125">INDEX('Back data'!$A$137:$BK$137,,MAX(IF('Back data'!$A$137:$BK$137&lt;&gt;"",COLUMN('Back data'!$A$137:$BK$137)))-H$6)/H124</f>
        <v>0.70709999999999995</v>
      </c>
      <c r="I125" s="11">
        <f t="array" ref="I125">INDEX('Back data'!$A$137:$BK$137,,MAX(IF('Back data'!$A$137:$BK$137&lt;&gt;"",COLUMN('Back data'!$A$137:$BK$137)))-I$6)/I124</f>
        <v>0.67849999999999999</v>
      </c>
      <c r="J125" s="11">
        <f t="array" ref="J125">INDEX('Back data'!$A$137:$BK$137,,MAX(IF('Back data'!$A$137:$BK$137&lt;&gt;"",COLUMN('Back data'!$A$137:$BK$137)))-J$6)/J124</f>
        <v>0.59460000000000002</v>
      </c>
      <c r="K125" s="11">
        <f t="array" ref="K125">INDEX('Back data'!$A$137:$BK$137,,MAX(IF('Back data'!$A$137:$BK$137&lt;&gt;"",COLUMN('Back data'!$A$137:$BK$137)))-K$6)/K124</f>
        <v>0.76430000000000009</v>
      </c>
      <c r="L125" s="11">
        <f t="array" ref="L125">INDEX('Back data'!$A$137:$BK$137,,MAX(IF('Back data'!$A$137:$BK$137&lt;&gt;"",COLUMN('Back data'!$A$137:$BK$137)))-L$6)/L124</f>
        <v>0.62</v>
      </c>
      <c r="M125" s="11">
        <f t="array" ref="M125">INDEX('Back data'!$A$137:$BK$137,,MAX(IF('Back data'!$A$137:$BK$137&lt;&gt;"",COLUMN('Back data'!$A$137:$BK$137)))-M$6)/M124</f>
        <v>0.4365</v>
      </c>
      <c r="N125" s="11">
        <f t="array" ref="N125">INDEX('Back data'!$A$137:$BK$137,,MAX(IF('Back data'!$A$137:$BK$137&lt;&gt;"",COLUMN('Back data'!$A$137:$BK$137)))-N$6)/N124</f>
        <v>0.62539999999999996</v>
      </c>
      <c r="O125" s="11">
        <f t="array" ref="O125">INDEX('Back data'!$A$137:$BK$137,,MAX(IF('Back data'!$A$137:$BK$137&lt;&gt;"",COLUMN('Back data'!$A$137:$BK$137)))-O$6)/O124</f>
        <v>0.91120000000000001</v>
      </c>
      <c r="P125" s="11">
        <f t="array" ref="P125">INDEX('Back data'!$A$137:$BK$137,,MAX(IF('Back data'!$A$137:$BK$137&lt;&gt;"",COLUMN('Back data'!$A$137:$BK$137)))-P$6)/P124</f>
        <v>0.88029999999999997</v>
      </c>
    </row>
    <row r="126" spans="1:18" x14ac:dyDescent="0.3">
      <c r="A126" s="34" t="s">
        <v>48</v>
      </c>
      <c r="B126" s="44" t="s">
        <v>41</v>
      </c>
      <c r="C126" s="10" t="s">
        <v>40</v>
      </c>
      <c r="D126" s="11">
        <f t="array" ref="D126">+INDEX('Back data'!$A$138:$BK$138,,MAX(IF('Back data'!$A$138:$BK$138&lt;&gt;"",COLUMN('Back data'!$A$138:$BK$138)))-D$6)/D124</f>
        <v>0.45649999999999996</v>
      </c>
      <c r="E126" s="11">
        <f t="array" ref="E126">+INDEX('Back data'!$A$138:$BK$138,,MAX(IF('Back data'!$A$138:$BK$138&lt;&gt;"",COLUMN('Back data'!$A$138:$BK$138)))-E$6)/E124</f>
        <v>0.45679999999999998</v>
      </c>
      <c r="F126" s="11">
        <f t="array" ref="F126">+INDEX('Back data'!$A$138:$BK$138,,MAX(IF('Back data'!$A$138:$BK$138&lt;&gt;"",COLUMN('Back data'!$A$138:$BK$138)))-F$6)/F124</f>
        <v>0.24969999999999998</v>
      </c>
      <c r="G126" s="11">
        <f t="array" ref="G126">+INDEX('Back data'!$A$138:$BK$138,,MAX(IF('Back data'!$A$138:$BK$138&lt;&gt;"",COLUMN('Back data'!$A$138:$BK$138)))-G$6)/G124</f>
        <v>0.27949999999999997</v>
      </c>
      <c r="H126" s="11">
        <f t="array" ref="H126">+INDEX('Back data'!$A$138:$BK$138,,MAX(IF('Back data'!$A$138:$BK$138&lt;&gt;"",COLUMN('Back data'!$A$138:$BK$138)))-H$6)/H124</f>
        <v>0.29289999999999999</v>
      </c>
      <c r="I126" s="11">
        <f t="array" ref="I126">+INDEX('Back data'!$A$138:$BK$138,,MAX(IF('Back data'!$A$138:$BK$138&lt;&gt;"",COLUMN('Back data'!$A$138:$BK$138)))-I$6)/I124</f>
        <v>0.32150000000000001</v>
      </c>
      <c r="J126" s="11">
        <f t="array" ref="J126">+INDEX('Back data'!$A$138:$BK$138,,MAX(IF('Back data'!$A$138:$BK$138&lt;&gt;"",COLUMN('Back data'!$A$138:$BK$138)))-J$6)/J124</f>
        <v>0.40539999999999998</v>
      </c>
      <c r="K126" s="11">
        <f t="array" ref="K126">+INDEX('Back data'!$A$138:$BK$138,,MAX(IF('Back data'!$A$138:$BK$138&lt;&gt;"",COLUMN('Back data'!$A$138:$BK$138)))-K$6)/K124</f>
        <v>0.23569999999999999</v>
      </c>
      <c r="L126" s="11">
        <f t="array" ref="L126">+INDEX('Back data'!$A$138:$BK$138,,MAX(IF('Back data'!$A$138:$BK$138&lt;&gt;"",COLUMN('Back data'!$A$138:$BK$138)))-L$6)/L124</f>
        <v>0.38</v>
      </c>
      <c r="M126" s="11">
        <f t="array" ref="M126">+INDEX('Back data'!$A$138:$BK$138,,MAX(IF('Back data'!$A$138:$BK$138&lt;&gt;"",COLUMN('Back data'!$A$138:$BK$138)))-M$6)/M124</f>
        <v>0.5635</v>
      </c>
      <c r="N126" s="11">
        <f t="array" ref="N126">+INDEX('Back data'!$A$138:$BK$138,,MAX(IF('Back data'!$A$138:$BK$138&lt;&gt;"",COLUMN('Back data'!$A$138:$BK$138)))-N$6)/N124</f>
        <v>0.37459999999999999</v>
      </c>
      <c r="O126" s="11">
        <f t="array" ref="O126">+INDEX('Back data'!$A$138:$BK$138,,MAX(IF('Back data'!$A$138:$BK$138&lt;&gt;"",COLUMN('Back data'!$A$138:$BK$138)))-O$6)/O124</f>
        <v>8.8800000000000004E-2</v>
      </c>
      <c r="P126" s="11">
        <f t="array" ref="P126">+INDEX('Back data'!$A$138:$BK$138,,MAX(IF('Back data'!$A$138:$BK$138&lt;&gt;"",COLUMN('Back data'!$A$138:$BK$138)))-P$6)/P124</f>
        <v>0.1197</v>
      </c>
      <c r="R126" s="56"/>
    </row>
    <row r="127" spans="1:18" x14ac:dyDescent="0.3">
      <c r="B127" s="43"/>
    </row>
    <row r="128" spans="1:18" x14ac:dyDescent="0.3">
      <c r="B128" s="43"/>
    </row>
    <row r="129" spans="1:18" x14ac:dyDescent="0.3">
      <c r="B129" s="43"/>
      <c r="C129" s="8" t="s">
        <v>37</v>
      </c>
      <c r="D129" s="9">
        <f t="array" ref="D129">INDEX('Back data'!$A$142:$BK$142,,MAX(IF('Back data'!$A$142:$BK$142&lt;&gt;"",COLUMN('Back data'!$A$142:$BK$142)))-D$6)+INDEX('Back data'!$A$143:$BK$143,,MAX(IF('Back data'!$A$143:$BK$143&lt;&gt;"",COLUMN('Back data'!$A$143:$BK$143)))-D$6)</f>
        <v>100</v>
      </c>
      <c r="E129" s="9">
        <f t="array" ref="E129">INDEX('Back data'!$A$142:$BK$142,,MAX(IF('Back data'!$A$142:$BK$142&lt;&gt;"",COLUMN('Back data'!$A$142:$BK$142)))-E$6)+INDEX('Back data'!$A$143:$BK$143,,MAX(IF('Back data'!$A$143:$BK$143&lt;&gt;"",COLUMN('Back data'!$A$143:$BK$143)))-E$6)</f>
        <v>100</v>
      </c>
      <c r="F129" s="9">
        <f t="array" ref="F129">INDEX('Back data'!$A$142:$BK$142,,MAX(IF('Back data'!$A$142:$BK$142&lt;&gt;"",COLUMN('Back data'!$A$142:$BK$142)))-F$6)+INDEX('Back data'!$A$143:$BK$143,,MAX(IF('Back data'!$A$143:$BK$143&lt;&gt;"",COLUMN('Back data'!$A$143:$BK$143)))-F$6)</f>
        <v>100</v>
      </c>
      <c r="G129" s="9">
        <f t="array" ref="G129">INDEX('Back data'!$A$142:$BK$142,,MAX(IF('Back data'!$A$142:$BK$142&lt;&gt;"",COLUMN('Back data'!$A$142:$BK$142)))-G$6)+INDEX('Back data'!$A$143:$BK$143,,MAX(IF('Back data'!$A$143:$BK$143&lt;&gt;"",COLUMN('Back data'!$A$143:$BK$143)))-G$6)</f>
        <v>100</v>
      </c>
      <c r="H129" s="9">
        <f t="array" ref="H129">INDEX('Back data'!$A$142:$BK$142,,MAX(IF('Back data'!$A$142:$BK$142&lt;&gt;"",COLUMN('Back data'!$A$142:$BK$142)))-H$6)+INDEX('Back data'!$A$143:$BK$143,,MAX(IF('Back data'!$A$143:$BK$143&lt;&gt;"",COLUMN('Back data'!$A$143:$BK$143)))-H$6)</f>
        <v>100</v>
      </c>
      <c r="I129" s="9">
        <f t="array" ref="I129">INDEX('Back data'!$A$142:$BK$142,,MAX(IF('Back data'!$A$142:$BK$142&lt;&gt;"",COLUMN('Back data'!$A$142:$BK$142)))-I$6)+INDEX('Back data'!$A$143:$BK$143,,MAX(IF('Back data'!$A$143:$BK$143&lt;&gt;"",COLUMN('Back data'!$A$143:$BK$143)))-I$6)</f>
        <v>100</v>
      </c>
      <c r="J129" s="9">
        <f t="array" ref="J129">INDEX('Back data'!$A$142:$BK$142,,MAX(IF('Back data'!$A$142:$BK$142&lt;&gt;"",COLUMN('Back data'!$A$142:$BK$142)))-J$6)+INDEX('Back data'!$A$143:$BK$143,,MAX(IF('Back data'!$A$143:$BK$143&lt;&gt;"",COLUMN('Back data'!$A$143:$BK$143)))-J$6)</f>
        <v>100</v>
      </c>
      <c r="K129" s="9">
        <f t="array" ref="K129">INDEX('Back data'!$A$142:$BK$142,,MAX(IF('Back data'!$A$142:$BK$142&lt;&gt;"",COLUMN('Back data'!$A$142:$BK$142)))-K$6)+INDEX('Back data'!$A$143:$BK$143,,MAX(IF('Back data'!$A$143:$BK$143&lt;&gt;"",COLUMN('Back data'!$A$143:$BK$143)))-K$6)</f>
        <v>100</v>
      </c>
      <c r="L129" s="9">
        <f t="array" ref="L129">INDEX('Back data'!$A$142:$BK$142,,MAX(IF('Back data'!$A$142:$BK$142&lt;&gt;"",COLUMN('Back data'!$A$142:$BK$142)))-L$6)+INDEX('Back data'!$A$143:$BK$143,,MAX(IF('Back data'!$A$143:$BK$143&lt;&gt;"",COLUMN('Back data'!$A$143:$BK$143)))-L$6)</f>
        <v>100</v>
      </c>
      <c r="M129" s="9">
        <f t="array" ref="M129">INDEX('Back data'!$A$142:$BK$142,,MAX(IF('Back data'!$A$142:$BK$142&lt;&gt;"",COLUMN('Back data'!$A$142:$BK$142)))-M$6)+INDEX('Back data'!$A$143:$BK$143,,MAX(IF('Back data'!$A$143:$BK$143&lt;&gt;"",COLUMN('Back data'!$A$143:$BK$143)))-M$6)</f>
        <v>100</v>
      </c>
      <c r="N129" s="9">
        <f t="array" ref="N129">INDEX('Back data'!$A$142:$BK$142,,MAX(IF('Back data'!$A$142:$BK$142&lt;&gt;"",COLUMN('Back data'!$A$142:$BK$142)))-N$6)+INDEX('Back data'!$A$143:$BK$143,,MAX(IF('Back data'!$A$143:$BK$143&lt;&gt;"",COLUMN('Back data'!$A$143:$BK$143)))-N$6)</f>
        <v>100</v>
      </c>
      <c r="O129" s="9">
        <f t="array" ref="O129">INDEX('Back data'!$A$142:$BK$142,,MAX(IF('Back data'!$A$142:$BK$142&lt;&gt;"",COLUMN('Back data'!$A$142:$BK$142)))-O$6)+INDEX('Back data'!$A$143:$BK$143,,MAX(IF('Back data'!$A$143:$BK$143&lt;&gt;"",COLUMN('Back data'!$A$143:$BK$143)))-O$6)</f>
        <v>100</v>
      </c>
      <c r="P129" s="9">
        <f t="array" ref="P129">INDEX('Back data'!$A$142:$BK$142,,MAX(IF('Back data'!$A$142:$BK$142&lt;&gt;"",COLUMN('Back data'!$A$142:$BK$142)))-P$6)+INDEX('Back data'!$A$143:$BK$143,,MAX(IF('Back data'!$A$143:$BK$143&lt;&gt;"",COLUMN('Back data'!$A$143:$BK$143)))-P$6)</f>
        <v>100</v>
      </c>
    </row>
    <row r="130" spans="1:18" x14ac:dyDescent="0.3">
      <c r="A130" s="34" t="s">
        <v>48</v>
      </c>
      <c r="B130" s="44" t="s">
        <v>42</v>
      </c>
      <c r="C130" s="10" t="s">
        <v>39</v>
      </c>
      <c r="D130" s="11">
        <f t="array" ref="D130">INDEX('Back data'!$A$142:$BK$142,,MAX(IF('Back data'!$A$142:$BK$142&lt;&gt;"",COLUMN('Back data'!$A$142:$BK$142)))-D$6)/D129</f>
        <v>0.95909999999999995</v>
      </c>
      <c r="E130" s="11">
        <f t="array" ref="E130">INDEX('Back data'!$A$142:$BK$142,,MAX(IF('Back data'!$A$142:$BK$142&lt;&gt;"",COLUMN('Back data'!$A$142:$BK$142)))-E$6)/E129</f>
        <v>0.96409999999999996</v>
      </c>
      <c r="F130" s="11">
        <f t="array" ref="F130">INDEX('Back data'!$A$142:$BK$142,,MAX(IF('Back data'!$A$142:$BK$142&lt;&gt;"",COLUMN('Back data'!$A$142:$BK$142)))-F$6)/F129</f>
        <v>0.98309999999999997</v>
      </c>
      <c r="G130" s="11">
        <f t="array" ref="G130">INDEX('Back data'!$A$142:$BK$142,,MAX(IF('Back data'!$A$142:$BK$142&lt;&gt;"",COLUMN('Back data'!$A$142:$BK$142)))-G$6)/G129</f>
        <v>0.98450000000000004</v>
      </c>
      <c r="H130" s="11">
        <f t="array" ref="H130">INDEX('Back data'!$A$142:$BK$142,,MAX(IF('Back data'!$A$142:$BK$142&lt;&gt;"",COLUMN('Back data'!$A$142:$BK$142)))-H$6)/H129</f>
        <v>0.96810000000000007</v>
      </c>
      <c r="I130" s="11">
        <f t="array" ref="I130">INDEX('Back data'!$A$142:$BK$142,,MAX(IF('Back data'!$A$142:$BK$142&lt;&gt;"",COLUMN('Back data'!$A$142:$BK$142)))-I$6)/I129</f>
        <v>0.99609999999999999</v>
      </c>
      <c r="J130" s="11">
        <f t="array" ref="J130">INDEX('Back data'!$A$142:$BK$142,,MAX(IF('Back data'!$A$142:$BK$142&lt;&gt;"",COLUMN('Back data'!$A$142:$BK$142)))-J$6)/J129</f>
        <v>1</v>
      </c>
      <c r="K130" s="11">
        <f t="array" ref="K130">INDEX('Back data'!$A$142:$BK$142,,MAX(IF('Back data'!$A$142:$BK$142&lt;&gt;"",COLUMN('Back data'!$A$142:$BK$142)))-K$6)/K129</f>
        <v>0.99879999999999991</v>
      </c>
      <c r="L130" s="11">
        <f t="array" ref="L130">INDEX('Back data'!$A$142:$BK$142,,MAX(IF('Back data'!$A$142:$BK$142&lt;&gt;"",COLUMN('Back data'!$A$142:$BK$142)))-L$6)/L129</f>
        <v>0.9899</v>
      </c>
      <c r="M130" s="11">
        <f t="array" ref="M130">INDEX('Back data'!$A$142:$BK$142,,MAX(IF('Back data'!$A$142:$BK$142&lt;&gt;"",COLUMN('Back data'!$A$142:$BK$142)))-M$6)/M129</f>
        <v>0.94510000000000005</v>
      </c>
      <c r="N130" s="11">
        <f t="array" ref="N130">INDEX('Back data'!$A$142:$BK$142,,MAX(IF('Back data'!$A$142:$BK$142&lt;&gt;"",COLUMN('Back data'!$A$142:$BK$142)))-N$6)/N129</f>
        <v>1</v>
      </c>
      <c r="O130" s="11">
        <f t="array" ref="O130">INDEX('Back data'!$A$142:$BK$142,,MAX(IF('Back data'!$A$142:$BK$142&lt;&gt;"",COLUMN('Back data'!$A$142:$BK$142)))-O$6)/O129</f>
        <v>0.99670000000000003</v>
      </c>
      <c r="P130" s="11">
        <f t="array" ref="P130">INDEX('Back data'!$A$142:$BK$142,,MAX(IF('Back data'!$A$142:$BK$142&lt;&gt;"",COLUMN('Back data'!$A$142:$BK$142)))-P$6)/P129</f>
        <v>1</v>
      </c>
    </row>
    <row r="131" spans="1:18" x14ac:dyDescent="0.3">
      <c r="A131" s="34" t="s">
        <v>48</v>
      </c>
      <c r="B131" s="44" t="s">
        <v>42</v>
      </c>
      <c r="C131" s="28" t="s">
        <v>40</v>
      </c>
      <c r="D131" s="29">
        <f t="array" ref="D131">+INDEX('Back data'!$A$143:$BK$143,,MAX(IF('Back data'!$A$143:$BK$143&lt;&gt;"",COLUMN('Back data'!$A$143:$BK$143)))-D$6)/D129</f>
        <v>4.0899999999999999E-2</v>
      </c>
      <c r="E131" s="29">
        <f t="array" ref="E131">+INDEX('Back data'!$A$143:$BK$143,,MAX(IF('Back data'!$A$143:$BK$143&lt;&gt;"",COLUMN('Back data'!$A$143:$BK$143)))-E$6)/E129</f>
        <v>3.5900000000000001E-2</v>
      </c>
      <c r="F131" s="29">
        <f t="array" ref="F131">+INDEX('Back data'!$A$143:$BK$143,,MAX(IF('Back data'!$A$143:$BK$143&lt;&gt;"",COLUMN('Back data'!$A$143:$BK$143)))-F$6)/F129</f>
        <v>1.6899999999999998E-2</v>
      </c>
      <c r="G131" s="29">
        <f t="array" ref="G131">+INDEX('Back data'!$A$143:$BK$143,,MAX(IF('Back data'!$A$143:$BK$143&lt;&gt;"",COLUMN('Back data'!$A$143:$BK$143)))-G$6)/G129</f>
        <v>1.55E-2</v>
      </c>
      <c r="H131" s="29">
        <f t="array" ref="H131">+INDEX('Back data'!$A$143:$BK$143,,MAX(IF('Back data'!$A$143:$BK$143&lt;&gt;"",COLUMN('Back data'!$A$143:$BK$143)))-H$6)/H129</f>
        <v>3.1899999999999998E-2</v>
      </c>
      <c r="I131" s="29">
        <f t="array" ref="I131">+INDEX('Back data'!$A$143:$BK$143,,MAX(IF('Back data'!$A$143:$BK$143&lt;&gt;"",COLUMN('Back data'!$A$143:$BK$143)))-I$6)/I129</f>
        <v>3.9000000000000003E-3</v>
      </c>
      <c r="J131" s="29">
        <f t="array" ref="J131">+INDEX('Back data'!$A$143:$BK$143,,MAX(IF('Back data'!$A$143:$BK$143&lt;&gt;"",COLUMN('Back data'!$A$143:$BK$143)))-J$6)/J129</f>
        <v>0</v>
      </c>
      <c r="K131" s="29">
        <f t="array" ref="K131">+INDEX('Back data'!$A$143:$BK$143,,MAX(IF('Back data'!$A$143:$BK$143&lt;&gt;"",COLUMN('Back data'!$A$143:$BK$143)))-K$6)/K129</f>
        <v>1.1999999999999999E-3</v>
      </c>
      <c r="L131" s="29">
        <f t="array" ref="L131">+INDEX('Back data'!$A$143:$BK$143,,MAX(IF('Back data'!$A$143:$BK$143&lt;&gt;"",COLUMN('Back data'!$A$143:$BK$143)))-L$6)/L129</f>
        <v>1.01E-2</v>
      </c>
      <c r="M131" s="29">
        <f t="array" ref="M131">+INDEX('Back data'!$A$143:$BK$143,,MAX(IF('Back data'!$A$143:$BK$143&lt;&gt;"",COLUMN('Back data'!$A$143:$BK$143)))-M$6)/M129</f>
        <v>5.4900000000000004E-2</v>
      </c>
      <c r="N131" s="29">
        <f t="array" ref="N131">+INDEX('Back data'!$A$143:$BK$143,,MAX(IF('Back data'!$A$143:$BK$143&lt;&gt;"",COLUMN('Back data'!$A$143:$BK$143)))-N$6)/N129</f>
        <v>0</v>
      </c>
      <c r="O131" s="29">
        <f t="array" ref="O131">+INDEX('Back data'!$A$143:$BK$143,,MAX(IF('Back data'!$A$143:$BK$143&lt;&gt;"",COLUMN('Back data'!$A$143:$BK$143)))-O$6)/O129</f>
        <v>3.3E-3</v>
      </c>
      <c r="P131" s="29">
        <f t="array" ref="P131">+INDEX('Back data'!$A$143:$BK$143,,MAX(IF('Back data'!$A$143:$BK$143&lt;&gt;"",COLUMN('Back data'!$A$143:$BK$143)))-P$6)/P129</f>
        <v>0</v>
      </c>
      <c r="R131" s="56"/>
    </row>
    <row r="132" spans="1:18" x14ac:dyDescent="0.3">
      <c r="A132" s="30"/>
      <c r="B132" s="44"/>
      <c r="C132" s="31"/>
      <c r="D132" s="32"/>
      <c r="E132" s="32"/>
      <c r="F132" s="32"/>
      <c r="G132" s="32"/>
      <c r="H132" s="32"/>
      <c r="I132" s="32"/>
      <c r="J132" s="32"/>
      <c r="K132" s="32"/>
      <c r="L132" s="32"/>
      <c r="M132" s="32"/>
      <c r="N132" s="32"/>
      <c r="O132" s="32"/>
      <c r="P132" s="32"/>
    </row>
    <row r="133" spans="1:18" x14ac:dyDescent="0.3">
      <c r="A133" s="30"/>
      <c r="B133" s="44"/>
      <c r="C133" s="31"/>
      <c r="D133" s="32"/>
      <c r="E133" s="32"/>
      <c r="F133" s="32"/>
      <c r="G133" s="32"/>
      <c r="H133" s="32"/>
      <c r="I133" s="32"/>
      <c r="J133" s="32"/>
      <c r="K133" s="32"/>
      <c r="L133" s="32"/>
      <c r="M133" s="32"/>
      <c r="N133" s="32"/>
      <c r="O133" s="32"/>
      <c r="P133" s="32"/>
    </row>
    <row r="134" spans="1:18" x14ac:dyDescent="0.3">
      <c r="B134" s="43"/>
      <c r="C134" s="8" t="s">
        <v>37</v>
      </c>
      <c r="D134" s="9">
        <f t="array" ref="D134">INDEX('Back data'!$A$332:$BK$332,,MAX(IF('Back data'!$A$332:$BK$332&lt;&gt;"",COLUMN('Back data'!$A$332:$BK$332)))-D$6)+INDEX('Back data'!$A$333:$BK$333,,MAX(IF('Back data'!$A$333:$BK$333&lt;&gt;"",COLUMN('Back data'!$A$333:$BK$333)))-D$6)</f>
        <v>100</v>
      </c>
      <c r="E134" s="9">
        <f t="array" ref="E134">INDEX('Back data'!$A$332:$BK$332,,MAX(IF('Back data'!$A$332:$BK$332&lt;&gt;"",COLUMN('Back data'!$A$332:$BK$332)))-E$6)+INDEX('Back data'!$A$333:$BK$333,,MAX(IF('Back data'!$A$333:$BK$333&lt;&gt;"",COLUMN('Back data'!$A$333:$BK$333)))-E$6)</f>
        <v>100</v>
      </c>
      <c r="F134" s="9">
        <f t="array" ref="F134">INDEX('Back data'!$A$332:$BK$332,,MAX(IF('Back data'!$A$332:$BK$332&lt;&gt;"",COLUMN('Back data'!$A$332:$BK$332)))-F$6)+INDEX('Back data'!$A$333:$BK$333,,MAX(IF('Back data'!$A$333:$BK$333&lt;&gt;"",COLUMN('Back data'!$A$333:$BK$333)))-F$6)</f>
        <v>100</v>
      </c>
      <c r="G134" s="9">
        <f t="array" ref="G134">INDEX('Back data'!$A$332:$BK$332,,MAX(IF('Back data'!$A$332:$BK$332&lt;&gt;"",COLUMN('Back data'!$A$332:$BK$332)))-G$6)+INDEX('Back data'!$A$333:$BK$333,,MAX(IF('Back data'!$A$333:$BK$333&lt;&gt;"",COLUMN('Back data'!$A$333:$BK$333)))-G$6)</f>
        <v>100</v>
      </c>
      <c r="H134" s="9">
        <f t="array" ref="H134">INDEX('Back data'!$A$332:$BK$332,,MAX(IF('Back data'!$A$332:$BK$332&lt;&gt;"",COLUMN('Back data'!$A$332:$BK$332)))-H$6)+INDEX('Back data'!$A$333:$BK$333,,MAX(IF('Back data'!$A$333:$BK$333&lt;&gt;"",COLUMN('Back data'!$A$333:$BK$333)))-H$6)</f>
        <v>100</v>
      </c>
      <c r="I134" s="9">
        <f t="array" ref="I134">INDEX('Back data'!$A$332:$BK$332,,MAX(IF('Back data'!$A$332:$BK$332&lt;&gt;"",COLUMN('Back data'!$A$332:$BK$332)))-I$6)+INDEX('Back data'!$A$333:$BK$333,,MAX(IF('Back data'!$A$333:$BK$333&lt;&gt;"",COLUMN('Back data'!$A$333:$BK$333)))-I$6)</f>
        <v>100</v>
      </c>
      <c r="J134" s="9">
        <f t="array" ref="J134">INDEX('Back data'!$A$332:$BK$332,,MAX(IF('Back data'!$A$332:$BK$332&lt;&gt;"",COLUMN('Back data'!$A$332:$BK$332)))-J$6)+INDEX('Back data'!$A$333:$BK$333,,MAX(IF('Back data'!$A$333:$BK$333&lt;&gt;"",COLUMN('Back data'!$A$333:$BK$333)))-J$6)</f>
        <v>100</v>
      </c>
      <c r="K134" s="9">
        <f t="array" ref="K134">INDEX('Back data'!$A$332:$BK$332,,MAX(IF('Back data'!$A$332:$BK$332&lt;&gt;"",COLUMN('Back data'!$A$332:$BK$332)))-K$6)+INDEX('Back data'!$A$333:$BK$333,,MAX(IF('Back data'!$A$333:$BK$333&lt;&gt;"",COLUMN('Back data'!$A$333:$BK$333)))-K$6)</f>
        <v>100</v>
      </c>
      <c r="L134" s="9">
        <f t="array" ref="L134">INDEX('Back data'!$A$332:$BK$332,,MAX(IF('Back data'!$A$332:$BK$332&lt;&gt;"",COLUMN('Back data'!$A$332:$BK$332)))-L$6)+INDEX('Back data'!$A$333:$BK$333,,MAX(IF('Back data'!$A$333:$BK$333&lt;&gt;"",COLUMN('Back data'!$A$333:$BK$333)))-L$6)</f>
        <v>100</v>
      </c>
      <c r="M134" s="9">
        <f t="array" ref="M134">INDEX('Back data'!$A$332:$BK$332,,MAX(IF('Back data'!$A$332:$BK$332&lt;&gt;"",COLUMN('Back data'!$A$332:$BK$332)))-M$6)+INDEX('Back data'!$A$333:$BK$333,,MAX(IF('Back data'!$A$333:$BK$333&lt;&gt;"",COLUMN('Back data'!$A$333:$BK$333)))-M$6)</f>
        <v>100</v>
      </c>
      <c r="N134" s="9">
        <f t="array" ref="N134">INDEX('Back data'!$A$332:$BK$332,,MAX(IF('Back data'!$A$332:$BK$332&lt;&gt;"",COLUMN('Back data'!$A$332:$BK$332)))-N$6)+INDEX('Back data'!$A$333:$BK$333,,MAX(IF('Back data'!$A$333:$BK$333&lt;&gt;"",COLUMN('Back data'!$A$333:$BK$333)))-N$6)</f>
        <v>100</v>
      </c>
      <c r="O134" s="9">
        <f t="array" ref="O134">INDEX('Back data'!$A$332:$BK$332,,MAX(IF('Back data'!$A$332:$BK$332&lt;&gt;"",COLUMN('Back data'!$A$332:$BK$332)))-O$6)+INDEX('Back data'!$A$333:$BK$333,,MAX(IF('Back data'!$A$333:$BK$333&lt;&gt;"",COLUMN('Back data'!$A$333:$BK$333)))-O$6)</f>
        <v>100</v>
      </c>
      <c r="P134" s="9">
        <f t="array" ref="P134">INDEX('Back data'!$A$332:$BK$332,,MAX(IF('Back data'!$A$332:$BK$332&lt;&gt;"",COLUMN('Back data'!$A$332:$BK$332)))-P$6)+INDEX('Back data'!$A$333:$BK$333,,MAX(IF('Back data'!$A$333:$BK$333&lt;&gt;"",COLUMN('Back data'!$A$333:$BK$333)))-P$6)</f>
        <v>100</v>
      </c>
    </row>
    <row r="135" spans="1:18" x14ac:dyDescent="0.3">
      <c r="A135" s="34" t="s">
        <v>48</v>
      </c>
      <c r="B135" s="44" t="s">
        <v>27</v>
      </c>
      <c r="C135" s="10" t="s">
        <v>39</v>
      </c>
      <c r="D135" s="11">
        <f t="array" ref="D135">INDEX('Back data'!$A$332:$BK$332,,MAX(IF('Back data'!$A$332:$BK$332&lt;&gt;"",COLUMN('Back data'!$A$332:$BK$332)))-D$6)/D134</f>
        <v>0.55700000000000005</v>
      </c>
      <c r="E135" s="11">
        <f t="array" ref="E135">INDEX('Back data'!$A$332:$BK$332,,MAX(IF('Back data'!$A$332:$BK$332&lt;&gt;"",COLUMN('Back data'!$A$332:$BK$332)))-E$6)/E134</f>
        <v>0.46820000000000001</v>
      </c>
      <c r="F135" s="11">
        <f t="array" ref="F135">INDEX('Back data'!$A$332:$BK$332,,MAX(IF('Back data'!$A$332:$BK$332&lt;&gt;"",COLUMN('Back data'!$A$332:$BK$332)))-F$6)/F134</f>
        <v>0.63129999999999997</v>
      </c>
      <c r="G135" s="11">
        <f t="array" ref="G135">INDEX('Back data'!$A$332:$BK$332,,MAX(IF('Back data'!$A$332:$BK$332&lt;&gt;"",COLUMN('Back data'!$A$332:$BK$332)))-G$6)/G134</f>
        <v>0.62939999999999996</v>
      </c>
      <c r="H135" s="11">
        <f t="array" ref="H135">INDEX('Back data'!$A$332:$BK$332,,MAX(IF('Back data'!$A$332:$BK$332&lt;&gt;"",COLUMN('Back data'!$A$332:$BK$332)))-H$6)/H134</f>
        <v>0.61630000000000007</v>
      </c>
      <c r="I135" s="11">
        <f t="array" ref="I135">INDEX('Back data'!$A$332:$BK$332,,MAX(IF('Back data'!$A$332:$BK$332&lt;&gt;"",COLUMN('Back data'!$A$332:$BK$332)))-I$6)/I134</f>
        <v>0.70450000000000002</v>
      </c>
      <c r="J135" s="11">
        <f t="array" ref="J135">INDEX('Back data'!$A$332:$BK$332,,MAX(IF('Back data'!$A$332:$BK$332&lt;&gt;"",COLUMN('Back data'!$A$332:$BK$332)))-J$6)/J134</f>
        <v>0.53479999999999994</v>
      </c>
      <c r="K135" s="11">
        <f t="array" ref="K135">INDEX('Back data'!$A$332:$BK$332,,MAX(IF('Back data'!$A$332:$BK$332&lt;&gt;"",COLUMN('Back data'!$A$332:$BK$332)))-K$6)/K134</f>
        <v>0.74809999999999999</v>
      </c>
      <c r="L135" s="11">
        <f t="array" ref="L135">INDEX('Back data'!$A$332:$BK$332,,MAX(IF('Back data'!$A$332:$BK$332&lt;&gt;"",COLUMN('Back data'!$A$332:$BK$332)))-L$6)/L134</f>
        <v>0.59670000000000001</v>
      </c>
      <c r="M135" s="11">
        <f t="array" ref="M135">INDEX('Back data'!$A$332:$BK$332,,MAX(IF('Back data'!$A$332:$BK$332&lt;&gt;"",COLUMN('Back data'!$A$332:$BK$332)))-M$6)/M134</f>
        <v>0.3725</v>
      </c>
      <c r="N135" s="11">
        <f t="array" ref="N135">INDEX('Back data'!$A$332:$BK$332,,MAX(IF('Back data'!$A$332:$BK$332&lt;&gt;"",COLUMN('Back data'!$A$332:$BK$332)))-N$6)/N134</f>
        <v>0.53110000000000002</v>
      </c>
      <c r="O135" s="11">
        <f t="array" ref="O135">INDEX('Back data'!$A$332:$BK$332,,MAX(IF('Back data'!$A$332:$BK$332&lt;&gt;"",COLUMN('Back data'!$A$332:$BK$332)))-O$6)/O134</f>
        <v>0.91969999999999996</v>
      </c>
      <c r="P135" s="11">
        <f t="array" ref="P135">INDEX('Back data'!$A$332:$BK$332,,MAX(IF('Back data'!$A$332:$BK$332&lt;&gt;"",COLUMN('Back data'!$A$332:$BK$332)))-P$6)/P134</f>
        <v>0.94730000000000003</v>
      </c>
    </row>
    <row r="136" spans="1:18" x14ac:dyDescent="0.3">
      <c r="A136" s="34" t="s">
        <v>48</v>
      </c>
      <c r="B136" s="44" t="s">
        <v>27</v>
      </c>
      <c r="C136" s="10" t="s">
        <v>40</v>
      </c>
      <c r="D136" s="11">
        <f t="array" ref="D136">+INDEX('Back data'!$A$333:$BK$333,,MAX(IF('Back data'!$A$333:$BK$333&lt;&gt;"",COLUMN('Back data'!$A$333:$BK$333)))-D$6)/D134</f>
        <v>0.44299999999999995</v>
      </c>
      <c r="E136" s="11">
        <f t="array" ref="E136">+INDEX('Back data'!$A$333:$BK$333,,MAX(IF('Back data'!$A$333:$BK$333&lt;&gt;"",COLUMN('Back data'!$A$333:$BK$333)))-E$6)/E134</f>
        <v>0.53180000000000005</v>
      </c>
      <c r="F136" s="11">
        <f t="array" ref="F136">+INDEX('Back data'!$A$333:$BK$333,,MAX(IF('Back data'!$A$333:$BK$333&lt;&gt;"",COLUMN('Back data'!$A$333:$BK$333)))-F$6)/F134</f>
        <v>0.36869999999999997</v>
      </c>
      <c r="G136" s="11">
        <f t="array" ref="G136">+INDEX('Back data'!$A$333:$BK$333,,MAX(IF('Back data'!$A$333:$BK$333&lt;&gt;"",COLUMN('Back data'!$A$333:$BK$333)))-G$6)/G134</f>
        <v>0.37060000000000004</v>
      </c>
      <c r="H136" s="11">
        <f t="array" ref="H136">+INDEX('Back data'!$A$333:$BK$333,,MAX(IF('Back data'!$A$333:$BK$333&lt;&gt;"",COLUMN('Back data'!$A$333:$BK$333)))-H$6)/H134</f>
        <v>0.38369999999999999</v>
      </c>
      <c r="I136" s="11">
        <f t="array" ref="I136">+INDEX('Back data'!$A$333:$BK$333,,MAX(IF('Back data'!$A$333:$BK$333&lt;&gt;"",COLUMN('Back data'!$A$333:$BK$333)))-I$6)/I134</f>
        <v>0.29549999999999998</v>
      </c>
      <c r="J136" s="11">
        <f t="array" ref="J136">+INDEX('Back data'!$A$333:$BK$333,,MAX(IF('Back data'!$A$333:$BK$333&lt;&gt;"",COLUMN('Back data'!$A$333:$BK$333)))-J$6)/J134</f>
        <v>0.46520000000000006</v>
      </c>
      <c r="K136" s="11">
        <f t="array" ref="K136">+INDEX('Back data'!$A$333:$BK$333,,MAX(IF('Back data'!$A$333:$BK$333&lt;&gt;"",COLUMN('Back data'!$A$333:$BK$333)))-K$6)/K134</f>
        <v>0.25190000000000001</v>
      </c>
      <c r="L136" s="11">
        <f t="array" ref="L136">+INDEX('Back data'!$A$333:$BK$333,,MAX(IF('Back data'!$A$333:$BK$333&lt;&gt;"",COLUMN('Back data'!$A$333:$BK$333)))-L$6)/L134</f>
        <v>0.40329999999999999</v>
      </c>
      <c r="M136" s="11">
        <f t="array" ref="M136">+INDEX('Back data'!$A$333:$BK$333,,MAX(IF('Back data'!$A$333:$BK$333&lt;&gt;"",COLUMN('Back data'!$A$333:$BK$333)))-M$6)/M134</f>
        <v>0.62749999999999995</v>
      </c>
      <c r="N136" s="11">
        <f t="array" ref="N136">+INDEX('Back data'!$A$333:$BK$333,,MAX(IF('Back data'!$A$333:$BK$333&lt;&gt;"",COLUMN('Back data'!$A$333:$BK$333)))-N$6)/N134</f>
        <v>0.46889999999999998</v>
      </c>
      <c r="O136" s="11">
        <f t="array" ref="O136">+INDEX('Back data'!$A$333:$BK$333,,MAX(IF('Back data'!$A$333:$BK$333&lt;&gt;"",COLUMN('Back data'!$A$333:$BK$333)))-O$6)/O134</f>
        <v>8.0299999999999996E-2</v>
      </c>
      <c r="P136" s="11">
        <f t="array" ref="P136">+INDEX('Back data'!$A$333:$BK$333,,MAX(IF('Back data'!$A$333:$BK$333&lt;&gt;"",COLUMN('Back data'!$A$333:$BK$333)))-P$6)/P134</f>
        <v>5.2699999999999997E-2</v>
      </c>
      <c r="R136" s="56"/>
    </row>
    <row r="137" spans="1:18" x14ac:dyDescent="0.3">
      <c r="A137" s="30"/>
      <c r="B137" s="44"/>
      <c r="C137" s="31"/>
      <c r="D137" s="32"/>
      <c r="E137" s="32"/>
      <c r="F137" s="32"/>
      <c r="G137" s="32"/>
      <c r="H137" s="32"/>
      <c r="I137" s="32"/>
      <c r="J137" s="32"/>
      <c r="K137" s="32"/>
      <c r="L137" s="32"/>
      <c r="M137" s="32"/>
      <c r="N137" s="32"/>
      <c r="O137" s="32"/>
      <c r="P137" s="32"/>
      <c r="R137" s="56"/>
    </row>
    <row r="138" spans="1:18" x14ac:dyDescent="0.3">
      <c r="A138" s="30"/>
      <c r="B138" s="44"/>
      <c r="C138" s="31"/>
      <c r="D138" s="32"/>
      <c r="E138" s="32"/>
      <c r="F138" s="32"/>
      <c r="G138" s="32"/>
      <c r="H138" s="32"/>
      <c r="I138" s="32"/>
      <c r="J138" s="32"/>
      <c r="K138" s="32"/>
      <c r="L138" s="32"/>
      <c r="M138" s="32"/>
      <c r="N138" s="32"/>
      <c r="O138" s="32"/>
      <c r="P138" s="32"/>
      <c r="R138" s="56"/>
    </row>
    <row r="139" spans="1:18" x14ac:dyDescent="0.3">
      <c r="A139" s="30"/>
      <c r="B139" s="44"/>
      <c r="C139" s="8" t="s">
        <v>37</v>
      </c>
      <c r="D139" s="9" cm="1">
        <f t="array" ref="D139">INDEX('Back data'!$A$337:$BK$337,,MAX(IF('Back data'!$A$337:$BK$337&lt;&gt;"",COLUMN('Back data'!$A$337:$BK$337)))-D$6)+INDEX('Back data'!$A$338:$BK$338,,MAX(IF('Back data'!$A$338:$BK$338&lt;&gt;"",COLUMN('Back data'!$A$338:$BK$338)))-D$6)</f>
        <v>100</v>
      </c>
      <c r="E139" s="9" cm="1">
        <f t="array" ref="E139">INDEX('Back data'!$A$337:$BK$337,,MAX(IF('Back data'!$A$337:$BK$337&lt;&gt;"",COLUMN('Back data'!$A$337:$BK$337)))-E$6)+INDEX('Back data'!$A$338:$BK$338,,MAX(IF('Back data'!$A$338:$BK$338&lt;&gt;"",COLUMN('Back data'!$A$338:$BK$338)))-E$6)</f>
        <v>100</v>
      </c>
      <c r="F139" s="9" cm="1">
        <f t="array" ref="F139">INDEX('Back data'!$A$337:$BK$337,,MAX(IF('Back data'!$A$337:$BK$337&lt;&gt;"",COLUMN('Back data'!$A$337:$BK$337)))-F$6)+INDEX('Back data'!$A$338:$BK$338,,MAX(IF('Back data'!$A$338:$BK$338&lt;&gt;"",COLUMN('Back data'!$A$338:$BK$338)))-F$6)</f>
        <v>100</v>
      </c>
      <c r="G139" s="9" cm="1">
        <f t="array" ref="G139">INDEX('Back data'!$A$337:$BK$337,,MAX(IF('Back data'!$A$337:$BK$337&lt;&gt;"",COLUMN('Back data'!$A$337:$BK$337)))-G$6)+INDEX('Back data'!$A$338:$BK$338,,MAX(IF('Back data'!$A$338:$BK$338&lt;&gt;"",COLUMN('Back data'!$A$338:$BK$338)))-G$6)</f>
        <v>100</v>
      </c>
      <c r="H139" s="9" cm="1">
        <f t="array" ref="H139">INDEX('Back data'!$A$337:$BK$337,,MAX(IF('Back data'!$A$337:$BK$337&lt;&gt;"",COLUMN('Back data'!$A$337:$BK$337)))-H$6)+INDEX('Back data'!$A$338:$BK$338,,MAX(IF('Back data'!$A$338:$BK$338&lt;&gt;"",COLUMN('Back data'!$A$338:$BK$338)))-H$6)</f>
        <v>100</v>
      </c>
      <c r="I139" s="9" cm="1">
        <f t="array" ref="I139">INDEX('Back data'!$A$337:$BK$337,,MAX(IF('Back data'!$A$337:$BK$337&lt;&gt;"",COLUMN('Back data'!$A$337:$BK$337)))-I$6)+INDEX('Back data'!$A$338:$BK$338,,MAX(IF('Back data'!$A$338:$BK$338&lt;&gt;"",COLUMN('Back data'!$A$338:$BK$338)))-I$6)</f>
        <v>100</v>
      </c>
      <c r="J139" s="9" cm="1">
        <f t="array" ref="J139">INDEX('Back data'!$A$337:$BK$337,,MAX(IF('Back data'!$A$337:$BK$337&lt;&gt;"",COLUMN('Back data'!$A$337:$BK$337)))-J$6)+INDEX('Back data'!$A$338:$BK$338,,MAX(IF('Back data'!$A$338:$BK$338&lt;&gt;"",COLUMN('Back data'!$A$338:$BK$338)))-J$6)</f>
        <v>100</v>
      </c>
      <c r="K139" s="9" cm="1">
        <f t="array" ref="K139">INDEX('Back data'!$A$337:$BK$337,,MAX(IF('Back data'!$A$337:$BK$337&lt;&gt;"",COLUMN('Back data'!$A$337:$BK$337)))-K$6)+INDEX('Back data'!$A$338:$BK$338,,MAX(IF('Back data'!$A$338:$BK$338&lt;&gt;"",COLUMN('Back data'!$A$338:$BK$338)))-K$6)</f>
        <v>100</v>
      </c>
      <c r="L139" s="9" cm="1">
        <f t="array" ref="L139">INDEX('Back data'!$A$337:$BK$337,,MAX(IF('Back data'!$A$337:$BK$337&lt;&gt;"",COLUMN('Back data'!$A$337:$BK$337)))-L$6)+INDEX('Back data'!$A$338:$BK$338,,MAX(IF('Back data'!$A$338:$BK$338&lt;&gt;"",COLUMN('Back data'!$A$338:$BK$338)))-L$6)</f>
        <v>100</v>
      </c>
      <c r="M139" s="9" cm="1">
        <f t="array" ref="M139">INDEX('Back data'!$A$337:$BK$337,,MAX(IF('Back data'!$A$337:$BK$337&lt;&gt;"",COLUMN('Back data'!$A$337:$BK$337)))-M$6)+INDEX('Back data'!$A$338:$BK$338,,MAX(IF('Back data'!$A$338:$BK$338&lt;&gt;"",COLUMN('Back data'!$A$338:$BK$338)))-M$6)</f>
        <v>100</v>
      </c>
      <c r="N139" s="9" cm="1">
        <f t="array" ref="N139">INDEX('Back data'!$A$337:$BK$337,,MAX(IF('Back data'!$A$337:$BK$337&lt;&gt;"",COLUMN('Back data'!$A$337:$BK$337)))-N$6)+INDEX('Back data'!$A$338:$BK$338,,MAX(IF('Back data'!$A$338:$BK$338&lt;&gt;"",COLUMN('Back data'!$A$338:$BK$338)))-N$6)</f>
        <v>100</v>
      </c>
      <c r="O139" s="9" cm="1">
        <f t="array" ref="O139">INDEX('Back data'!$A$337:$BK$337,,MAX(IF('Back data'!$A$337:$BK$337&lt;&gt;"",COLUMN('Back data'!$A$337:$BK$337)))-O$6)+INDEX('Back data'!$A$338:$BK$338,,MAX(IF('Back data'!$A$338:$BK$338&lt;&gt;"",COLUMN('Back data'!$A$338:$BK$338)))-O$6)</f>
        <v>100</v>
      </c>
      <c r="P139" s="9" cm="1">
        <f t="array" ref="P139">INDEX('Back data'!$A$337:$BK$337,,MAX(IF('Back data'!$A$337:$BK$337&lt;&gt;"",COLUMN('Back data'!$A$337:$BK$337)))-P$6)+INDEX('Back data'!$A$338:$BK$338,,MAX(IF('Back data'!$A$338:$BK$338&lt;&gt;"",COLUMN('Back data'!$A$338:$BK$338)))-P$6)</f>
        <v>100</v>
      </c>
      <c r="R139" s="56"/>
    </row>
    <row r="140" spans="1:18" x14ac:dyDescent="0.3">
      <c r="A140" s="34" t="s">
        <v>48</v>
      </c>
      <c r="B140" s="44" t="s">
        <v>43</v>
      </c>
      <c r="C140" s="10" t="s">
        <v>39</v>
      </c>
      <c r="D140" s="11" cm="1">
        <f t="array" ref="D140">INDEX('Back data'!$A$337:$BK$337,,MAX(IF('Back data'!$A$337:$BK$337&lt;&gt;"",COLUMN('Back data'!$A$337:$BK$337)))-D$6)/D139</f>
        <v>0.88329999999999997</v>
      </c>
      <c r="E140" s="11" cm="1">
        <f t="array" ref="E140">INDEX('Back data'!$A$337:$BK$337,,MAX(IF('Back data'!$A$337:$BK$337&lt;&gt;"",COLUMN('Back data'!$A$337:$BK$337)))-E$6)/E139</f>
        <v>0.92549999999999999</v>
      </c>
      <c r="F140" s="11" cm="1">
        <f t="array" ref="F140">INDEX('Back data'!$A$337:$BK$337,,MAX(IF('Back data'!$A$337:$BK$337&lt;&gt;"",COLUMN('Back data'!$A$337:$BK$337)))-F$6)/F139</f>
        <v>0.96879999999999999</v>
      </c>
      <c r="G140" s="11" cm="1">
        <f t="array" ref="G140">INDEX('Back data'!$A$337:$BK$337,,MAX(IF('Back data'!$A$337:$BK$337&lt;&gt;"",COLUMN('Back data'!$A$337:$BK$337)))-G$6)/G139</f>
        <v>0.96829999999999994</v>
      </c>
      <c r="H140" s="11" cm="1">
        <f t="array" ref="H140">INDEX('Back data'!$A$337:$BK$337,,MAX(IF('Back data'!$A$337:$BK$337&lt;&gt;"",COLUMN('Back data'!$A$337:$BK$337)))-H$6)/H139</f>
        <v>0.93</v>
      </c>
      <c r="I140" s="11" cm="1">
        <f t="array" ref="I140">INDEX('Back data'!$A$337:$BK$337,,MAX(IF('Back data'!$A$337:$BK$337&lt;&gt;"",COLUMN('Back data'!$A$337:$BK$337)))-I$6)/I139</f>
        <v>0.96499999999999997</v>
      </c>
      <c r="J140" s="11" cm="1">
        <f t="array" ref="J140">INDEX('Back data'!$A$337:$BK$337,,MAX(IF('Back data'!$A$337:$BK$337&lt;&gt;"",COLUMN('Back data'!$A$337:$BK$337)))-J$6)/J139</f>
        <v>0.93930000000000002</v>
      </c>
      <c r="K140" s="11" cm="1">
        <f t="array" ref="K140">INDEX('Back data'!$A$337:$BK$337,,MAX(IF('Back data'!$A$337:$BK$337&lt;&gt;"",COLUMN('Back data'!$A$337:$BK$337)))-K$6)/K139</f>
        <v>0.95219999999999994</v>
      </c>
      <c r="L140" s="11" cm="1">
        <f t="array" ref="L140">INDEX('Back data'!$A$337:$BK$337,,MAX(IF('Back data'!$A$337:$BK$337&lt;&gt;"",COLUMN('Back data'!$A$337:$BK$337)))-L$6)/L139</f>
        <v>0.96629999999999994</v>
      </c>
      <c r="M140" s="11" cm="1">
        <f t="array" ref="M140">INDEX('Back data'!$A$337:$BK$337,,MAX(IF('Back data'!$A$337:$BK$337&lt;&gt;"",COLUMN('Back data'!$A$337:$BK$337)))-M$6)/M139</f>
        <v>0.91449999999999998</v>
      </c>
      <c r="N140" s="11" cm="1">
        <f t="array" ref="N140">INDEX('Back data'!$A$337:$BK$337,,MAX(IF('Back data'!$A$337:$BK$337&lt;&gt;"",COLUMN('Back data'!$A$337:$BK$337)))-N$6)/N139</f>
        <v>0.94739999999999991</v>
      </c>
      <c r="O140" s="11" cm="1">
        <f t="array" ref="O140">INDEX('Back data'!$A$337:$BK$337,,MAX(IF('Back data'!$A$337:$BK$337&lt;&gt;"",COLUMN('Back data'!$A$337:$BK$337)))-O$6)/O139</f>
        <v>0.97829999999999995</v>
      </c>
      <c r="P140" s="11" cm="1">
        <f t="array" ref="P140">INDEX('Back data'!$A$337:$BK$337,,MAX(IF('Back data'!$A$337:$BK$337&lt;&gt;"",COLUMN('Back data'!$A$337:$BK$337)))-P$6)/P139</f>
        <v>0.96939999999999993</v>
      </c>
      <c r="R140" s="56"/>
    </row>
    <row r="141" spans="1:18" x14ac:dyDescent="0.3">
      <c r="A141" s="34" t="s">
        <v>48</v>
      </c>
      <c r="B141" s="44" t="s">
        <v>43</v>
      </c>
      <c r="C141" s="10" t="s">
        <v>40</v>
      </c>
      <c r="D141" s="11" cm="1">
        <f t="array" ref="D141">+INDEX('Back data'!$A$338:$BK$338,,MAX(IF('Back data'!$A$338:$BK$338&lt;&gt;"",COLUMN('Back data'!$A$338:$BK$338)))-D$6)/D139</f>
        <v>0.1167</v>
      </c>
      <c r="E141" s="11" cm="1">
        <f t="array" ref="E141">+INDEX('Back data'!$A$338:$BK$338,,MAX(IF('Back data'!$A$338:$BK$338&lt;&gt;"",COLUMN('Back data'!$A$338:$BK$338)))-E$6)/E139</f>
        <v>7.4499999999999997E-2</v>
      </c>
      <c r="F141" s="11" cm="1">
        <f t="array" ref="F141">+INDEX('Back data'!$A$338:$BK$338,,MAX(IF('Back data'!$A$338:$BK$338&lt;&gt;"",COLUMN('Back data'!$A$338:$BK$338)))-F$6)/F139</f>
        <v>3.1200000000000002E-2</v>
      </c>
      <c r="G141" s="11" cm="1">
        <f t="array" ref="G141">+INDEX('Back data'!$A$338:$BK$338,,MAX(IF('Back data'!$A$338:$BK$338&lt;&gt;"",COLUMN('Back data'!$A$338:$BK$338)))-G$6)/G139</f>
        <v>3.1699999999999999E-2</v>
      </c>
      <c r="H141" s="11" cm="1">
        <f t="array" ref="H141">+INDEX('Back data'!$A$338:$BK$338,,MAX(IF('Back data'!$A$338:$BK$338&lt;&gt;"",COLUMN('Back data'!$A$338:$BK$338)))-H$6)/H139</f>
        <v>7.0000000000000007E-2</v>
      </c>
      <c r="I141" s="11" cm="1">
        <f t="array" ref="I141">+INDEX('Back data'!$A$338:$BK$338,,MAX(IF('Back data'!$A$338:$BK$338&lt;&gt;"",COLUMN('Back data'!$A$338:$BK$338)))-I$6)/I139</f>
        <v>3.5000000000000003E-2</v>
      </c>
      <c r="J141" s="11" cm="1">
        <f t="array" ref="J141">+INDEX('Back data'!$A$338:$BK$338,,MAX(IF('Back data'!$A$338:$BK$338&lt;&gt;"",COLUMN('Back data'!$A$338:$BK$338)))-J$6)/J139</f>
        <v>6.0700000000000004E-2</v>
      </c>
      <c r="K141" s="11" cm="1">
        <f t="array" ref="K141">+INDEX('Back data'!$A$338:$BK$338,,MAX(IF('Back data'!$A$338:$BK$338&lt;&gt;"",COLUMN('Back data'!$A$338:$BK$338)))-K$6)/K139</f>
        <v>4.7800000000000002E-2</v>
      </c>
      <c r="L141" s="11" cm="1">
        <f t="array" ref="L141">+INDEX('Back data'!$A$338:$BK$338,,MAX(IF('Back data'!$A$338:$BK$338&lt;&gt;"",COLUMN('Back data'!$A$338:$BK$338)))-L$6)/L139</f>
        <v>3.3700000000000001E-2</v>
      </c>
      <c r="M141" s="11" cm="1">
        <f t="array" ref="M141">+INDEX('Back data'!$A$338:$BK$338,,MAX(IF('Back data'!$A$338:$BK$338&lt;&gt;"",COLUMN('Back data'!$A$338:$BK$338)))-M$6)/M139</f>
        <v>8.5500000000000007E-2</v>
      </c>
      <c r="N141" s="11" cm="1">
        <f t="array" ref="N141">+INDEX('Back data'!$A$338:$BK$338,,MAX(IF('Back data'!$A$338:$BK$338&lt;&gt;"",COLUMN('Back data'!$A$338:$BK$338)))-N$6)/N139</f>
        <v>5.2600000000000001E-2</v>
      </c>
      <c r="O141" s="11" cm="1">
        <f t="array" ref="O141">+INDEX('Back data'!$A$338:$BK$338,,MAX(IF('Back data'!$A$338:$BK$338&lt;&gt;"",COLUMN('Back data'!$A$338:$BK$338)))-O$6)/O139</f>
        <v>2.1700000000000001E-2</v>
      </c>
      <c r="P141" s="11" cm="1">
        <f t="array" ref="P141">+INDEX('Back data'!$A$338:$BK$338,,MAX(IF('Back data'!$A$338:$BK$338&lt;&gt;"",COLUMN('Back data'!$A$338:$BK$338)))-P$6)/P139</f>
        <v>3.0600000000000002E-2</v>
      </c>
      <c r="R141" s="56"/>
    </row>
    <row r="142" spans="1:18" x14ac:dyDescent="0.3">
      <c r="B142" s="41"/>
    </row>
    <row r="143" spans="1:18" x14ac:dyDescent="0.3">
      <c r="B143" s="41"/>
    </row>
    <row r="144" spans="1:18" x14ac:dyDescent="0.3">
      <c r="B144" s="41"/>
      <c r="C144" s="8" t="s">
        <v>37</v>
      </c>
      <c r="D144" s="9">
        <f t="array" ref="D144">INDEX('Back data'!$A$342:$BK$342,,MAX(IF('Back data'!$A$342:$BK$342&lt;&gt;"",COLUMN('Back data'!$A$342:$BK$342)))-D$6)+INDEX('Back data'!$A$343:$BK$343,,MAX(IF('Back data'!$A$343:$BK$343&lt;&gt;"",COLUMN('Back data'!$A$343:$BK$343)))-D$6)</f>
        <v>100</v>
      </c>
      <c r="E144" s="9">
        <f t="array" ref="E144">INDEX('Back data'!$A$342:$BK$342,,MAX(IF('Back data'!$A$342:$BK$342&lt;&gt;"",COLUMN('Back data'!$A$342:$BK$342)))-E$6)+INDEX('Back data'!$A$343:$BK$343,,MAX(IF('Back data'!$A$343:$BK$343&lt;&gt;"",COLUMN('Back data'!$A$343:$BK$343)))-E$6)</f>
        <v>100</v>
      </c>
      <c r="F144" s="9">
        <f t="array" ref="F144">INDEX('Back data'!$A$342:$BK$342,,MAX(IF('Back data'!$A$342:$BK$342&lt;&gt;"",COLUMN('Back data'!$A$342:$BK$342)))-F$6)+INDEX('Back data'!$A$343:$BK$343,,MAX(IF('Back data'!$A$343:$BK$343&lt;&gt;"",COLUMN('Back data'!$A$343:$BK$343)))-F$6)</f>
        <v>100</v>
      </c>
      <c r="G144" s="9">
        <f t="array" ref="G144">INDEX('Back data'!$A$342:$BK$342,,MAX(IF('Back data'!$A$342:$BK$342&lt;&gt;"",COLUMN('Back data'!$A$342:$BK$342)))-G$6)+INDEX('Back data'!$A$343:$BK$343,,MAX(IF('Back data'!$A$343:$BK$343&lt;&gt;"",COLUMN('Back data'!$A$343:$BK$343)))-G$6)</f>
        <v>100</v>
      </c>
      <c r="H144" s="9">
        <f t="array" ref="H144">INDEX('Back data'!$A$342:$BK$342,,MAX(IF('Back data'!$A$342:$BK$342&lt;&gt;"",COLUMN('Back data'!$A$342:$BK$342)))-H$6)+INDEX('Back data'!$A$343:$BK$343,,MAX(IF('Back data'!$A$343:$BK$343&lt;&gt;"",COLUMN('Back data'!$A$343:$BK$343)))-H$6)</f>
        <v>100</v>
      </c>
      <c r="I144" s="9">
        <f t="array" ref="I144">INDEX('Back data'!$A$342:$BK$342,,MAX(IF('Back data'!$A$342:$BK$342&lt;&gt;"",COLUMN('Back data'!$A$342:$BK$342)))-I$6)+INDEX('Back data'!$A$343:$BK$343,,MAX(IF('Back data'!$A$343:$BK$343&lt;&gt;"",COLUMN('Back data'!$A$343:$BK$343)))-I$6)</f>
        <v>100</v>
      </c>
      <c r="J144" s="9">
        <f t="array" ref="J144">INDEX('Back data'!$A$342:$BK$342,,MAX(IF('Back data'!$A$342:$BK$342&lt;&gt;"",COLUMN('Back data'!$A$342:$BK$342)))-J$6)+INDEX('Back data'!$A$343:$BK$343,,MAX(IF('Back data'!$A$343:$BK$343&lt;&gt;"",COLUMN('Back data'!$A$343:$BK$343)))-J$6)</f>
        <v>100</v>
      </c>
      <c r="K144" s="9">
        <f t="array" ref="K144">INDEX('Back data'!$A$342:$BK$342,,MAX(IF('Back data'!$A$342:$BK$342&lt;&gt;"",COLUMN('Back data'!$A$342:$BK$342)))-K$6)+INDEX('Back data'!$A$343:$BK$343,,MAX(IF('Back data'!$A$343:$BK$343&lt;&gt;"",COLUMN('Back data'!$A$343:$BK$343)))-K$6)</f>
        <v>100</v>
      </c>
      <c r="L144" s="9">
        <f t="array" ref="L144">INDEX('Back data'!$A$342:$BK$342,,MAX(IF('Back data'!$A$342:$BK$342&lt;&gt;"",COLUMN('Back data'!$A$342:$BK$342)))-L$6)+INDEX('Back data'!$A$343:$BK$343,,MAX(IF('Back data'!$A$343:$BK$343&lt;&gt;"",COLUMN('Back data'!$A$343:$BK$343)))-L$6)</f>
        <v>100</v>
      </c>
      <c r="M144" s="9">
        <f t="array" ref="M144">INDEX('Back data'!$A$342:$BK$342,,MAX(IF('Back data'!$A$342:$BK$342&lt;&gt;"",COLUMN('Back data'!$A$342:$BK$342)))-M$6)+INDEX('Back data'!$A$343:$BK$343,,MAX(IF('Back data'!$A$343:$BK$343&lt;&gt;"",COLUMN('Back data'!$A$343:$BK$343)))-M$6)</f>
        <v>100</v>
      </c>
      <c r="N144" s="9">
        <f t="array" ref="N144">INDEX('Back data'!$A$342:$BK$342,,MAX(IF('Back data'!$A$342:$BK$342&lt;&gt;"",COLUMN('Back data'!$A$342:$BK$342)))-N$6)+INDEX('Back data'!$A$343:$BK$343,,MAX(IF('Back data'!$A$343:$BK$343&lt;&gt;"",COLUMN('Back data'!$A$343:$BK$343)))-N$6)</f>
        <v>100</v>
      </c>
      <c r="O144" s="9">
        <f t="array" ref="O144">INDEX('Back data'!$A$342:$BK$342,,MAX(IF('Back data'!$A$342:$BK$342&lt;&gt;"",COLUMN('Back data'!$A$342:$BK$342)))-O$6)+INDEX('Back data'!$A$343:$BK$343,,MAX(IF('Back data'!$A$343:$BK$343&lt;&gt;"",COLUMN('Back data'!$A$343:$BK$343)))-O$6)</f>
        <v>100</v>
      </c>
      <c r="P144" s="9">
        <f t="array" ref="P144">INDEX('Back data'!$A$342:$BK$342,,MAX(IF('Back data'!$A$342:$BK$342&lt;&gt;"",COLUMN('Back data'!$A$342:$BK$342)))-P$6)+INDEX('Back data'!$A$343:$BK$343,,MAX(IF('Back data'!$A$343:$BK$343&lt;&gt;"",COLUMN('Back data'!$A$343:$BK$343)))-P$6)</f>
        <v>100</v>
      </c>
    </row>
    <row r="145" spans="1:18" x14ac:dyDescent="0.3">
      <c r="A145" s="34" t="s">
        <v>48</v>
      </c>
      <c r="B145" s="44" t="s">
        <v>32</v>
      </c>
      <c r="C145" s="10" t="s">
        <v>39</v>
      </c>
      <c r="D145" s="11">
        <f t="array" ref="D145">INDEX('Back data'!$A$342:$BK$342,,MAX(IF('Back data'!$A$342:$BK$342&lt;&gt;"",COLUMN('Back data'!$A$342:$BK$342)))-D$6)/D144</f>
        <v>0.9325</v>
      </c>
      <c r="E145" s="11">
        <f t="array" ref="E145">INDEX('Back data'!$A$342:$BK$342,,MAX(IF('Back data'!$A$342:$BK$342&lt;&gt;"",COLUMN('Back data'!$A$342:$BK$342)))-E$6)/E144</f>
        <v>0.92569999999999997</v>
      </c>
      <c r="F145" s="11">
        <f t="array" ref="F145">INDEX('Back data'!$A$342:$BK$342,,MAX(IF('Back data'!$A$342:$BK$342&lt;&gt;"",COLUMN('Back data'!$A$342:$BK$342)))-F$6)/F144</f>
        <v>0.97459999999999991</v>
      </c>
      <c r="G145" s="11">
        <f t="array" ref="G145">INDEX('Back data'!$A$342:$BK$342,,MAX(IF('Back data'!$A$342:$BK$342&lt;&gt;"",COLUMN('Back data'!$A$342:$BK$342)))-G$6)/G144</f>
        <v>0.96400000000000008</v>
      </c>
      <c r="H145" s="11">
        <f t="array" ref="H145">INDEX('Back data'!$A$342:$BK$342,,MAX(IF('Back data'!$A$342:$BK$342&lt;&gt;"",COLUMN('Back data'!$A$342:$BK$342)))-H$6)/H144</f>
        <v>0.95200000000000007</v>
      </c>
      <c r="I145" s="11">
        <f t="array" ref="I145">INDEX('Back data'!$A$342:$BK$342,,MAX(IF('Back data'!$A$342:$BK$342&lt;&gt;"",COLUMN('Back data'!$A$342:$BK$342)))-I$6)/I144</f>
        <v>0.97409999999999997</v>
      </c>
      <c r="J145" s="11">
        <f t="array" ref="J145">INDEX('Back data'!$A$342:$BK$342,,MAX(IF('Back data'!$A$342:$BK$342&lt;&gt;"",COLUMN('Back data'!$A$342:$BK$342)))-J$6)/J144</f>
        <v>0.95200000000000007</v>
      </c>
      <c r="K145" s="11">
        <f t="array" ref="K145">INDEX('Back data'!$A$342:$BK$342,,MAX(IF('Back data'!$A$342:$BK$342&lt;&gt;"",COLUMN('Back data'!$A$342:$BK$342)))-K$6)/K144</f>
        <v>0.96900000000000008</v>
      </c>
      <c r="L145" s="11">
        <f t="array" ref="L145">INDEX('Back data'!$A$342:$BK$342,,MAX(IF('Back data'!$A$342:$BK$342&lt;&gt;"",COLUMN('Back data'!$A$342:$BK$342)))-L$6)/L144</f>
        <v>0.96389999999999998</v>
      </c>
      <c r="M145" s="11">
        <f t="array" ref="M145">INDEX('Back data'!$A$342:$BK$342,,MAX(IF('Back data'!$A$342:$BK$342&lt;&gt;"",COLUMN('Back data'!$A$342:$BK$342)))-M$6)/M144</f>
        <v>0.9131999999999999</v>
      </c>
      <c r="N145" s="11">
        <f t="array" ref="N145">INDEX('Back data'!$A$342:$BK$342,,MAX(IF('Back data'!$A$342:$BK$342&lt;&gt;"",COLUMN('Back data'!$A$342:$BK$342)))-N$6)/N144</f>
        <v>0.94430000000000003</v>
      </c>
      <c r="O145" s="11">
        <f t="array" ref="O145">INDEX('Back data'!$A$342:$BK$342,,MAX(IF('Back data'!$A$342:$BK$342&lt;&gt;"",COLUMN('Back data'!$A$342:$BK$342)))-O$6)/O144</f>
        <v>0.97589999999999999</v>
      </c>
      <c r="P145" s="11">
        <f t="array" ref="P145">INDEX('Back data'!$A$342:$BK$342,,MAX(IF('Back data'!$A$342:$BK$342&lt;&gt;"",COLUMN('Back data'!$A$342:$BK$342)))-P$6)/P144</f>
        <v>0.97819999999999996</v>
      </c>
    </row>
    <row r="146" spans="1:18" x14ac:dyDescent="0.3">
      <c r="A146" s="34" t="s">
        <v>48</v>
      </c>
      <c r="B146" s="44" t="s">
        <v>32</v>
      </c>
      <c r="C146" s="10" t="s">
        <v>40</v>
      </c>
      <c r="D146" s="11">
        <f t="array" ref="D146">+INDEX('Back data'!$A$343:$BK$343,,MAX(IF('Back data'!$A$343:$BK$343&lt;&gt;"",COLUMN('Back data'!$A$343:$BK$343)))-D$6)/D144</f>
        <v>6.7500000000000004E-2</v>
      </c>
      <c r="E146" s="11">
        <f t="array" ref="E146">+INDEX('Back data'!$A$343:$BK$343,,MAX(IF('Back data'!$A$343:$BK$343&lt;&gt;"",COLUMN('Back data'!$A$343:$BK$343)))-E$6)/E144</f>
        <v>7.4299999999999991E-2</v>
      </c>
      <c r="F146" s="11">
        <f t="array" ref="F146">+INDEX('Back data'!$A$343:$BK$343,,MAX(IF('Back data'!$A$343:$BK$343&lt;&gt;"",COLUMN('Back data'!$A$343:$BK$343)))-F$6)/F144</f>
        <v>2.5399999999999999E-2</v>
      </c>
      <c r="G146" s="11">
        <f t="array" ref="G146">+INDEX('Back data'!$A$343:$BK$343,,MAX(IF('Back data'!$A$343:$BK$343&lt;&gt;"",COLUMN('Back data'!$A$343:$BK$343)))-G$6)/G144</f>
        <v>3.6000000000000004E-2</v>
      </c>
      <c r="H146" s="11">
        <f t="array" ref="H146">+INDEX('Back data'!$A$343:$BK$343,,MAX(IF('Back data'!$A$343:$BK$343&lt;&gt;"",COLUMN('Back data'!$A$343:$BK$343)))-H$6)/H144</f>
        <v>4.8000000000000001E-2</v>
      </c>
      <c r="I146" s="11">
        <f t="array" ref="I146">+INDEX('Back data'!$A$343:$BK$343,,MAX(IF('Back data'!$A$343:$BK$343&lt;&gt;"",COLUMN('Back data'!$A$343:$BK$343)))-I$6)/I144</f>
        <v>2.5899999999999999E-2</v>
      </c>
      <c r="J146" s="11">
        <f t="array" ref="J146">+INDEX('Back data'!$A$343:$BK$343,,MAX(IF('Back data'!$A$343:$BK$343&lt;&gt;"",COLUMN('Back data'!$A$343:$BK$343)))-J$6)/J144</f>
        <v>4.8000000000000001E-2</v>
      </c>
      <c r="K146" s="11">
        <f t="array" ref="K146">+INDEX('Back data'!$A$343:$BK$343,,MAX(IF('Back data'!$A$343:$BK$343&lt;&gt;"",COLUMN('Back data'!$A$343:$BK$343)))-K$6)/K144</f>
        <v>3.1E-2</v>
      </c>
      <c r="L146" s="11">
        <f t="array" ref="L146">+INDEX('Back data'!$A$343:$BK$343,,MAX(IF('Back data'!$A$343:$BK$343&lt;&gt;"",COLUMN('Back data'!$A$343:$BK$343)))-L$6)/L144</f>
        <v>3.61E-2</v>
      </c>
      <c r="M146" s="11">
        <f t="array" ref="M146">+INDEX('Back data'!$A$343:$BK$343,,MAX(IF('Back data'!$A$343:$BK$343&lt;&gt;"",COLUMN('Back data'!$A$343:$BK$343)))-M$6)/M144</f>
        <v>8.6800000000000002E-2</v>
      </c>
      <c r="N146" s="11">
        <f t="array" ref="N146">+INDEX('Back data'!$A$343:$BK$343,,MAX(IF('Back data'!$A$343:$BK$343&lt;&gt;"",COLUMN('Back data'!$A$343:$BK$343)))-N$6)/N144</f>
        <v>5.57E-2</v>
      </c>
      <c r="O146" s="11">
        <f t="array" ref="O146">+INDEX('Back data'!$A$343:$BK$343,,MAX(IF('Back data'!$A$343:$BK$343&lt;&gt;"",COLUMN('Back data'!$A$343:$BK$343)))-O$6)/O144</f>
        <v>2.41E-2</v>
      </c>
      <c r="P146" s="11">
        <f t="array" ref="P146">+INDEX('Back data'!$A$343:$BK$343,,MAX(IF('Back data'!$A$343:$BK$343&lt;&gt;"",COLUMN('Back data'!$A$343:$BK$343)))-P$6)/P144</f>
        <v>2.18E-2</v>
      </c>
      <c r="R146" s="56"/>
    </row>
    <row r="147" spans="1:18" x14ac:dyDescent="0.3">
      <c r="B147" s="41"/>
    </row>
    <row r="148" spans="1:18" x14ac:dyDescent="0.3">
      <c r="B148" s="41"/>
    </row>
    <row r="149" spans="1:18" x14ac:dyDescent="0.3">
      <c r="B149" s="41"/>
      <c r="C149" s="8" t="s">
        <v>37</v>
      </c>
      <c r="D149" s="9">
        <f t="array" ref="D149">INDEX('Back data'!$A$347:$BK$347,,MAX(IF('Back data'!$A$347:$BK$347&lt;&gt;"",COLUMN('Back data'!$A$347:$BK$347)))-D$6)+INDEX('Back data'!$A$348:$BK$348,,MAX(IF('Back data'!$A$348:$BK$348&lt;&gt;"",COLUMN('Back data'!$A$348:$BK$348)))-D$6)</f>
        <v>100</v>
      </c>
      <c r="E149" s="9">
        <f t="array" ref="E149">INDEX('Back data'!$A$347:$BK$347,,MAX(IF('Back data'!$A$347:$BK$347&lt;&gt;"",COLUMN('Back data'!$A$347:$BK$347)))-E$6)+INDEX('Back data'!$A$348:$BK$348,,MAX(IF('Back data'!$A$348:$BK$348&lt;&gt;"",COLUMN('Back data'!$A$348:$BK$348)))-E$6)</f>
        <v>100</v>
      </c>
      <c r="F149" s="9">
        <f t="array" ref="F149">INDEX('Back data'!$A$347:$BK$347,,MAX(IF('Back data'!$A$347:$BK$347&lt;&gt;"",COLUMN('Back data'!$A$347:$BK$347)))-F$6)+INDEX('Back data'!$A$348:$BK$348,,MAX(IF('Back data'!$A$348:$BK$348&lt;&gt;"",COLUMN('Back data'!$A$348:$BK$348)))-F$6)</f>
        <v>100</v>
      </c>
      <c r="G149" s="9">
        <f t="array" ref="G149">INDEX('Back data'!$A$347:$BK$347,,MAX(IF('Back data'!$A$347:$BK$347&lt;&gt;"",COLUMN('Back data'!$A$347:$BK$347)))-G$6)+INDEX('Back data'!$A$348:$BK$348,,MAX(IF('Back data'!$A$348:$BK$348&lt;&gt;"",COLUMN('Back data'!$A$348:$BK$348)))-G$6)</f>
        <v>100</v>
      </c>
      <c r="H149" s="9">
        <f t="array" ref="H149">INDEX('Back data'!$A$347:$BK$347,,MAX(IF('Back data'!$A$347:$BK$347&lt;&gt;"",COLUMN('Back data'!$A$347:$BK$347)))-H$6)+INDEX('Back data'!$A$348:$BK$348,,MAX(IF('Back data'!$A$348:$BK$348&lt;&gt;"",COLUMN('Back data'!$A$348:$BK$348)))-H$6)</f>
        <v>100</v>
      </c>
      <c r="I149" s="9">
        <f t="array" ref="I149">INDEX('Back data'!$A$347:$BK$347,,MAX(IF('Back data'!$A$347:$BK$347&lt;&gt;"",COLUMN('Back data'!$A$347:$BK$347)))-I$6)+INDEX('Back data'!$A$348:$BK$348,,MAX(IF('Back data'!$A$348:$BK$348&lt;&gt;"",COLUMN('Back data'!$A$348:$BK$348)))-I$6)</f>
        <v>100</v>
      </c>
      <c r="J149" s="9">
        <f t="array" ref="J149">INDEX('Back data'!$A$347:$BK$347,,MAX(IF('Back data'!$A$347:$BK$347&lt;&gt;"",COLUMN('Back data'!$A$347:$BK$347)))-J$6)+INDEX('Back data'!$A$348:$BK$348,,MAX(IF('Back data'!$A$348:$BK$348&lt;&gt;"",COLUMN('Back data'!$A$348:$BK$348)))-J$6)</f>
        <v>100</v>
      </c>
      <c r="K149" s="9">
        <f t="array" ref="K149">INDEX('Back data'!$A$347:$BK$347,,MAX(IF('Back data'!$A$347:$BK$347&lt;&gt;"",COLUMN('Back data'!$A$347:$BK$347)))-K$6)+INDEX('Back data'!$A$348:$BK$348,,MAX(IF('Back data'!$A$348:$BK$348&lt;&gt;"",COLUMN('Back data'!$A$348:$BK$348)))-K$6)</f>
        <v>100</v>
      </c>
      <c r="L149" s="9">
        <f t="array" ref="L149">INDEX('Back data'!$A$347:$BK$347,,MAX(IF('Back data'!$A$347:$BK$347&lt;&gt;"",COLUMN('Back data'!$A$347:$BK$347)))-L$6)+INDEX('Back data'!$A$348:$BK$348,,MAX(IF('Back data'!$A$348:$BK$348&lt;&gt;"",COLUMN('Back data'!$A$348:$BK$348)))-L$6)</f>
        <v>100</v>
      </c>
      <c r="M149" s="9">
        <f t="array" ref="M149">INDEX('Back data'!$A$347:$BK$347,,MAX(IF('Back data'!$A$347:$BK$347&lt;&gt;"",COLUMN('Back data'!$A$347:$BK$347)))-M$6)+INDEX('Back data'!$A$348:$BK$348,,MAX(IF('Back data'!$A$348:$BK$348&lt;&gt;"",COLUMN('Back data'!$A$348:$BK$348)))-M$6)</f>
        <v>100</v>
      </c>
      <c r="N149" s="9">
        <f t="array" ref="N149">INDEX('Back data'!$A$347:$BK$347,,MAX(IF('Back data'!$A$347:$BK$347&lt;&gt;"",COLUMN('Back data'!$A$347:$BK$347)))-N$6)+INDEX('Back data'!$A$348:$BK$348,,MAX(IF('Back data'!$A$348:$BK$348&lt;&gt;"",COLUMN('Back data'!$A$348:$BK$348)))-N$6)</f>
        <v>100</v>
      </c>
      <c r="O149" s="9">
        <f t="array" ref="O149">INDEX('Back data'!$A$347:$BK$347,,MAX(IF('Back data'!$A$347:$BK$347&lt;&gt;"",COLUMN('Back data'!$A$347:$BK$347)))-O$6)+INDEX('Back data'!$A$348:$BK$348,,MAX(IF('Back data'!$A$348:$BK$348&lt;&gt;"",COLUMN('Back data'!$A$348:$BK$348)))-O$6)</f>
        <v>100</v>
      </c>
      <c r="P149" s="9">
        <f t="array" ref="P149">INDEX('Back data'!$A$347:$BK$347,,MAX(IF('Back data'!$A$347:$BK$347&lt;&gt;"",COLUMN('Back data'!$A$347:$BK$347)))-P$6)+INDEX('Back data'!$A$348:$BK$348,,MAX(IF('Back data'!$A$348:$BK$348&lt;&gt;"",COLUMN('Back data'!$A$348:$BK$348)))-P$6)</f>
        <v>100</v>
      </c>
    </row>
    <row r="150" spans="1:18" x14ac:dyDescent="0.3">
      <c r="A150" s="34" t="s">
        <v>48</v>
      </c>
      <c r="B150" s="44" t="s">
        <v>36</v>
      </c>
      <c r="C150" s="10" t="s">
        <v>39</v>
      </c>
      <c r="D150" s="11">
        <f t="array" ref="D150">INDEX('Back data'!$A$347:$BK$347,,MAX(IF('Back data'!$A$347:$BK$347&lt;&gt;"",COLUMN('Back data'!$A$347:$BK$347)))-D$6)/D149</f>
        <v>0.70499999999999996</v>
      </c>
      <c r="E150" s="11">
        <f t="array" ref="E150">INDEX('Back data'!$A$347:$BK$347,,MAX(IF('Back data'!$A$347:$BK$347&lt;&gt;"",COLUMN('Back data'!$A$347:$BK$347)))-E$6)/E149</f>
        <v>0.92480000000000007</v>
      </c>
      <c r="F150" s="11">
        <f t="array" ref="F150">INDEX('Back data'!$A$347:$BK$347,,MAX(IF('Back data'!$A$347:$BK$347&lt;&gt;"",COLUMN('Back data'!$A$347:$BK$347)))-F$6)/F149</f>
        <v>0.94319999999999993</v>
      </c>
      <c r="G150" s="11">
        <f t="array" ref="G150">INDEX('Back data'!$A$347:$BK$347,,MAX(IF('Back data'!$A$347:$BK$347&lt;&gt;"",COLUMN('Back data'!$A$347:$BK$347)))-G$6)/G149</f>
        <v>0.9887999999999999</v>
      </c>
      <c r="H150" s="11">
        <f t="array" ref="H150">INDEX('Back data'!$A$347:$BK$347,,MAX(IF('Back data'!$A$347:$BK$347&lt;&gt;"",COLUMN('Back data'!$A$347:$BK$347)))-H$6)/H149</f>
        <v>0.83719999999999994</v>
      </c>
      <c r="I150" s="11">
        <f t="array" ref="I150">INDEX('Back data'!$A$347:$BK$347,,MAX(IF('Back data'!$A$347:$BK$347&lt;&gt;"",COLUMN('Back data'!$A$347:$BK$347)))-I$6)/I149</f>
        <v>0.93129999999999991</v>
      </c>
      <c r="J150" s="11">
        <f t="array" ref="J150">INDEX('Back data'!$A$347:$BK$347,,MAX(IF('Back data'!$A$347:$BK$347&lt;&gt;"",COLUMN('Back data'!$A$347:$BK$347)))-J$6)/J149</f>
        <v>0.90060000000000007</v>
      </c>
      <c r="K150" s="11">
        <f t="array" ref="K150">INDEX('Back data'!$A$347:$BK$347,,MAX(IF('Back data'!$A$347:$BK$347&lt;&gt;"",COLUMN('Back data'!$A$347:$BK$347)))-K$6)/K149</f>
        <v>0.88560000000000005</v>
      </c>
      <c r="L150" s="11">
        <f t="array" ref="L150">INDEX('Back data'!$A$347:$BK$347,,MAX(IF('Back data'!$A$347:$BK$347&lt;&gt;"",COLUMN('Back data'!$A$347:$BK$347)))-L$6)/L149</f>
        <v>0.97510000000000008</v>
      </c>
      <c r="M150" s="11">
        <f t="array" ref="M150">INDEX('Back data'!$A$347:$BK$347,,MAX(IF('Back data'!$A$347:$BK$347&lt;&gt;"",COLUMN('Back data'!$A$347:$BK$347)))-M$6)/M149</f>
        <v>0.92059999999999997</v>
      </c>
      <c r="N150" s="11">
        <f t="array" ref="N150">INDEX('Back data'!$A$347:$BK$347,,MAX(IF('Back data'!$A$347:$BK$347&lt;&gt;"",COLUMN('Back data'!$A$347:$BK$347)))-N$6)/N149</f>
        <v>0.9637</v>
      </c>
      <c r="O150" s="11">
        <f t="array" ref="O150">INDEX('Back data'!$A$347:$BK$347,,MAX(IF('Back data'!$A$347:$BK$347&lt;&gt;"",COLUMN('Back data'!$A$347:$BK$347)))-O$6)/O149</f>
        <v>0.98819999999999997</v>
      </c>
      <c r="P150" s="11">
        <f t="array" ref="P150">INDEX('Back data'!$A$347:$BK$347,,MAX(IF('Back data'!$A$347:$BK$347&lt;&gt;"",COLUMN('Back data'!$A$347:$BK$347)))-P$6)/P149</f>
        <v>0.92900000000000005</v>
      </c>
    </row>
    <row r="151" spans="1:18" x14ac:dyDescent="0.3">
      <c r="A151" s="34" t="s">
        <v>48</v>
      </c>
      <c r="B151" s="44" t="s">
        <v>36</v>
      </c>
      <c r="C151" s="10" t="s">
        <v>40</v>
      </c>
      <c r="D151" s="11">
        <f t="array" ref="D151">+INDEX('Back data'!$A$348:$BK$348,,MAX(IF('Back data'!$A$348:$BK$348&lt;&gt;"",COLUMN('Back data'!$A$348:$BK$348)))-D$6)/D149</f>
        <v>0.29499999999999998</v>
      </c>
      <c r="E151" s="11">
        <f t="array" ref="E151">+INDEX('Back data'!$A$348:$BK$348,,MAX(IF('Back data'!$A$348:$BK$348&lt;&gt;"",COLUMN('Back data'!$A$348:$BK$348)))-E$6)/E149</f>
        <v>7.5199999999999989E-2</v>
      </c>
      <c r="F151" s="11">
        <f t="array" ref="F151">+INDEX('Back data'!$A$348:$BK$348,,MAX(IF('Back data'!$A$348:$BK$348&lt;&gt;"",COLUMN('Back data'!$A$348:$BK$348)))-F$6)/F149</f>
        <v>5.6799999999999996E-2</v>
      </c>
      <c r="G151" s="11">
        <f t="array" ref="G151">+INDEX('Back data'!$A$348:$BK$348,,MAX(IF('Back data'!$A$348:$BK$348&lt;&gt;"",COLUMN('Back data'!$A$348:$BK$348)))-G$6)/G149</f>
        <v>1.1200000000000002E-2</v>
      </c>
      <c r="H151" s="11">
        <f t="array" ref="H151">+INDEX('Back data'!$A$348:$BK$348,,MAX(IF('Back data'!$A$348:$BK$348&lt;&gt;"",COLUMN('Back data'!$A$348:$BK$348)))-H$6)/H149</f>
        <v>0.1628</v>
      </c>
      <c r="I151" s="11">
        <f t="array" ref="I151">+INDEX('Back data'!$A$348:$BK$348,,MAX(IF('Back data'!$A$348:$BK$348&lt;&gt;"",COLUMN('Back data'!$A$348:$BK$348)))-I$6)/I149</f>
        <v>6.8699999999999997E-2</v>
      </c>
      <c r="J151" s="11">
        <f t="array" ref="J151">+INDEX('Back data'!$A$348:$BK$348,,MAX(IF('Back data'!$A$348:$BK$348&lt;&gt;"",COLUMN('Back data'!$A$348:$BK$348)))-J$6)/J149</f>
        <v>9.9399999999999988E-2</v>
      </c>
      <c r="K151" s="11">
        <f t="array" ref="K151">+INDEX('Back data'!$A$348:$BK$348,,MAX(IF('Back data'!$A$348:$BK$348&lt;&gt;"",COLUMN('Back data'!$A$348:$BK$348)))-K$6)/K149</f>
        <v>0.1144</v>
      </c>
      <c r="L151" s="11">
        <f t="array" ref="L151">+INDEX('Back data'!$A$348:$BK$348,,MAX(IF('Back data'!$A$348:$BK$348&lt;&gt;"",COLUMN('Back data'!$A$348:$BK$348)))-L$6)/L149</f>
        <v>2.4900000000000002E-2</v>
      </c>
      <c r="M151" s="11">
        <f t="array" ref="M151">+INDEX('Back data'!$A$348:$BK$348,,MAX(IF('Back data'!$A$348:$BK$348&lt;&gt;"",COLUMN('Back data'!$A$348:$BK$348)))-M$6)/M149</f>
        <v>7.9399999999999998E-2</v>
      </c>
      <c r="N151" s="11">
        <f t="array" ref="N151">+INDEX('Back data'!$A$348:$BK$348,,MAX(IF('Back data'!$A$348:$BK$348&lt;&gt;"",COLUMN('Back data'!$A$348:$BK$348)))-N$6)/N149</f>
        <v>3.6299999999999999E-2</v>
      </c>
      <c r="O151" s="11">
        <f t="array" ref="O151">+INDEX('Back data'!$A$348:$BK$348,,MAX(IF('Back data'!$A$348:$BK$348&lt;&gt;"",COLUMN('Back data'!$A$348:$BK$348)))-O$6)/O149</f>
        <v>1.18E-2</v>
      </c>
      <c r="P151" s="11">
        <f t="array" ref="P151">+INDEX('Back data'!$A$348:$BK$348,,MAX(IF('Back data'!$A$348:$BK$348&lt;&gt;"",COLUMN('Back data'!$A$348:$BK$348)))-P$6)/P149</f>
        <v>7.0999999999999994E-2</v>
      </c>
      <c r="R151" s="56"/>
    </row>
    <row r="152" spans="1:18" x14ac:dyDescent="0.3">
      <c r="A152" s="30"/>
      <c r="B152" s="27"/>
      <c r="C152" s="31"/>
      <c r="D152" s="32"/>
      <c r="E152" s="32"/>
      <c r="F152" s="32"/>
      <c r="G152" s="32"/>
      <c r="H152" s="32"/>
      <c r="I152" s="32"/>
      <c r="J152" s="32"/>
      <c r="K152" s="32"/>
      <c r="L152" s="32"/>
      <c r="M152" s="32"/>
      <c r="N152" s="32"/>
      <c r="O152" s="32"/>
      <c r="P152" s="32"/>
    </row>
    <row r="153" spans="1:18" x14ac:dyDescent="0.3">
      <c r="A153" s="30"/>
      <c r="B153" s="27"/>
      <c r="C153" s="31"/>
      <c r="D153" s="32"/>
      <c r="E153" s="32"/>
      <c r="F153" s="32"/>
      <c r="G153" s="32"/>
      <c r="H153" s="32"/>
      <c r="I153" s="32"/>
      <c r="J153" s="32"/>
      <c r="K153" s="32"/>
      <c r="L153" s="32"/>
      <c r="M153" s="32"/>
      <c r="N153" s="32"/>
      <c r="O153" s="32"/>
      <c r="P153" s="32"/>
    </row>
    <row r="154" spans="1:18" x14ac:dyDescent="0.3">
      <c r="A154" s="30"/>
      <c r="B154" s="27"/>
      <c r="C154" s="31"/>
      <c r="D154" s="32"/>
      <c r="E154" s="32"/>
      <c r="F154" s="32"/>
      <c r="G154" s="32"/>
      <c r="H154" s="32"/>
      <c r="I154" s="32"/>
      <c r="J154" s="32"/>
      <c r="K154" s="32"/>
      <c r="L154" s="32"/>
      <c r="M154" s="32"/>
      <c r="N154" s="32"/>
      <c r="O154" s="32"/>
      <c r="P154" s="32"/>
    </row>
    <row r="155" spans="1:18" x14ac:dyDescent="0.3">
      <c r="A155" s="30"/>
      <c r="B155" s="27"/>
      <c r="C155" s="31"/>
      <c r="D155" s="32"/>
      <c r="E155" s="32"/>
      <c r="F155" s="32"/>
      <c r="G155" s="32"/>
      <c r="H155" s="32"/>
      <c r="I155" s="32"/>
      <c r="J155" s="32"/>
      <c r="K155" s="32"/>
      <c r="L155" s="32"/>
      <c r="M155" s="32"/>
      <c r="N155" s="32"/>
      <c r="O155" s="32"/>
      <c r="P155" s="32"/>
    </row>
    <row r="156" spans="1:18" x14ac:dyDescent="0.3">
      <c r="A156" s="6"/>
      <c r="B156" s="7"/>
      <c r="C156" s="8" t="s">
        <v>37</v>
      </c>
      <c r="D156" s="9">
        <f t="array" ref="D156">INDEX('Back data'!$A$107:$BK$107,,MAX(IF('Back data'!$A$107:$BK$107&lt;&gt;"",COLUMN('Back data'!$A$107:$BK$107)))-D$6)+INDEX('Back data'!$A$108:$BK$108,,MAX(IF('Back data'!$A$108:$BK$108&lt;&gt;"",COLUMN('Back data'!$A$108:$BK$108)))-D$6)</f>
        <v>100</v>
      </c>
      <c r="E156" s="9">
        <f t="array" ref="E156">INDEX('Back data'!$A$107:$BK$107,,MAX(IF('Back data'!$A$107:$BK$107&lt;&gt;"",COLUMN('Back data'!$A$107:$BK$107)))-E$6)+INDEX('Back data'!$A$108:$BK$108,,MAX(IF('Back data'!$A$108:$BK$108&lt;&gt;"",COLUMN('Back data'!$A$108:$BK$108)))-E$6)</f>
        <v>100</v>
      </c>
      <c r="F156" s="9">
        <f t="array" ref="F156">INDEX('Back data'!$A$107:$BK$107,,MAX(IF('Back data'!$A$107:$BK$107&lt;&gt;"",COLUMN('Back data'!$A$107:$BK$107)))-F$6)+INDEX('Back data'!$A$108:$BK$108,,MAX(IF('Back data'!$A$108:$BK$108&lt;&gt;"",COLUMN('Back data'!$A$108:$BK$108)))-F$6)</f>
        <v>100</v>
      </c>
      <c r="G156" s="9">
        <f t="array" ref="G156">INDEX('Back data'!$A$107:$BK$107,,MAX(IF('Back data'!$A$107:$BK$107&lt;&gt;"",COLUMN('Back data'!$A$107:$BK$107)))-G$6)+INDEX('Back data'!$A$108:$BK$108,,MAX(IF('Back data'!$A$108:$BK$108&lt;&gt;"",COLUMN('Back data'!$A$108:$BK$108)))-G$6)</f>
        <v>100</v>
      </c>
      <c r="H156" s="9">
        <f t="array" ref="H156">INDEX('Back data'!$A$107:$BK$107,,MAX(IF('Back data'!$A$107:$BK$107&lt;&gt;"",COLUMN('Back data'!$A$107:$BK$107)))-H$6)+INDEX('Back data'!$A$108:$BK$108,,MAX(IF('Back data'!$A$108:$BK$108&lt;&gt;"",COLUMN('Back data'!$A$108:$BK$108)))-H$6)</f>
        <v>100</v>
      </c>
      <c r="I156" s="9">
        <f t="array" ref="I156">INDEX('Back data'!$A$107:$BK$107,,MAX(IF('Back data'!$A$107:$BK$107&lt;&gt;"",COLUMN('Back data'!$A$107:$BK$107)))-I$6)+INDEX('Back data'!$A$108:$BK$108,,MAX(IF('Back data'!$A$108:$BK$108&lt;&gt;"",COLUMN('Back data'!$A$108:$BK$108)))-I$6)</f>
        <v>100</v>
      </c>
      <c r="J156" s="9">
        <f t="array" ref="J156">INDEX('Back data'!$A$107:$BK$107,,MAX(IF('Back data'!$A$107:$BK$107&lt;&gt;"",COLUMN('Back data'!$A$107:$BK$107)))-J$6)+INDEX('Back data'!$A$108:$BK$108,,MAX(IF('Back data'!$A$108:$BK$108&lt;&gt;"",COLUMN('Back data'!$A$108:$BK$108)))-J$6)</f>
        <v>100</v>
      </c>
      <c r="K156" s="9">
        <f t="array" ref="K156">INDEX('Back data'!$A$107:$BK$107,,MAX(IF('Back data'!$A$107:$BK$107&lt;&gt;"",COLUMN('Back data'!$A$107:$BK$107)))-K$6)+INDEX('Back data'!$A$108:$BK$108,,MAX(IF('Back data'!$A$108:$BK$108&lt;&gt;"",COLUMN('Back data'!$A$108:$BK$108)))-K$6)</f>
        <v>100</v>
      </c>
      <c r="L156" s="9">
        <f t="array" ref="L156">INDEX('Back data'!$A$107:$BK$107,,MAX(IF('Back data'!$A$107:$BK$107&lt;&gt;"",COLUMN('Back data'!$A$107:$BK$107)))-L$6)+INDEX('Back data'!$A$108:$BK$108,,MAX(IF('Back data'!$A$108:$BK$108&lt;&gt;"",COLUMN('Back data'!$A$108:$BK$108)))-L$6)</f>
        <v>100</v>
      </c>
      <c r="M156" s="9">
        <f t="array" ref="M156">INDEX('Back data'!$A$107:$BK$107,,MAX(IF('Back data'!$A$107:$BK$107&lt;&gt;"",COLUMN('Back data'!$A$107:$BK$107)))-M$6)+INDEX('Back data'!$A$108:$BK$108,,MAX(IF('Back data'!$A$108:$BK$108&lt;&gt;"",COLUMN('Back data'!$A$108:$BK$108)))-M$6)</f>
        <v>100</v>
      </c>
      <c r="N156" s="9">
        <f t="array" ref="N156">INDEX('Back data'!$A$107:$BK$107,,MAX(IF('Back data'!$A$107:$BK$107&lt;&gt;"",COLUMN('Back data'!$A$107:$BK$107)))-N$6)+INDEX('Back data'!$A$108:$BK$108,,MAX(IF('Back data'!$A$108:$BK$108&lt;&gt;"",COLUMN('Back data'!$A$108:$BK$108)))-N$6)</f>
        <v>100</v>
      </c>
      <c r="O156" s="9">
        <f t="array" ref="O156">INDEX('Back data'!$A$107:$BK$107,,MAX(IF('Back data'!$A$107:$BK$107&lt;&gt;"",COLUMN('Back data'!$A$107:$BK$107)))-O$6)+INDEX('Back data'!$A$108:$BK$108,,MAX(IF('Back data'!$A$108:$BK$108&lt;&gt;"",COLUMN('Back data'!$A$108:$BK$108)))-O$6)</f>
        <v>100</v>
      </c>
      <c r="P156" s="9">
        <f t="array" ref="P156">INDEX('Back data'!$A$107:$BK$107,,MAX(IF('Back data'!$A$107:$BK$107&lt;&gt;"",COLUMN('Back data'!$A$107:$BK$107)))-P$6)+INDEX('Back data'!$A$108:$BK$108,,MAX(IF('Back data'!$A$108:$BK$108&lt;&gt;"",COLUMN('Back data'!$A$108:$BK$108)))-P$6)</f>
        <v>100</v>
      </c>
    </row>
    <row r="157" spans="1:18" x14ac:dyDescent="0.3">
      <c r="A157" s="38" t="s">
        <v>49</v>
      </c>
      <c r="B157" s="39" t="s">
        <v>45</v>
      </c>
      <c r="C157" s="10" t="s">
        <v>39</v>
      </c>
      <c r="D157" s="11">
        <f t="array" ref="D157">INDEX('Back data'!$A$107:$BK$107,,MAX(IF('Back data'!$A$107:$BK$107&lt;&gt;"",COLUMN('Back data'!$A$107:$BK$107)))-D$6)/D156</f>
        <v>0.9265000000000001</v>
      </c>
      <c r="E157" s="11">
        <f t="array" ref="E157">INDEX('Back data'!$A$107:$BK$107,,MAX(IF('Back data'!$A$107:$BK$107&lt;&gt;"",COLUMN('Back data'!$A$107:$BK$107)))-E$6)/E156</f>
        <v>0.89780000000000004</v>
      </c>
      <c r="F157" s="11">
        <f t="array" ref="F157">INDEX('Back data'!$A$107:$BK$107,,MAX(IF('Back data'!$A$107:$BK$107&lt;&gt;"",COLUMN('Back data'!$A$107:$BK$107)))-F$6)/F156</f>
        <v>0.93010000000000004</v>
      </c>
      <c r="G157" s="11">
        <f t="array" ref="G157">INDEX('Back data'!$A$107:$BK$107,,MAX(IF('Back data'!$A$107:$BK$107&lt;&gt;"",COLUMN('Back data'!$A$107:$BK$107)))-G$6)/G156</f>
        <v>0.87129999999999996</v>
      </c>
      <c r="H157" s="11">
        <f t="array" ref="H157">INDEX('Back data'!$A$107:$BK$107,,MAX(IF('Back data'!$A$107:$BK$107&lt;&gt;"",COLUMN('Back data'!$A$107:$BK$107)))-H$6)/H156</f>
        <v>0.88069999999999993</v>
      </c>
      <c r="I157" s="11">
        <f t="array" ref="I157">INDEX('Back data'!$A$107:$BK$107,,MAX(IF('Back data'!$A$107:$BK$107&lt;&gt;"",COLUMN('Back data'!$A$107:$BK$107)))-I$6)/I156</f>
        <v>0.94159999999999999</v>
      </c>
      <c r="J157" s="11">
        <f t="array" ref="J157">INDEX('Back data'!$A$107:$BK$107,,MAX(IF('Back data'!$A$107:$BK$107&lt;&gt;"",COLUMN('Back data'!$A$107:$BK$107)))-J$6)/J156</f>
        <v>0.93159999999999998</v>
      </c>
      <c r="K157" s="11">
        <f t="array" ref="K157">INDEX('Back data'!$A$107:$BK$107,,MAX(IF('Back data'!$A$107:$BK$107&lt;&gt;"",COLUMN('Back data'!$A$107:$BK$107)))-K$6)/K156</f>
        <v>0.97010000000000007</v>
      </c>
      <c r="L157" s="11">
        <f t="array" ref="L157">INDEX('Back data'!$A$107:$BK$107,,MAX(IF('Back data'!$A$107:$BK$107&lt;&gt;"",COLUMN('Back data'!$A$107:$BK$107)))-L$6)/L156</f>
        <v>0.89</v>
      </c>
      <c r="M157" s="11">
        <f t="array" ref="M157">INDEX('Back data'!$A$107:$BK$107,,MAX(IF('Back data'!$A$107:$BK$107&lt;&gt;"",COLUMN('Back data'!$A$107:$BK$107)))-M$6)/M156</f>
        <v>0.88439999999999996</v>
      </c>
      <c r="N157" s="11">
        <f t="array" ref="N157">INDEX('Back data'!$A$107:$BK$107,,MAX(IF('Back data'!$A$107:$BK$107&lt;&gt;"",COLUMN('Back data'!$A$107:$BK$107)))-N$6)/N156</f>
        <v>0.94969999999999999</v>
      </c>
      <c r="O157" s="11">
        <f t="array" ref="O157">INDEX('Back data'!$A$107:$BK$107,,MAX(IF('Back data'!$A$107:$BK$107&lt;&gt;"",COLUMN('Back data'!$A$107:$BK$107)))-O$6)/O156</f>
        <v>0.95400000000000007</v>
      </c>
      <c r="P157" s="11">
        <f t="array" ref="P157">INDEX('Back data'!$A$107:$BK$107,,MAX(IF('Back data'!$A$107:$BK$107&lt;&gt;"",COLUMN('Back data'!$A$107:$BK$107)))-P$6)/P156</f>
        <v>0.96530000000000005</v>
      </c>
    </row>
    <row r="158" spans="1:18" x14ac:dyDescent="0.3">
      <c r="A158" s="38" t="s">
        <v>49</v>
      </c>
      <c r="B158" s="39" t="s">
        <v>46</v>
      </c>
      <c r="C158" s="10" t="s">
        <v>40</v>
      </c>
      <c r="D158" s="11">
        <f t="array" ref="D158">+INDEX('Back data'!$A$108:$BK$108,,MAX(IF('Back data'!$A$108:$BK$108&lt;&gt;"",COLUMN('Back data'!$A$108:$BK$108)))-D$6)/D156</f>
        <v>7.3499999999999996E-2</v>
      </c>
      <c r="E158" s="11">
        <f t="array" ref="E158">+INDEX('Back data'!$A$108:$BK$108,,MAX(IF('Back data'!$A$108:$BK$108&lt;&gt;"",COLUMN('Back data'!$A$108:$BK$108)))-E$6)/E156</f>
        <v>0.10220000000000001</v>
      </c>
      <c r="F158" s="11">
        <f t="array" ref="F158">+INDEX('Back data'!$A$108:$BK$108,,MAX(IF('Back data'!$A$108:$BK$108&lt;&gt;"",COLUMN('Back data'!$A$108:$BK$108)))-F$6)/F156</f>
        <v>6.9900000000000004E-2</v>
      </c>
      <c r="G158" s="11">
        <f t="array" ref="G158">+INDEX('Back data'!$A$108:$BK$108,,MAX(IF('Back data'!$A$108:$BK$108&lt;&gt;"",COLUMN('Back data'!$A$108:$BK$108)))-G$6)/G156</f>
        <v>0.12869999999999998</v>
      </c>
      <c r="H158" s="11">
        <f t="array" ref="H158">+INDEX('Back data'!$A$108:$BK$108,,MAX(IF('Back data'!$A$108:$BK$108&lt;&gt;"",COLUMN('Back data'!$A$108:$BK$108)))-H$6)/H156</f>
        <v>0.1193</v>
      </c>
      <c r="I158" s="11">
        <f t="array" ref="I158">+INDEX('Back data'!$A$108:$BK$108,,MAX(IF('Back data'!$A$108:$BK$108&lt;&gt;"",COLUMN('Back data'!$A$108:$BK$108)))-I$6)/I156</f>
        <v>5.8400000000000001E-2</v>
      </c>
      <c r="J158" s="11">
        <f t="array" ref="J158">+INDEX('Back data'!$A$108:$BK$108,,MAX(IF('Back data'!$A$108:$BK$108&lt;&gt;"",COLUMN('Back data'!$A$108:$BK$108)))-J$6)/J156</f>
        <v>6.8400000000000002E-2</v>
      </c>
      <c r="K158" s="11">
        <f t="array" ref="K158">+INDEX('Back data'!$A$108:$BK$108,,MAX(IF('Back data'!$A$108:$BK$108&lt;&gt;"",COLUMN('Back data'!$A$108:$BK$108)))-K$6)/K156</f>
        <v>2.9900000000000003E-2</v>
      </c>
      <c r="L158" s="11">
        <f t="array" ref="L158">+INDEX('Back data'!$A$108:$BK$108,,MAX(IF('Back data'!$A$108:$BK$108&lt;&gt;"",COLUMN('Back data'!$A$108:$BK$108)))-L$6)/L156</f>
        <v>0.11</v>
      </c>
      <c r="M158" s="11">
        <f t="array" ref="M158">+INDEX('Back data'!$A$108:$BK$108,,MAX(IF('Back data'!$A$108:$BK$108&lt;&gt;"",COLUMN('Back data'!$A$108:$BK$108)))-M$6)/M156</f>
        <v>0.11560000000000001</v>
      </c>
      <c r="N158" s="11">
        <f t="array" ref="N158">+INDEX('Back data'!$A$108:$BK$108,,MAX(IF('Back data'!$A$108:$BK$108&lt;&gt;"",COLUMN('Back data'!$A$108:$BK$108)))-N$6)/N156</f>
        <v>5.0300000000000004E-2</v>
      </c>
      <c r="O158" s="11">
        <f t="array" ref="O158">+INDEX('Back data'!$A$108:$BK$108,,MAX(IF('Back data'!$A$108:$BK$108&lt;&gt;"",COLUMN('Back data'!$A$108:$BK$108)))-O$6)/O156</f>
        <v>4.5999999999999999E-2</v>
      </c>
      <c r="P158" s="11">
        <f t="array" ref="P158">+INDEX('Back data'!$A$108:$BK$108,,MAX(IF('Back data'!$A$108:$BK$108&lt;&gt;"",COLUMN('Back data'!$A$108:$BK$108)))-P$6)/P156</f>
        <v>3.4700000000000002E-2</v>
      </c>
      <c r="R158" s="56"/>
    </row>
    <row r="161" spans="1:18" x14ac:dyDescent="0.3">
      <c r="B161" s="26"/>
      <c r="C161" s="8" t="s">
        <v>37</v>
      </c>
      <c r="D161" s="9">
        <f t="array" ref="D161">INDEX('Back data'!$A$112:$BK$112,,MAX(IF('Back data'!$A$112:$BK$112&lt;&gt;"",COLUMN('Back data'!$A$112:$BK$112)))-D$6)+INDEX('Back data'!$A$113:$BK$113,,MAX(IF('Back data'!$A$113:$BK$113&lt;&gt;"",COLUMN('Back data'!$A$113:$BK$113)))-D$6)</f>
        <v>100</v>
      </c>
      <c r="E161" s="9">
        <f t="array" ref="E161">INDEX('Back data'!$A$112:$BK$112,,MAX(IF('Back data'!$A$112:$BK$112&lt;&gt;"",COLUMN('Back data'!$A$112:$BK$112)))-E$6)+INDEX('Back data'!$A$113:$BK$113,,MAX(IF('Back data'!$A$113:$BK$113&lt;&gt;"",COLUMN('Back data'!$A$113:$BK$113)))-E$6)</f>
        <v>100</v>
      </c>
      <c r="F161" s="9">
        <f t="array" ref="F161">INDEX('Back data'!$A$112:$BK$112,,MAX(IF('Back data'!$A$112:$BK$112&lt;&gt;"",COLUMN('Back data'!$A$112:$BK$112)))-F$6)+INDEX('Back data'!$A$113:$BK$113,,MAX(IF('Back data'!$A$113:$BK$113&lt;&gt;"",COLUMN('Back data'!$A$113:$BK$113)))-F$6)</f>
        <v>100</v>
      </c>
      <c r="G161" s="9">
        <f t="array" ref="G161">INDEX('Back data'!$A$112:$BK$112,,MAX(IF('Back data'!$A$112:$BK$112&lt;&gt;"",COLUMN('Back data'!$A$112:$BK$112)))-G$6)+INDEX('Back data'!$A$113:$BK$113,,MAX(IF('Back data'!$A$113:$BK$113&lt;&gt;"",COLUMN('Back data'!$A$113:$BK$113)))-G$6)</f>
        <v>100</v>
      </c>
      <c r="H161" s="9">
        <f t="array" ref="H161">INDEX('Back data'!$A$112:$BK$112,,MAX(IF('Back data'!$A$112:$BK$112&lt;&gt;"",COLUMN('Back data'!$A$112:$BK$112)))-H$6)+INDEX('Back data'!$A$113:$BK$113,,MAX(IF('Back data'!$A$113:$BK$113&lt;&gt;"",COLUMN('Back data'!$A$113:$BK$113)))-H$6)</f>
        <v>100</v>
      </c>
      <c r="I161" s="9">
        <f t="array" ref="I161">INDEX('Back data'!$A$112:$BK$112,,MAX(IF('Back data'!$A$112:$BK$112&lt;&gt;"",COLUMN('Back data'!$A$112:$BK$112)))-I$6)+INDEX('Back data'!$A$113:$BK$113,,MAX(IF('Back data'!$A$113:$BK$113&lt;&gt;"",COLUMN('Back data'!$A$113:$BK$113)))-I$6)</f>
        <v>100</v>
      </c>
      <c r="J161" s="9">
        <f t="array" ref="J161">INDEX('Back data'!$A$112:$BK$112,,MAX(IF('Back data'!$A$112:$BK$112&lt;&gt;"",COLUMN('Back data'!$A$112:$BK$112)))-J$6)+INDEX('Back data'!$A$113:$BK$113,,MAX(IF('Back data'!$A$113:$BK$113&lt;&gt;"",COLUMN('Back data'!$A$113:$BK$113)))-J$6)</f>
        <v>100</v>
      </c>
      <c r="K161" s="9">
        <f t="array" ref="K161">INDEX('Back data'!$A$112:$BK$112,,MAX(IF('Back data'!$A$112:$BK$112&lt;&gt;"",COLUMN('Back data'!$A$112:$BK$112)))-K$6)+INDEX('Back data'!$A$113:$BK$113,,MAX(IF('Back data'!$A$113:$BK$113&lt;&gt;"",COLUMN('Back data'!$A$113:$BK$113)))-K$6)</f>
        <v>100</v>
      </c>
      <c r="L161" s="9">
        <f t="array" ref="L161">INDEX('Back data'!$A$112:$BK$112,,MAX(IF('Back data'!$A$112:$BK$112&lt;&gt;"",COLUMN('Back data'!$A$112:$BK$112)))-L$6)+INDEX('Back data'!$A$113:$BK$113,,MAX(IF('Back data'!$A$113:$BK$113&lt;&gt;"",COLUMN('Back data'!$A$113:$BK$113)))-L$6)</f>
        <v>100</v>
      </c>
      <c r="M161" s="9">
        <f t="array" ref="M161">INDEX('Back data'!$A$112:$BK$112,,MAX(IF('Back data'!$A$112:$BK$112&lt;&gt;"",COLUMN('Back data'!$A$112:$BK$112)))-M$6)+INDEX('Back data'!$A$113:$BK$113,,MAX(IF('Back data'!$A$113:$BK$113&lt;&gt;"",COLUMN('Back data'!$A$113:$BK$113)))-M$6)</f>
        <v>100</v>
      </c>
      <c r="N161" s="9">
        <f t="array" ref="N161">INDEX('Back data'!$A$112:$BK$112,,MAX(IF('Back data'!$A$112:$BK$112&lt;&gt;"",COLUMN('Back data'!$A$112:$BK$112)))-N$6)+INDEX('Back data'!$A$113:$BK$113,,MAX(IF('Back data'!$A$113:$BK$113&lt;&gt;"",COLUMN('Back data'!$A$113:$BK$113)))-N$6)</f>
        <v>100</v>
      </c>
      <c r="O161" s="9">
        <f t="array" ref="O161">INDEX('Back data'!$A$112:$BK$112,,MAX(IF('Back data'!$A$112:$BK$112&lt;&gt;"",COLUMN('Back data'!$A$112:$BK$112)))-O$6)+INDEX('Back data'!$A$113:$BK$113,,MAX(IF('Back data'!$A$113:$BK$113&lt;&gt;"",COLUMN('Back data'!$A$113:$BK$113)))-O$6)</f>
        <v>100</v>
      </c>
      <c r="P161" s="9">
        <f t="array" ref="P161">INDEX('Back data'!$A$112:$BK$112,,MAX(IF('Back data'!$A$112:$BK$112&lt;&gt;"",COLUMN('Back data'!$A$112:$BK$112)))-P$6)+INDEX('Back data'!$A$113:$BK$113,,MAX(IF('Back data'!$A$113:$BK$113&lt;&gt;"",COLUMN('Back data'!$A$113:$BK$113)))-P$6)</f>
        <v>100</v>
      </c>
    </row>
    <row r="162" spans="1:18" x14ac:dyDescent="0.3">
      <c r="A162" s="38" t="s">
        <v>49</v>
      </c>
      <c r="B162" s="40" t="s">
        <v>41</v>
      </c>
      <c r="C162" s="10" t="s">
        <v>39</v>
      </c>
      <c r="D162" s="11">
        <f t="array" ref="D162">INDEX('Back data'!$A$112:$BK$112,,MAX(IF('Back data'!$A$112:$BK$112&lt;&gt;"",COLUMN('Back data'!$A$112:$BK$112)))-D$6)/D161</f>
        <v>0.7279000000000001</v>
      </c>
      <c r="E162" s="11">
        <f t="array" ref="E162">INDEX('Back data'!$A$112:$BK$112,,MAX(IF('Back data'!$A$112:$BK$112&lt;&gt;"",COLUMN('Back data'!$A$112:$BK$112)))-E$6)/E161</f>
        <v>0.67599999999999993</v>
      </c>
      <c r="F162" s="11">
        <f t="array" ref="F162">INDEX('Back data'!$A$112:$BK$112,,MAX(IF('Back data'!$A$112:$BK$112&lt;&gt;"",COLUMN('Back data'!$A$112:$BK$112)))-F$6)/F161</f>
        <v>0.73719999999999997</v>
      </c>
      <c r="G162" s="11">
        <f t="array" ref="G162">INDEX('Back data'!$A$112:$BK$112,,MAX(IF('Back data'!$A$112:$BK$112&lt;&gt;"",COLUMN('Back data'!$A$112:$BK$112)))-G$6)/G161</f>
        <v>0.59140000000000004</v>
      </c>
      <c r="H162" s="11">
        <f t="array" ref="H162">INDEX('Back data'!$A$112:$BK$112,,MAX(IF('Back data'!$A$112:$BK$112&lt;&gt;"",COLUMN('Back data'!$A$112:$BK$112)))-H$6)/H161</f>
        <v>0.62729999999999997</v>
      </c>
      <c r="I162" s="11">
        <f t="array" ref="I162">INDEX('Back data'!$A$112:$BK$112,,MAX(IF('Back data'!$A$112:$BK$112&lt;&gt;"",COLUMN('Back data'!$A$112:$BK$112)))-I$6)/I161</f>
        <v>0.78390000000000004</v>
      </c>
      <c r="J162" s="11">
        <f t="array" ref="J162">INDEX('Back data'!$A$112:$BK$112,,MAX(IF('Back data'!$A$112:$BK$112&lt;&gt;"",COLUMN('Back data'!$A$112:$BK$112)))-J$6)/J161</f>
        <v>0.73970000000000002</v>
      </c>
      <c r="K162" s="11">
        <f t="array" ref="K162">INDEX('Back data'!$A$112:$BK$112,,MAX(IF('Back data'!$A$112:$BK$112&lt;&gt;"",COLUMN('Back data'!$A$112:$BK$112)))-K$6)/K161</f>
        <v>0.85049999999999992</v>
      </c>
      <c r="L162" s="11">
        <f t="array" ref="L162">INDEX('Back data'!$A$112:$BK$112,,MAX(IF('Back data'!$A$112:$BK$112&lt;&gt;"",COLUMN('Back data'!$A$112:$BK$112)))-L$6)/L161</f>
        <v>0.50680000000000003</v>
      </c>
      <c r="M162" s="11">
        <f t="array" ref="M162">INDEX('Back data'!$A$112:$BK$112,,MAX(IF('Back data'!$A$112:$BK$112&lt;&gt;"",COLUMN('Back data'!$A$112:$BK$112)))-M$6)/M161</f>
        <v>0.64910000000000001</v>
      </c>
      <c r="N162" s="11">
        <f t="array" ref="N162">INDEX('Back data'!$A$112:$BK$112,,MAX(IF('Back data'!$A$112:$BK$112&lt;&gt;"",COLUMN('Back data'!$A$112:$BK$112)))-N$6)/N161</f>
        <v>0.75080000000000002</v>
      </c>
      <c r="O162" s="11">
        <f t="array" ref="O162">INDEX('Back data'!$A$112:$BK$112,,MAX(IF('Back data'!$A$112:$BK$112&lt;&gt;"",COLUMN('Back data'!$A$112:$BK$112)))-O$6)/O161</f>
        <v>0.78040000000000009</v>
      </c>
      <c r="P162" s="11">
        <f t="array" ref="P162">INDEX('Back data'!$A$112:$BK$112,,MAX(IF('Back data'!$A$112:$BK$112&lt;&gt;"",COLUMN('Back data'!$A$112:$BK$112)))-P$6)/P161</f>
        <v>0.82340000000000002</v>
      </c>
    </row>
    <row r="163" spans="1:18" x14ac:dyDescent="0.3">
      <c r="A163" s="38" t="s">
        <v>49</v>
      </c>
      <c r="B163" s="40" t="s">
        <v>41</v>
      </c>
      <c r="C163" s="10" t="s">
        <v>40</v>
      </c>
      <c r="D163" s="11">
        <f t="array" ref="D163">+INDEX('Back data'!$A$113:$BK$113,,MAX(IF('Back data'!$A$113:$BK$113&lt;&gt;"",COLUMN('Back data'!$A$113:$BK$113)))-D$6)/D161</f>
        <v>0.27210000000000001</v>
      </c>
      <c r="E163" s="11">
        <f t="array" ref="E163">+INDEX('Back data'!$A$113:$BK$113,,MAX(IF('Back data'!$A$113:$BK$113&lt;&gt;"",COLUMN('Back data'!$A$113:$BK$113)))-E$6)/E161</f>
        <v>0.32400000000000001</v>
      </c>
      <c r="F163" s="11">
        <f t="array" ref="F163">+INDEX('Back data'!$A$113:$BK$113,,MAX(IF('Back data'!$A$113:$BK$113&lt;&gt;"",COLUMN('Back data'!$A$113:$BK$113)))-F$6)/F161</f>
        <v>0.26280000000000003</v>
      </c>
      <c r="G163" s="11">
        <f t="array" ref="G163">+INDEX('Back data'!$A$113:$BK$113,,MAX(IF('Back data'!$A$113:$BK$113&lt;&gt;"",COLUMN('Back data'!$A$113:$BK$113)))-G$6)/G161</f>
        <v>0.40860000000000002</v>
      </c>
      <c r="H163" s="11">
        <f t="array" ref="H163">+INDEX('Back data'!$A$113:$BK$113,,MAX(IF('Back data'!$A$113:$BK$113&lt;&gt;"",COLUMN('Back data'!$A$113:$BK$113)))-H$6)/H161</f>
        <v>0.37270000000000003</v>
      </c>
      <c r="I163" s="11">
        <f t="array" ref="I163">+INDEX('Back data'!$A$113:$BK$113,,MAX(IF('Back data'!$A$113:$BK$113&lt;&gt;"",COLUMN('Back data'!$A$113:$BK$113)))-I$6)/I161</f>
        <v>0.21609999999999999</v>
      </c>
      <c r="J163" s="11">
        <f t="array" ref="J163">+INDEX('Back data'!$A$113:$BK$113,,MAX(IF('Back data'!$A$113:$BK$113&lt;&gt;"",COLUMN('Back data'!$A$113:$BK$113)))-J$6)/J161</f>
        <v>0.26030000000000003</v>
      </c>
      <c r="K163" s="11">
        <f t="array" ref="K163">+INDEX('Back data'!$A$113:$BK$113,,MAX(IF('Back data'!$A$113:$BK$113&lt;&gt;"",COLUMN('Back data'!$A$113:$BK$113)))-K$6)/K161</f>
        <v>0.14949999999999999</v>
      </c>
      <c r="L163" s="11">
        <f t="array" ref="L163">+INDEX('Back data'!$A$113:$BK$113,,MAX(IF('Back data'!$A$113:$BK$113&lt;&gt;"",COLUMN('Back data'!$A$113:$BK$113)))-L$6)/L161</f>
        <v>0.49320000000000003</v>
      </c>
      <c r="M163" s="11">
        <f t="array" ref="M163">+INDEX('Back data'!$A$113:$BK$113,,MAX(IF('Back data'!$A$113:$BK$113&lt;&gt;"",COLUMN('Back data'!$A$113:$BK$113)))-M$6)/M161</f>
        <v>0.35090000000000005</v>
      </c>
      <c r="N163" s="11">
        <f t="array" ref="N163">+INDEX('Back data'!$A$113:$BK$113,,MAX(IF('Back data'!$A$113:$BK$113&lt;&gt;"",COLUMN('Back data'!$A$113:$BK$113)))-N$6)/N161</f>
        <v>0.2492</v>
      </c>
      <c r="O163" s="11">
        <f t="array" ref="O163">+INDEX('Back data'!$A$113:$BK$113,,MAX(IF('Back data'!$A$113:$BK$113&lt;&gt;"",COLUMN('Back data'!$A$113:$BK$113)))-O$6)/O161</f>
        <v>0.21960000000000002</v>
      </c>
      <c r="P163" s="11">
        <f t="array" ref="P163">+INDEX('Back data'!$A$113:$BK$113,,MAX(IF('Back data'!$A$113:$BK$113&lt;&gt;"",COLUMN('Back data'!$A$113:$BK$113)))-P$6)/P161</f>
        <v>0.17660000000000001</v>
      </c>
      <c r="R163" s="56"/>
    </row>
    <row r="166" spans="1:18" x14ac:dyDescent="0.3">
      <c r="B166" s="26"/>
      <c r="C166" s="8" t="s">
        <v>37</v>
      </c>
      <c r="D166" s="9">
        <f t="array" ref="D166">INDEX('Back data'!$A$117:$BK$117,,MAX(IF('Back data'!$A$117:$BK$117&lt;&gt;"",COLUMN('Back data'!$A$117:$BK$117)))-D$6)+INDEX('Back data'!$A$118:$BK$118,,MAX(IF('Back data'!$A$118:$BK$118&lt;&gt;"",COLUMN('Back data'!$A$118:$BK$118)))-D$6)</f>
        <v>100</v>
      </c>
      <c r="E166" s="9">
        <f t="array" ref="E166">INDEX('Back data'!$A$117:$BK$117,,MAX(IF('Back data'!$A$117:$BK$117&lt;&gt;"",COLUMN('Back data'!$A$117:$BK$117)))-E$6)+INDEX('Back data'!$A$118:$BK$118,,MAX(IF('Back data'!$A$118:$BK$118&lt;&gt;"",COLUMN('Back data'!$A$118:$BK$118)))-E$6)</f>
        <v>100</v>
      </c>
      <c r="F166" s="9">
        <f t="array" ref="F166">INDEX('Back data'!$A$117:$BK$117,,MAX(IF('Back data'!$A$117:$BK$117&lt;&gt;"",COLUMN('Back data'!$A$117:$BK$117)))-F$6)+INDEX('Back data'!$A$118:$BK$118,,MAX(IF('Back data'!$A$118:$BK$118&lt;&gt;"",COLUMN('Back data'!$A$118:$BK$118)))-F$6)</f>
        <v>100</v>
      </c>
      <c r="G166" s="9">
        <f t="array" ref="G166">INDEX('Back data'!$A$117:$BK$117,,MAX(IF('Back data'!$A$117:$BK$117&lt;&gt;"",COLUMN('Back data'!$A$117:$BK$117)))-G$6)+INDEX('Back data'!$A$118:$BK$118,,MAX(IF('Back data'!$A$118:$BK$118&lt;&gt;"",COLUMN('Back data'!$A$118:$BK$118)))-G$6)</f>
        <v>100</v>
      </c>
      <c r="H166" s="9">
        <f t="array" ref="H166">INDEX('Back data'!$A$117:$BK$117,,MAX(IF('Back data'!$A$117:$BK$117&lt;&gt;"",COLUMN('Back data'!$A$117:$BK$117)))-H$6)+INDEX('Back data'!$A$118:$BK$118,,MAX(IF('Back data'!$A$118:$BK$118&lt;&gt;"",COLUMN('Back data'!$A$118:$BK$118)))-H$6)</f>
        <v>100</v>
      </c>
      <c r="I166" s="9">
        <f t="array" ref="I166">INDEX('Back data'!$A$117:$BK$117,,MAX(IF('Back data'!$A$117:$BK$117&lt;&gt;"",COLUMN('Back data'!$A$117:$BK$117)))-I$6)+INDEX('Back data'!$A$118:$BK$118,,MAX(IF('Back data'!$A$118:$BK$118&lt;&gt;"",COLUMN('Back data'!$A$118:$BK$118)))-I$6)</f>
        <v>100</v>
      </c>
      <c r="J166" s="9">
        <f t="array" ref="J166">INDEX('Back data'!$A$117:$BK$117,,MAX(IF('Back data'!$A$117:$BK$117&lt;&gt;"",COLUMN('Back data'!$A$117:$BK$117)))-J$6)+INDEX('Back data'!$A$118:$BK$118,,MAX(IF('Back data'!$A$118:$BK$118&lt;&gt;"",COLUMN('Back data'!$A$118:$BK$118)))-J$6)</f>
        <v>100</v>
      </c>
      <c r="K166" s="9">
        <f t="array" ref="K166">INDEX('Back data'!$A$117:$BK$117,,MAX(IF('Back data'!$A$117:$BK$117&lt;&gt;"",COLUMN('Back data'!$A$117:$BK$117)))-K$6)+INDEX('Back data'!$A$118:$BK$118,,MAX(IF('Back data'!$A$118:$BK$118&lt;&gt;"",COLUMN('Back data'!$A$118:$BK$118)))-K$6)</f>
        <v>100</v>
      </c>
      <c r="L166" s="9">
        <f t="array" ref="L166">INDEX('Back data'!$A$117:$BK$117,,MAX(IF('Back data'!$A$117:$BK$117&lt;&gt;"",COLUMN('Back data'!$A$117:$BK$117)))-L$6)+INDEX('Back data'!$A$118:$BK$118,,MAX(IF('Back data'!$A$118:$BK$118&lt;&gt;"",COLUMN('Back data'!$A$118:$BK$118)))-L$6)</f>
        <v>100</v>
      </c>
      <c r="M166" s="9">
        <f t="array" ref="M166">INDEX('Back data'!$A$117:$BK$117,,MAX(IF('Back data'!$A$117:$BK$117&lt;&gt;"",COLUMN('Back data'!$A$117:$BK$117)))-M$6)+INDEX('Back data'!$A$118:$BK$118,,MAX(IF('Back data'!$A$118:$BK$118&lt;&gt;"",COLUMN('Back data'!$A$118:$BK$118)))-M$6)</f>
        <v>100</v>
      </c>
      <c r="N166" s="9">
        <f t="array" ref="N166">INDEX('Back data'!$A$117:$BK$117,,MAX(IF('Back data'!$A$117:$BK$117&lt;&gt;"",COLUMN('Back data'!$A$117:$BK$117)))-N$6)+INDEX('Back data'!$A$118:$BK$118,,MAX(IF('Back data'!$A$118:$BK$118&lt;&gt;"",COLUMN('Back data'!$A$118:$BK$118)))-N$6)</f>
        <v>100</v>
      </c>
      <c r="O166" s="9">
        <f t="array" ref="O166">INDEX('Back data'!$A$117:$BK$117,,MAX(IF('Back data'!$A$117:$BK$117&lt;&gt;"",COLUMN('Back data'!$A$117:$BK$117)))-O$6)+INDEX('Back data'!$A$118:$BK$118,,MAX(IF('Back data'!$A$118:$BK$118&lt;&gt;"",COLUMN('Back data'!$A$118:$BK$118)))-O$6)</f>
        <v>100</v>
      </c>
      <c r="P166" s="9">
        <f t="array" ref="P166">INDEX('Back data'!$A$117:$BK$117,,MAX(IF('Back data'!$A$117:$BK$117&lt;&gt;"",COLUMN('Back data'!$A$117:$BK$117)))-P$6)+INDEX('Back data'!$A$118:$BK$118,,MAX(IF('Back data'!$A$118:$BK$118&lt;&gt;"",COLUMN('Back data'!$A$118:$BK$118)))-P$6)</f>
        <v>100</v>
      </c>
    </row>
    <row r="167" spans="1:18" x14ac:dyDescent="0.3">
      <c r="A167" s="38" t="s">
        <v>49</v>
      </c>
      <c r="B167" s="40" t="s">
        <v>42</v>
      </c>
      <c r="C167" s="10" t="s">
        <v>39</v>
      </c>
      <c r="D167" s="11">
        <f t="array" ref="D167">INDEX('Back data'!$A$117:$BK$117,,MAX(IF('Back data'!$A$117:$BK$117&lt;&gt;"",COLUMN('Back data'!$A$117:$BK$117)))-D$6)/D166</f>
        <v>1</v>
      </c>
      <c r="E167" s="11">
        <f t="array" ref="E167">INDEX('Back data'!$A$117:$BK$117,,MAX(IF('Back data'!$A$117:$BK$117&lt;&gt;"",COLUMN('Back data'!$A$117:$BK$117)))-E$6)/E166</f>
        <v>0.97970000000000002</v>
      </c>
      <c r="F167" s="11">
        <f t="array" ref="F167">INDEX('Back data'!$A$117:$BK$117,,MAX(IF('Back data'!$A$117:$BK$117&lt;&gt;"",COLUMN('Back data'!$A$117:$BK$117)))-F$6)/F166</f>
        <v>0.98719999999999997</v>
      </c>
      <c r="G167" s="11">
        <f t="array" ref="G167">INDEX('Back data'!$A$117:$BK$117,,MAX(IF('Back data'!$A$117:$BK$117&lt;&gt;"",COLUMN('Back data'!$A$117:$BK$117)))-G$6)/G166</f>
        <v>1</v>
      </c>
      <c r="H167" s="11">
        <f t="array" ref="H167">INDEX('Back data'!$A$117:$BK$117,,MAX(IF('Back data'!$A$117:$BK$117&lt;&gt;"",COLUMN('Back data'!$A$117:$BK$117)))-H$6)/H166</f>
        <v>1</v>
      </c>
      <c r="I167" s="11">
        <f t="array" ref="I167">INDEX('Back data'!$A$117:$BK$117,,MAX(IF('Back data'!$A$117:$BK$117&lt;&gt;"",COLUMN('Back data'!$A$117:$BK$117)))-I$6)/I166</f>
        <v>1</v>
      </c>
      <c r="J167" s="11">
        <f t="array" ref="J167">INDEX('Back data'!$A$117:$BK$117,,MAX(IF('Back data'!$A$117:$BK$117&lt;&gt;"",COLUMN('Back data'!$A$117:$BK$117)))-J$6)/J166</f>
        <v>1</v>
      </c>
      <c r="K167" s="11">
        <f t="array" ref="K167">INDEX('Back data'!$A$117:$BK$117,,MAX(IF('Back data'!$A$117:$BK$117&lt;&gt;"",COLUMN('Back data'!$A$117:$BK$117)))-K$6)/K166</f>
        <v>1</v>
      </c>
      <c r="L167" s="11">
        <f t="array" ref="L167">INDEX('Back data'!$A$117:$BK$117,,MAX(IF('Back data'!$A$117:$BK$117&lt;&gt;"",COLUMN('Back data'!$A$117:$BK$117)))-L$6)/L166</f>
        <v>1</v>
      </c>
      <c r="M167" s="11">
        <f t="array" ref="M167">INDEX('Back data'!$A$117:$BK$117,,MAX(IF('Back data'!$A$117:$BK$117&lt;&gt;"",COLUMN('Back data'!$A$117:$BK$117)))-M$6)/M166</f>
        <v>0.98709999999999998</v>
      </c>
      <c r="N167" s="11">
        <f t="array" ref="N167">INDEX('Back data'!$A$117:$BK$117,,MAX(IF('Back data'!$A$117:$BK$117&lt;&gt;"",COLUMN('Back data'!$A$117:$BK$117)))-N$6)/N166</f>
        <v>1</v>
      </c>
      <c r="O167" s="11">
        <f t="array" ref="O167">INDEX('Back data'!$A$117:$BK$117,,MAX(IF('Back data'!$A$117:$BK$117&lt;&gt;"",COLUMN('Back data'!$A$117:$BK$117)))-O$6)/O166</f>
        <v>1</v>
      </c>
      <c r="P167" s="11">
        <f t="array" ref="P167">INDEX('Back data'!$A$117:$BK$117,,MAX(IF('Back data'!$A$117:$BK$117&lt;&gt;"",COLUMN('Back data'!$A$117:$BK$117)))-P$6)/P166</f>
        <v>1</v>
      </c>
    </row>
    <row r="168" spans="1:18" x14ac:dyDescent="0.3">
      <c r="A168" s="38" t="s">
        <v>49</v>
      </c>
      <c r="B168" s="40" t="s">
        <v>42</v>
      </c>
      <c r="C168" s="10" t="s">
        <v>40</v>
      </c>
      <c r="D168" s="11">
        <f t="array" ref="D168">+INDEX('Back data'!$A$118:$BK$118,,MAX(IF('Back data'!$A$118:$BK$118&lt;&gt;"",COLUMN('Back data'!$A$118:$BK$118)))-D$6)/D166</f>
        <v>0</v>
      </c>
      <c r="E168" s="11">
        <f t="array" ref="E168">+INDEX('Back data'!$A$118:$BK$118,,MAX(IF('Back data'!$A$118:$BK$118&lt;&gt;"",COLUMN('Back data'!$A$118:$BK$118)))-E$6)/E166</f>
        <v>2.0299999999999999E-2</v>
      </c>
      <c r="F168" s="11">
        <f t="array" ref="F168">+INDEX('Back data'!$A$118:$BK$118,,MAX(IF('Back data'!$A$118:$BK$118&lt;&gt;"",COLUMN('Back data'!$A$118:$BK$118)))-F$6)/F166</f>
        <v>1.2800000000000001E-2</v>
      </c>
      <c r="G168" s="11">
        <f t="array" ref="G168">+INDEX('Back data'!$A$118:$BK$118,,MAX(IF('Back data'!$A$118:$BK$118&lt;&gt;"",COLUMN('Back data'!$A$118:$BK$118)))-G$6)/G166</f>
        <v>0</v>
      </c>
      <c r="H168" s="11">
        <f t="array" ref="H168">+INDEX('Back data'!$A$118:$BK$118,,MAX(IF('Back data'!$A$118:$BK$118&lt;&gt;"",COLUMN('Back data'!$A$118:$BK$118)))-H$6)/H166</f>
        <v>0</v>
      </c>
      <c r="I168" s="11">
        <f t="array" ref="I168">+INDEX('Back data'!$A$118:$BK$118,,MAX(IF('Back data'!$A$118:$BK$118&lt;&gt;"",COLUMN('Back data'!$A$118:$BK$118)))-I$6)/I166</f>
        <v>0</v>
      </c>
      <c r="J168" s="11">
        <f t="array" ref="J168">+INDEX('Back data'!$A$118:$BK$118,,MAX(IF('Back data'!$A$118:$BK$118&lt;&gt;"",COLUMN('Back data'!$A$118:$BK$118)))-J$6)/J166</f>
        <v>0</v>
      </c>
      <c r="K168" s="11">
        <f t="array" ref="K168">+INDEX('Back data'!$A$118:$BK$118,,MAX(IF('Back data'!$A$118:$BK$118&lt;&gt;"",COLUMN('Back data'!$A$118:$BK$118)))-K$6)/K166</f>
        <v>0</v>
      </c>
      <c r="L168" s="11">
        <f t="array" ref="L168">+INDEX('Back data'!$A$118:$BK$118,,MAX(IF('Back data'!$A$118:$BK$118&lt;&gt;"",COLUMN('Back data'!$A$118:$BK$118)))-L$6)/L166</f>
        <v>0</v>
      </c>
      <c r="M168" s="11">
        <f t="array" ref="M168">+INDEX('Back data'!$A$118:$BK$118,,MAX(IF('Back data'!$A$118:$BK$118&lt;&gt;"",COLUMN('Back data'!$A$118:$BK$118)))-M$6)/M166</f>
        <v>1.29E-2</v>
      </c>
      <c r="N168" s="11">
        <f t="array" ref="N168">+INDEX('Back data'!$A$118:$BK$118,,MAX(IF('Back data'!$A$118:$BK$118&lt;&gt;"",COLUMN('Back data'!$A$118:$BK$118)))-N$6)/N166</f>
        <v>0</v>
      </c>
      <c r="O168" s="11">
        <f t="array" ref="O168">+INDEX('Back data'!$A$118:$BK$118,,MAX(IF('Back data'!$A$118:$BK$118&lt;&gt;"",COLUMN('Back data'!$A$118:$BK$118)))-O$6)/O166</f>
        <v>0</v>
      </c>
      <c r="P168" s="11">
        <f t="array" ref="P168">+INDEX('Back data'!$A$118:$BK$118,,MAX(IF('Back data'!$A$118:$BK$118&lt;&gt;"",COLUMN('Back data'!$A$118:$BK$118)))-P$6)/P166</f>
        <v>0</v>
      </c>
      <c r="R168" s="56"/>
    </row>
    <row r="171" spans="1:18" x14ac:dyDescent="0.3">
      <c r="C171" s="8" t="s">
        <v>37</v>
      </c>
      <c r="D171" s="9">
        <f t="array" ref="D171">INDEX('Back data'!$A$307:$BK$307,,MAX(IF('Back data'!$A$307:$BK$307&lt;&gt;"",COLUMN('Back data'!$A$307:$BK$307)))-D$6)+INDEX('Back data'!$A$308:$BK$308,,MAX(IF('Back data'!$A$308:$BK$308&lt;&gt;"",COLUMN('Back data'!$A$308:$BK$308)))-D$6)</f>
        <v>100</v>
      </c>
      <c r="E171" s="9">
        <f t="array" ref="E171">INDEX('Back data'!$A$307:$BK$307,,MAX(IF('Back data'!$A$307:$BK$307&lt;&gt;"",COLUMN('Back data'!$A$307:$BK$307)))-E$6)+INDEX('Back data'!$A$308:$BK$308,,MAX(IF('Back data'!$A$308:$BK$308&lt;&gt;"",COLUMN('Back data'!$A$308:$BK$308)))-E$6)</f>
        <v>100</v>
      </c>
      <c r="F171" s="9">
        <f t="array" ref="F171">INDEX('Back data'!$A$307:$BK$307,,MAX(IF('Back data'!$A$307:$BK$307&lt;&gt;"",COLUMN('Back data'!$A$307:$BK$307)))-F$6)+INDEX('Back data'!$A$308:$BK$308,,MAX(IF('Back data'!$A$308:$BK$308&lt;&gt;"",COLUMN('Back data'!$A$308:$BK$308)))-F$6)</f>
        <v>100</v>
      </c>
      <c r="G171" s="9">
        <f t="array" ref="G171">INDEX('Back data'!$A$307:$BK$307,,MAX(IF('Back data'!$A$307:$BK$307&lt;&gt;"",COLUMN('Back data'!$A$307:$BK$307)))-G$6)+INDEX('Back data'!$A$308:$BK$308,,MAX(IF('Back data'!$A$308:$BK$308&lt;&gt;"",COLUMN('Back data'!$A$308:$BK$308)))-G$6)</f>
        <v>100</v>
      </c>
      <c r="H171" s="9">
        <f t="array" ref="H171">INDEX('Back data'!$A$307:$BK$307,,MAX(IF('Back data'!$A$307:$BK$307&lt;&gt;"",COLUMN('Back data'!$A$307:$BK$307)))-H$6)+INDEX('Back data'!$A$308:$BK$308,,MAX(IF('Back data'!$A$308:$BK$308&lt;&gt;"",COLUMN('Back data'!$A$308:$BK$308)))-H$6)</f>
        <v>100</v>
      </c>
      <c r="I171" s="9">
        <f t="array" ref="I171">INDEX('Back data'!$A$307:$BK$307,,MAX(IF('Back data'!$A$307:$BK$307&lt;&gt;"",COLUMN('Back data'!$A$307:$BK$307)))-I$6)+INDEX('Back data'!$A$308:$BK$308,,MAX(IF('Back data'!$A$308:$BK$308&lt;&gt;"",COLUMN('Back data'!$A$308:$BK$308)))-I$6)</f>
        <v>100</v>
      </c>
      <c r="J171" s="9">
        <f t="array" ref="J171">INDEX('Back data'!$A$307:$BK$307,,MAX(IF('Back data'!$A$307:$BK$307&lt;&gt;"",COLUMN('Back data'!$A$307:$BK$307)))-J$6)+INDEX('Back data'!$A$308:$BK$308,,MAX(IF('Back data'!$A$308:$BK$308&lt;&gt;"",COLUMN('Back data'!$A$308:$BK$308)))-J$6)</f>
        <v>100</v>
      </c>
      <c r="K171" s="9">
        <f t="array" ref="K171">INDEX('Back data'!$A$307:$BK$307,,MAX(IF('Back data'!$A$307:$BK$307&lt;&gt;"",COLUMN('Back data'!$A$307:$BK$307)))-K$6)+INDEX('Back data'!$A$308:$BK$308,,MAX(IF('Back data'!$A$308:$BK$308&lt;&gt;"",COLUMN('Back data'!$A$308:$BK$308)))-K$6)</f>
        <v>100</v>
      </c>
      <c r="L171" s="9">
        <f t="array" ref="L171">INDEX('Back data'!$A$307:$BK$307,,MAX(IF('Back data'!$A$307:$BK$307&lt;&gt;"",COLUMN('Back data'!$A$307:$BK$307)))-L$6)+INDEX('Back data'!$A$308:$BK$308,,MAX(IF('Back data'!$A$308:$BK$308&lt;&gt;"",COLUMN('Back data'!$A$308:$BK$308)))-L$6)</f>
        <v>100</v>
      </c>
      <c r="M171" s="9">
        <f t="array" ref="M171">INDEX('Back data'!$A$307:$BK$307,,MAX(IF('Back data'!$A$307:$BK$307&lt;&gt;"",COLUMN('Back data'!$A$307:$BK$307)))-M$6)+INDEX('Back data'!$A$308:$BK$308,,MAX(IF('Back data'!$A$308:$BK$308&lt;&gt;"",COLUMN('Back data'!$A$308:$BK$308)))-M$6)</f>
        <v>100</v>
      </c>
      <c r="N171" s="9">
        <f t="array" ref="N171">INDEX('Back data'!$A$307:$BK$307,,MAX(IF('Back data'!$A$307:$BK$307&lt;&gt;"",COLUMN('Back data'!$A$307:$BK$307)))-N$6)+INDEX('Back data'!$A$308:$BK$308,,MAX(IF('Back data'!$A$308:$BK$308&lt;&gt;"",COLUMN('Back data'!$A$308:$BK$308)))-N$6)</f>
        <v>100</v>
      </c>
      <c r="O171" s="9">
        <f t="array" ref="O171">INDEX('Back data'!$A$307:$BK$307,,MAX(IF('Back data'!$A$307:$BK$307&lt;&gt;"",COLUMN('Back data'!$A$307:$BK$307)))-O$6)+INDEX('Back data'!$A$308:$BK$308,,MAX(IF('Back data'!$A$308:$BK$308&lt;&gt;"",COLUMN('Back data'!$A$308:$BK$308)))-O$6)</f>
        <v>100</v>
      </c>
      <c r="P171" s="9">
        <f t="array" ref="P171">INDEX('Back data'!$A$307:$BK$307,,MAX(IF('Back data'!$A$307:$BK$307&lt;&gt;"",COLUMN('Back data'!$A$307:$BK$307)))-P$6)+INDEX('Back data'!$A$308:$BK$308,,MAX(IF('Back data'!$A$308:$BK$308&lt;&gt;"",COLUMN('Back data'!$A$308:$BK$308)))-P$6)</f>
        <v>100</v>
      </c>
    </row>
    <row r="172" spans="1:18" x14ac:dyDescent="0.3">
      <c r="A172" s="38" t="s">
        <v>49</v>
      </c>
      <c r="B172" s="40" t="s">
        <v>27</v>
      </c>
      <c r="C172" s="10" t="s">
        <v>39</v>
      </c>
      <c r="D172" s="11">
        <f t="array" ref="D172">INDEX('Back data'!$A$307:$BK$307,,MAX(IF('Back data'!$A$307:$BK$307&lt;&gt;"",COLUMN('Back data'!$A$307:$BK$307)))-D$6)/D171</f>
        <v>0.54880000000000007</v>
      </c>
      <c r="E172" s="11">
        <f t="array" ref="E172">INDEX('Back data'!$A$307:$BK$307,,MAX(IF('Back data'!$A$307:$BK$307&lt;&gt;"",COLUMN('Back data'!$A$307:$BK$307)))-E$6)/E171</f>
        <v>0.43009999999999998</v>
      </c>
      <c r="F172" s="11">
        <f t="array" ref="F172">INDEX('Back data'!$A$307:$BK$307,,MAX(IF('Back data'!$A$307:$BK$307&lt;&gt;"",COLUMN('Back data'!$A$307:$BK$307)))-F$6)/F171</f>
        <v>0.65500000000000003</v>
      </c>
      <c r="G172" s="11">
        <f t="array" ref="G172">INDEX('Back data'!$A$307:$BK$307,,MAX(IF('Back data'!$A$307:$BK$307&lt;&gt;"",COLUMN('Back data'!$A$307:$BK$307)))-G$6)/G171</f>
        <v>0.45090000000000002</v>
      </c>
      <c r="H172" s="11">
        <f t="array" ref="H172">INDEX('Back data'!$A$307:$BK$307,,MAX(IF('Back data'!$A$307:$BK$307&lt;&gt;"",COLUMN('Back data'!$A$307:$BK$307)))-H$6)/H171</f>
        <v>0.57389999999999997</v>
      </c>
      <c r="I172" s="11">
        <f t="array" ref="I172">INDEX('Back data'!$A$307:$BK$307,,MAX(IF('Back data'!$A$307:$BK$307&lt;&gt;"",COLUMN('Back data'!$A$307:$BK$307)))-I$6)/I171</f>
        <v>0.63939999999999997</v>
      </c>
      <c r="J172" s="11">
        <f t="array" ref="J172">INDEX('Back data'!$A$307:$BK$307,,MAX(IF('Back data'!$A$307:$BK$307&lt;&gt;"",COLUMN('Back data'!$A$307:$BK$307)))-J$6)/J171</f>
        <v>0.72140000000000004</v>
      </c>
      <c r="K172" s="11">
        <f t="array" ref="K172">INDEX('Back data'!$A$307:$BK$307,,MAX(IF('Back data'!$A$307:$BK$307&lt;&gt;"",COLUMN('Back data'!$A$307:$BK$307)))-K$6)/K171</f>
        <v>0.89529999999999998</v>
      </c>
      <c r="L172" s="11">
        <f t="array" ref="L172">INDEX('Back data'!$A$307:$BK$307,,MAX(IF('Back data'!$A$307:$BK$307&lt;&gt;"",COLUMN('Back data'!$A$307:$BK$307)))-L$6)/L171</f>
        <v>0.55409999999999993</v>
      </c>
      <c r="M172" s="11">
        <f t="array" ref="M172">INDEX('Back data'!$A$307:$BK$307,,MAX(IF('Back data'!$A$307:$BK$307&lt;&gt;"",COLUMN('Back data'!$A$307:$BK$307)))-M$6)/M171</f>
        <v>0.53049999999999997</v>
      </c>
      <c r="N172" s="11">
        <f t="array" ref="N172">INDEX('Back data'!$A$307:$BK$307,,MAX(IF('Back data'!$A$307:$BK$307&lt;&gt;"",COLUMN('Back data'!$A$307:$BK$307)))-N$6)/N171</f>
        <v>0.74939999999999996</v>
      </c>
      <c r="O172" s="11">
        <f t="array" ref="O172">INDEX('Back data'!$A$307:$BK$307,,MAX(IF('Back data'!$A$307:$BK$307&lt;&gt;"",COLUMN('Back data'!$A$307:$BK$307)))-O$6)/O171</f>
        <v>0.96109999999999995</v>
      </c>
      <c r="P172" s="11">
        <f t="array" ref="P172">INDEX('Back data'!$A$307:$BK$307,,MAX(IF('Back data'!$A$307:$BK$307&lt;&gt;"",COLUMN('Back data'!$A$307:$BK$307)))-P$6)/P171</f>
        <v>0.89680000000000004</v>
      </c>
    </row>
    <row r="173" spans="1:18" x14ac:dyDescent="0.3">
      <c r="A173" s="38" t="s">
        <v>49</v>
      </c>
      <c r="B173" s="40" t="s">
        <v>27</v>
      </c>
      <c r="C173" s="10" t="s">
        <v>40</v>
      </c>
      <c r="D173" s="11">
        <f t="array" ref="D173">+INDEX('Back data'!$A$308:$BK$308,,MAX(IF('Back data'!$A$308:$BK$308&lt;&gt;"",COLUMN('Back data'!$A$308:$BK$308)))-D$6)/D171</f>
        <v>0.45119999999999999</v>
      </c>
      <c r="E173" s="11">
        <f t="array" ref="E173">+INDEX('Back data'!$A$308:$BK$308,,MAX(IF('Back data'!$A$308:$BK$308&lt;&gt;"",COLUMN('Back data'!$A$308:$BK$308)))-E$6)/E171</f>
        <v>0.56990000000000007</v>
      </c>
      <c r="F173" s="11">
        <f t="array" ref="F173">+INDEX('Back data'!$A$308:$BK$308,,MAX(IF('Back data'!$A$308:$BK$308&lt;&gt;"",COLUMN('Back data'!$A$308:$BK$308)))-F$6)/F171</f>
        <v>0.34499999999999997</v>
      </c>
      <c r="G173" s="11">
        <f t="array" ref="G173">+INDEX('Back data'!$A$308:$BK$308,,MAX(IF('Back data'!$A$308:$BK$308&lt;&gt;"",COLUMN('Back data'!$A$308:$BK$308)))-G$6)/G171</f>
        <v>0.54909999999999992</v>
      </c>
      <c r="H173" s="11">
        <f t="array" ref="H173">+INDEX('Back data'!$A$308:$BK$308,,MAX(IF('Back data'!$A$308:$BK$308&lt;&gt;"",COLUMN('Back data'!$A$308:$BK$308)))-H$6)/H171</f>
        <v>0.42609999999999998</v>
      </c>
      <c r="I173" s="11">
        <f t="array" ref="I173">+INDEX('Back data'!$A$308:$BK$308,,MAX(IF('Back data'!$A$308:$BK$308&lt;&gt;"",COLUMN('Back data'!$A$308:$BK$308)))-I$6)/I171</f>
        <v>0.36060000000000003</v>
      </c>
      <c r="J173" s="11">
        <f t="array" ref="J173">+INDEX('Back data'!$A$308:$BK$308,,MAX(IF('Back data'!$A$308:$BK$308&lt;&gt;"",COLUMN('Back data'!$A$308:$BK$308)))-J$6)/J171</f>
        <v>0.27860000000000001</v>
      </c>
      <c r="K173" s="11">
        <f t="array" ref="K173">+INDEX('Back data'!$A$308:$BK$308,,MAX(IF('Back data'!$A$308:$BK$308&lt;&gt;"",COLUMN('Back data'!$A$308:$BK$308)))-K$6)/K171</f>
        <v>0.1047</v>
      </c>
      <c r="L173" s="11">
        <f t="array" ref="L173">+INDEX('Back data'!$A$308:$BK$308,,MAX(IF('Back data'!$A$308:$BK$308&lt;&gt;"",COLUMN('Back data'!$A$308:$BK$308)))-L$6)/L171</f>
        <v>0.44590000000000002</v>
      </c>
      <c r="M173" s="11">
        <f t="array" ref="M173">+INDEX('Back data'!$A$308:$BK$308,,MAX(IF('Back data'!$A$308:$BK$308&lt;&gt;"",COLUMN('Back data'!$A$308:$BK$308)))-M$6)/M171</f>
        <v>0.46950000000000003</v>
      </c>
      <c r="N173" s="11">
        <f t="array" ref="N173">+INDEX('Back data'!$A$308:$BK$308,,MAX(IF('Back data'!$A$308:$BK$308&lt;&gt;"",COLUMN('Back data'!$A$308:$BK$308)))-N$6)/N171</f>
        <v>0.25059999999999999</v>
      </c>
      <c r="O173" s="11">
        <f t="array" ref="O173">+INDEX('Back data'!$A$308:$BK$308,,MAX(IF('Back data'!$A$308:$BK$308&lt;&gt;"",COLUMN('Back data'!$A$308:$BK$308)))-O$6)/O171</f>
        <v>3.8900000000000004E-2</v>
      </c>
      <c r="P173" s="11">
        <f t="array" ref="P173">+INDEX('Back data'!$A$308:$BK$308,,MAX(IF('Back data'!$A$308:$BK$308&lt;&gt;"",COLUMN('Back data'!$A$308:$BK$308)))-P$6)/P171</f>
        <v>0.1032</v>
      </c>
      <c r="R173" s="56"/>
    </row>
    <row r="174" spans="1:18" x14ac:dyDescent="0.3">
      <c r="A174" s="30"/>
      <c r="B174" s="40"/>
      <c r="C174" s="31"/>
      <c r="D174" s="32"/>
      <c r="E174" s="32"/>
      <c r="F174" s="32"/>
      <c r="G174" s="32"/>
      <c r="H174" s="32"/>
      <c r="I174" s="32"/>
      <c r="J174" s="32"/>
      <c r="K174" s="32"/>
      <c r="L174" s="32"/>
      <c r="M174" s="32"/>
      <c r="N174" s="32"/>
      <c r="O174" s="32"/>
      <c r="P174" s="32"/>
      <c r="R174" s="56"/>
    </row>
    <row r="175" spans="1:18" x14ac:dyDescent="0.3">
      <c r="A175" s="30"/>
      <c r="B175" s="40"/>
      <c r="C175" s="31"/>
      <c r="D175" s="32"/>
      <c r="E175" s="32"/>
      <c r="F175" s="32"/>
      <c r="G175" s="32"/>
      <c r="H175" s="32"/>
      <c r="I175" s="32"/>
      <c r="J175" s="32"/>
      <c r="K175" s="32"/>
      <c r="L175" s="32"/>
      <c r="M175" s="32"/>
      <c r="N175" s="32"/>
      <c r="O175" s="32"/>
      <c r="P175" s="32"/>
      <c r="R175" s="56"/>
    </row>
    <row r="176" spans="1:18" x14ac:dyDescent="0.3">
      <c r="A176" s="30"/>
      <c r="B176" s="40"/>
      <c r="C176" s="8" t="s">
        <v>37</v>
      </c>
      <c r="D176" s="9" cm="1">
        <f t="array" ref="D176">INDEX('Back data'!$A$312:$BK$312,,MAX(IF('Back data'!$A$312:$BK$312&lt;&gt;"",COLUMN('Back data'!$A$312:$BK$312)))-D$6)+INDEX('Back data'!$A$313:$BK$313,,MAX(IF('Back data'!$A$313:$BK$313&lt;&gt;"",COLUMN('Back data'!$A$313:$BK$313)))-D$6)</f>
        <v>100</v>
      </c>
      <c r="E176" s="9" cm="1">
        <f t="array" ref="E176">INDEX('Back data'!$A$312:$BK$312,,MAX(IF('Back data'!$A$312:$BK$312&lt;&gt;"",COLUMN('Back data'!$A$312:$BK$312)))-E$6)+INDEX('Back data'!$A$313:$BK$313,,MAX(IF('Back data'!$A$313:$BK$313&lt;&gt;"",COLUMN('Back data'!$A$313:$BK$313)))-E$6)</f>
        <v>100</v>
      </c>
      <c r="F176" s="9" cm="1">
        <f t="array" ref="F176">INDEX('Back data'!$A$312:$BK$312,,MAX(IF('Back data'!$A$312:$BK$312&lt;&gt;"",COLUMN('Back data'!$A$312:$BK$312)))-F$6)+INDEX('Back data'!$A$313:$BK$313,,MAX(IF('Back data'!$A$313:$BK$313&lt;&gt;"",COLUMN('Back data'!$A$313:$BK$313)))-F$6)</f>
        <v>100</v>
      </c>
      <c r="G176" s="9" cm="1">
        <f t="array" ref="G176">INDEX('Back data'!$A$312:$BK$312,,MAX(IF('Back data'!$A$312:$BK$312&lt;&gt;"",COLUMN('Back data'!$A$312:$BK$312)))-G$6)+INDEX('Back data'!$A$313:$BK$313,,MAX(IF('Back data'!$A$313:$BK$313&lt;&gt;"",COLUMN('Back data'!$A$313:$BK$313)))-G$6)</f>
        <v>100</v>
      </c>
      <c r="H176" s="9" cm="1">
        <f t="array" ref="H176">INDEX('Back data'!$A$312:$BK$312,,MAX(IF('Back data'!$A$312:$BK$312&lt;&gt;"",COLUMN('Back data'!$A$312:$BK$312)))-H$6)+INDEX('Back data'!$A$313:$BK$313,,MAX(IF('Back data'!$A$313:$BK$313&lt;&gt;"",COLUMN('Back data'!$A$313:$BK$313)))-H$6)</f>
        <v>100</v>
      </c>
      <c r="I176" s="9" cm="1">
        <f t="array" ref="I176">INDEX('Back data'!$A$312:$BK$312,,MAX(IF('Back data'!$A$312:$BK$312&lt;&gt;"",COLUMN('Back data'!$A$312:$BK$312)))-I$6)+INDEX('Back data'!$A$313:$BK$313,,MAX(IF('Back data'!$A$313:$BK$313&lt;&gt;"",COLUMN('Back data'!$A$313:$BK$313)))-I$6)</f>
        <v>100</v>
      </c>
      <c r="J176" s="9" cm="1">
        <f t="array" ref="J176">INDEX('Back data'!$A$312:$BK$312,,MAX(IF('Back data'!$A$312:$BK$312&lt;&gt;"",COLUMN('Back data'!$A$312:$BK$312)))-J$6)+INDEX('Back data'!$A$313:$BK$313,,MAX(IF('Back data'!$A$313:$BK$313&lt;&gt;"",COLUMN('Back data'!$A$313:$BK$313)))-J$6)</f>
        <v>100</v>
      </c>
      <c r="K176" s="9" cm="1">
        <f t="array" ref="K176">INDEX('Back data'!$A$312:$BK$312,,MAX(IF('Back data'!$A$312:$BK$312&lt;&gt;"",COLUMN('Back data'!$A$312:$BK$312)))-K$6)+INDEX('Back data'!$A$313:$BK$313,,MAX(IF('Back data'!$A$313:$BK$313&lt;&gt;"",COLUMN('Back data'!$A$313:$BK$313)))-K$6)</f>
        <v>100</v>
      </c>
      <c r="L176" s="9" cm="1">
        <f t="array" ref="L176">INDEX('Back data'!$A$312:$BK$312,,MAX(IF('Back data'!$A$312:$BK$312&lt;&gt;"",COLUMN('Back data'!$A$312:$BK$312)))-L$6)+INDEX('Back data'!$A$313:$BK$313,,MAX(IF('Back data'!$A$313:$BK$313&lt;&gt;"",COLUMN('Back data'!$A$313:$BK$313)))-L$6)</f>
        <v>100</v>
      </c>
      <c r="M176" s="9" cm="1">
        <f t="array" ref="M176">INDEX('Back data'!$A$312:$BK$312,,MAX(IF('Back data'!$A$312:$BK$312&lt;&gt;"",COLUMN('Back data'!$A$312:$BK$312)))-M$6)+INDEX('Back data'!$A$313:$BK$313,,MAX(IF('Back data'!$A$313:$BK$313&lt;&gt;"",COLUMN('Back data'!$A$313:$BK$313)))-M$6)</f>
        <v>100</v>
      </c>
      <c r="N176" s="9" cm="1">
        <f t="array" ref="N176">INDEX('Back data'!$A$312:$BK$312,,MAX(IF('Back data'!$A$312:$BK$312&lt;&gt;"",COLUMN('Back data'!$A$312:$BK$312)))-N$6)+INDEX('Back data'!$A$313:$BK$313,,MAX(IF('Back data'!$A$313:$BK$313&lt;&gt;"",COLUMN('Back data'!$A$313:$BK$313)))-N$6)</f>
        <v>100</v>
      </c>
      <c r="O176" s="9" cm="1">
        <f t="array" ref="O176">INDEX('Back data'!$A$312:$BK$312,,MAX(IF('Back data'!$A$312:$BK$312&lt;&gt;"",COLUMN('Back data'!$A$312:$BK$312)))-O$6)+INDEX('Back data'!$A$313:$BK$313,,MAX(IF('Back data'!$A$313:$BK$313&lt;&gt;"",COLUMN('Back data'!$A$313:$BK$313)))-O$6)</f>
        <v>100</v>
      </c>
      <c r="P176" s="9" cm="1">
        <f t="array" ref="P176">INDEX('Back data'!$A$312:$BK$312,,MAX(IF('Back data'!$A$312:$BK$312&lt;&gt;"",COLUMN('Back data'!$A$312:$BK$312)))-P$6)+INDEX('Back data'!$A$313:$BK$313,,MAX(IF('Back data'!$A$313:$BK$313&lt;&gt;"",COLUMN('Back data'!$A$313:$BK$313)))-P$6)</f>
        <v>100</v>
      </c>
      <c r="R176" s="56"/>
    </row>
    <row r="177" spans="1:18" x14ac:dyDescent="0.3">
      <c r="A177" s="38" t="s">
        <v>49</v>
      </c>
      <c r="B177" s="40" t="s">
        <v>43</v>
      </c>
      <c r="C177" s="10" t="s">
        <v>39</v>
      </c>
      <c r="D177" s="11" cm="1">
        <f t="array" ref="D177">INDEX('Back data'!$A$312:$BK$312,,MAX(IF('Back data'!$A$312:$BK$312&lt;&gt;"",COLUMN('Back data'!$A$312:$BK$312)))-D$6)/D176</f>
        <v>0.98760000000000003</v>
      </c>
      <c r="E177" s="11" cm="1">
        <f t="array" ref="E177">INDEX('Back data'!$A$312:$BK$312,,MAX(IF('Back data'!$A$312:$BK$312&lt;&gt;"",COLUMN('Back data'!$A$312:$BK$312)))-E$6)/E176</f>
        <v>0.96140000000000003</v>
      </c>
      <c r="F177" s="11" cm="1">
        <f t="array" ref="F177">INDEX('Back data'!$A$312:$BK$312,,MAX(IF('Back data'!$A$312:$BK$312&lt;&gt;"",COLUMN('Back data'!$A$312:$BK$312)))-F$6)/F176</f>
        <v>0.96930000000000005</v>
      </c>
      <c r="G177" s="11" cm="1">
        <f t="array" ref="G177">INDEX('Back data'!$A$312:$BK$312,,MAX(IF('Back data'!$A$312:$BK$312&lt;&gt;"",COLUMN('Back data'!$A$312:$BK$312)))-G$6)/G176</f>
        <v>0.97400000000000009</v>
      </c>
      <c r="H177" s="11" cm="1">
        <f t="array" ref="H177">INDEX('Back data'!$A$312:$BK$312,,MAX(IF('Back data'!$A$312:$BK$312&lt;&gt;"",COLUMN('Back data'!$A$312:$BK$312)))-H$6)/H176</f>
        <v>0.94030000000000002</v>
      </c>
      <c r="I177" s="11" cm="1">
        <f t="array" ref="I177">INDEX('Back data'!$A$312:$BK$312,,MAX(IF('Back data'!$A$312:$BK$312&lt;&gt;"",COLUMN('Back data'!$A$312:$BK$312)))-I$6)/I176</f>
        <v>0.99060000000000004</v>
      </c>
      <c r="J177" s="11" cm="1">
        <f t="array" ref="J177">INDEX('Back data'!$A$312:$BK$312,,MAX(IF('Back data'!$A$312:$BK$312&lt;&gt;"",COLUMN('Back data'!$A$312:$BK$312)))-J$6)/J176</f>
        <v>0.96730000000000005</v>
      </c>
      <c r="K177" s="11" cm="1">
        <f t="array" ref="K177">INDEX('Back data'!$A$312:$BK$312,,MAX(IF('Back data'!$A$312:$BK$312&lt;&gt;"",COLUMN('Back data'!$A$312:$BK$312)))-K$6)/K176</f>
        <v>0.98439999999999994</v>
      </c>
      <c r="L177" s="11" cm="1">
        <f t="array" ref="L177">INDEX('Back data'!$A$312:$BK$312,,MAX(IF('Back data'!$A$312:$BK$312&lt;&gt;"",COLUMN('Back data'!$A$312:$BK$312)))-L$6)/L176</f>
        <v>0.94469999999999998</v>
      </c>
      <c r="M177" s="11" cm="1">
        <f t="array" ref="M177">INDEX('Back data'!$A$312:$BK$312,,MAX(IF('Back data'!$A$312:$BK$312&lt;&gt;"",COLUMN('Back data'!$A$312:$BK$312)))-M$6)/M176</f>
        <v>0.9456</v>
      </c>
      <c r="N177" s="11" cm="1">
        <f t="array" ref="N177">INDEX('Back data'!$A$312:$BK$312,,MAX(IF('Back data'!$A$312:$BK$312&lt;&gt;"",COLUMN('Back data'!$A$312:$BK$312)))-N$6)/N176</f>
        <v>0.98170000000000002</v>
      </c>
      <c r="O177" s="11" cm="1">
        <f t="array" ref="O177">INDEX('Back data'!$A$312:$BK$312,,MAX(IF('Back data'!$A$312:$BK$312&lt;&gt;"",COLUMN('Back data'!$A$312:$BK$312)))-O$6)/O176</f>
        <v>0.95299999999999996</v>
      </c>
      <c r="P177" s="11" cm="1">
        <f t="array" ref="P177">INDEX('Back data'!$A$312:$BK$312,,MAX(IF('Back data'!$A$312:$BK$312&lt;&gt;"",COLUMN('Back data'!$A$312:$BK$312)))-P$6)/P176</f>
        <v>0.97530000000000006</v>
      </c>
      <c r="R177" s="56"/>
    </row>
    <row r="178" spans="1:18" x14ac:dyDescent="0.3">
      <c r="A178" s="38" t="s">
        <v>49</v>
      </c>
      <c r="B178" s="40" t="s">
        <v>43</v>
      </c>
      <c r="C178" s="10" t="s">
        <v>40</v>
      </c>
      <c r="D178" s="11" cm="1">
        <f t="array" ref="D178">INDEX('Back data'!$A$313:$BK$313,,MAX(IF('Back data'!$A$313:$BK$313&lt;&gt;"",COLUMN('Back data'!$A$313:$BK$313)))-D$6)/D176</f>
        <v>1.24E-2</v>
      </c>
      <c r="E178" s="11" cm="1">
        <f t="array" ref="E178">INDEX('Back data'!$A$313:$BK$313,,MAX(IF('Back data'!$A$313:$BK$313&lt;&gt;"",COLUMN('Back data'!$A$313:$BK$313)))-E$6)/E176</f>
        <v>3.8599999999999995E-2</v>
      </c>
      <c r="F178" s="11" cm="1">
        <f t="array" ref="F178">INDEX('Back data'!$A$313:$BK$313,,MAX(IF('Back data'!$A$313:$BK$313&lt;&gt;"",COLUMN('Back data'!$A$313:$BK$313)))-F$6)/F176</f>
        <v>3.0699999999999998E-2</v>
      </c>
      <c r="G178" s="11" cm="1">
        <f t="array" ref="G178">INDEX('Back data'!$A$313:$BK$313,,MAX(IF('Back data'!$A$313:$BK$313&lt;&gt;"",COLUMN('Back data'!$A$313:$BK$313)))-G$6)/G176</f>
        <v>2.6000000000000002E-2</v>
      </c>
      <c r="H178" s="11" cm="1">
        <f t="array" ref="H178">INDEX('Back data'!$A$313:$BK$313,,MAX(IF('Back data'!$A$313:$BK$313&lt;&gt;"",COLUMN('Back data'!$A$313:$BK$313)))-H$6)/H176</f>
        <v>5.9699999999999996E-2</v>
      </c>
      <c r="I178" s="11" cm="1">
        <f t="array" ref="I178">INDEX('Back data'!$A$313:$BK$313,,MAX(IF('Back data'!$A$313:$BK$313&lt;&gt;"",COLUMN('Back data'!$A$313:$BK$313)))-I$6)/I176</f>
        <v>9.3999999999999986E-3</v>
      </c>
      <c r="J178" s="11" cm="1">
        <f t="array" ref="J178">INDEX('Back data'!$A$313:$BK$313,,MAX(IF('Back data'!$A$313:$BK$313&lt;&gt;"",COLUMN('Back data'!$A$313:$BK$313)))-J$6)/J176</f>
        <v>3.27E-2</v>
      </c>
      <c r="K178" s="11" cm="1">
        <f t="array" ref="K178">INDEX('Back data'!$A$313:$BK$313,,MAX(IF('Back data'!$A$313:$BK$313&lt;&gt;"",COLUMN('Back data'!$A$313:$BK$313)))-K$6)/K176</f>
        <v>1.5600000000000001E-2</v>
      </c>
      <c r="L178" s="11" cm="1">
        <f t="array" ref="L178">INDEX('Back data'!$A$313:$BK$313,,MAX(IF('Back data'!$A$313:$BK$313&lt;&gt;"",COLUMN('Back data'!$A$313:$BK$313)))-L$6)/L176</f>
        <v>5.5300000000000002E-2</v>
      </c>
      <c r="M178" s="11" cm="1">
        <f t="array" ref="M178">INDEX('Back data'!$A$313:$BK$313,,MAX(IF('Back data'!$A$313:$BK$313&lt;&gt;"",COLUMN('Back data'!$A$313:$BK$313)))-M$6)/M176</f>
        <v>5.4400000000000004E-2</v>
      </c>
      <c r="N178" s="11" cm="1">
        <f t="array" ref="N178">INDEX('Back data'!$A$313:$BK$313,,MAX(IF('Back data'!$A$313:$BK$313&lt;&gt;"",COLUMN('Back data'!$A$313:$BK$313)))-N$6)/N176</f>
        <v>1.83E-2</v>
      </c>
      <c r="O178" s="11" cm="1">
        <f t="array" ref="O178">INDEX('Back data'!$A$313:$BK$313,,MAX(IF('Back data'!$A$313:$BK$313&lt;&gt;"",COLUMN('Back data'!$A$313:$BK$313)))-O$6)/O176</f>
        <v>4.7E-2</v>
      </c>
      <c r="P178" s="11" cm="1">
        <f t="array" ref="P178">INDEX('Back data'!$A$313:$BK$313,,MAX(IF('Back data'!$A$313:$BK$313&lt;&gt;"",COLUMN('Back data'!$A$313:$BK$313)))-P$6)/P176</f>
        <v>2.4700000000000003E-2</v>
      </c>
      <c r="R178" s="56"/>
    </row>
    <row r="179" spans="1:18" x14ac:dyDescent="0.3">
      <c r="C179" s="31"/>
      <c r="D179" s="32"/>
      <c r="E179" s="32"/>
      <c r="F179" s="32"/>
      <c r="G179" s="32"/>
      <c r="H179" s="32"/>
      <c r="I179" s="32"/>
      <c r="J179" s="32"/>
      <c r="K179" s="32"/>
      <c r="L179" s="32"/>
      <c r="M179" s="32"/>
      <c r="N179" s="32"/>
      <c r="O179" s="32"/>
      <c r="P179" s="32"/>
    </row>
    <row r="181" spans="1:18" x14ac:dyDescent="0.3">
      <c r="C181" s="8" t="s">
        <v>37</v>
      </c>
      <c r="D181" s="9">
        <f t="array" ref="D181">INDEX('Back data'!$A$317:$BK$317,,MAX(IF('Back data'!$A$317:$BK$317&lt;&gt;"",COLUMN('Back data'!$A$317:$BK$317)))-D$6)+INDEX('Back data'!$A$318:$BK$318,,MAX(IF('Back data'!$A$318:$BK$318&lt;&gt;"",COLUMN('Back data'!$A$318:$BK$318)))-D$6)</f>
        <v>100</v>
      </c>
      <c r="E181" s="9">
        <f t="array" ref="E181">INDEX('Back data'!$A$317:$BK$317,,MAX(IF('Back data'!$A$317:$BK$317&lt;&gt;"",COLUMN('Back data'!$A$317:$BK$317)))-E$6)+INDEX('Back data'!$A$318:$BK$318,,MAX(IF('Back data'!$A$318:$BK$318&lt;&gt;"",COLUMN('Back data'!$A$318:$BK$318)))-E$6)</f>
        <v>100</v>
      </c>
      <c r="F181" s="9">
        <f t="array" ref="F181">INDEX('Back data'!$A$317:$BK$317,,MAX(IF('Back data'!$A$317:$BK$317&lt;&gt;"",COLUMN('Back data'!$A$317:$BK$317)))-F$6)+INDEX('Back data'!$A$318:$BK$318,,MAX(IF('Back data'!$A$318:$BK$318&lt;&gt;"",COLUMN('Back data'!$A$318:$BK$318)))-F$6)</f>
        <v>100</v>
      </c>
      <c r="G181" s="9">
        <f t="array" ref="G181">INDEX('Back data'!$A$317:$BK$317,,MAX(IF('Back data'!$A$317:$BK$317&lt;&gt;"",COLUMN('Back data'!$A$317:$BK$317)))-G$6)+INDEX('Back data'!$A$318:$BK$318,,MAX(IF('Back data'!$A$318:$BK$318&lt;&gt;"",COLUMN('Back data'!$A$318:$BK$318)))-G$6)</f>
        <v>100</v>
      </c>
      <c r="H181" s="9">
        <f t="array" ref="H181">INDEX('Back data'!$A$317:$BK$317,,MAX(IF('Back data'!$A$317:$BK$317&lt;&gt;"",COLUMN('Back data'!$A$317:$BK$317)))-H$6)+INDEX('Back data'!$A$318:$BK$318,,MAX(IF('Back data'!$A$318:$BK$318&lt;&gt;"",COLUMN('Back data'!$A$318:$BK$318)))-H$6)</f>
        <v>100</v>
      </c>
      <c r="I181" s="9">
        <f t="array" ref="I181">INDEX('Back data'!$A$317:$BK$317,,MAX(IF('Back data'!$A$317:$BK$317&lt;&gt;"",COLUMN('Back data'!$A$317:$BK$317)))-I$6)+INDEX('Back data'!$A$318:$BK$318,,MAX(IF('Back data'!$A$318:$BK$318&lt;&gt;"",COLUMN('Back data'!$A$318:$BK$318)))-I$6)</f>
        <v>100</v>
      </c>
      <c r="J181" s="9">
        <f t="array" ref="J181">INDEX('Back data'!$A$317:$BK$317,,MAX(IF('Back data'!$A$317:$BK$317&lt;&gt;"",COLUMN('Back data'!$A$317:$BK$317)))-J$6)+INDEX('Back data'!$A$318:$BK$318,,MAX(IF('Back data'!$A$318:$BK$318&lt;&gt;"",COLUMN('Back data'!$A$318:$BK$318)))-J$6)</f>
        <v>100</v>
      </c>
      <c r="K181" s="9">
        <f t="array" ref="K181">INDEX('Back data'!$A$317:$BK$317,,MAX(IF('Back data'!$A$317:$BK$317&lt;&gt;"",COLUMN('Back data'!$A$317:$BK$317)))-K$6)+INDEX('Back data'!$A$318:$BK$318,,MAX(IF('Back data'!$A$318:$BK$318&lt;&gt;"",COLUMN('Back data'!$A$318:$BK$318)))-K$6)</f>
        <v>100</v>
      </c>
      <c r="L181" s="9">
        <f t="array" ref="L181">INDEX('Back data'!$A$317:$BK$317,,MAX(IF('Back data'!$A$317:$BK$317&lt;&gt;"",COLUMN('Back data'!$A$317:$BK$317)))-L$6)+INDEX('Back data'!$A$318:$BK$318,,MAX(IF('Back data'!$A$318:$BK$318&lt;&gt;"",COLUMN('Back data'!$A$318:$BK$318)))-L$6)</f>
        <v>100</v>
      </c>
      <c r="M181" s="9">
        <f t="array" ref="M181">INDEX('Back data'!$A$317:$BK$317,,MAX(IF('Back data'!$A$317:$BK$317&lt;&gt;"",COLUMN('Back data'!$A$317:$BK$317)))-M$6)+INDEX('Back data'!$A$318:$BK$318,,MAX(IF('Back data'!$A$318:$BK$318&lt;&gt;"",COLUMN('Back data'!$A$318:$BK$318)))-M$6)</f>
        <v>100</v>
      </c>
      <c r="N181" s="9">
        <f t="array" ref="N181">INDEX('Back data'!$A$317:$BK$317,,MAX(IF('Back data'!$A$317:$BK$317&lt;&gt;"",COLUMN('Back data'!$A$317:$BK$317)))-N$6)+INDEX('Back data'!$A$318:$BK$318,,MAX(IF('Back data'!$A$318:$BK$318&lt;&gt;"",COLUMN('Back data'!$A$318:$BK$318)))-N$6)</f>
        <v>100</v>
      </c>
      <c r="O181" s="9">
        <f t="array" ref="O181">INDEX('Back data'!$A$317:$BK$317,,MAX(IF('Back data'!$A$317:$BK$317&lt;&gt;"",COLUMN('Back data'!$A$317:$BK$317)))-O$6)+INDEX('Back data'!$A$318:$BK$318,,MAX(IF('Back data'!$A$318:$BK$318&lt;&gt;"",COLUMN('Back data'!$A$318:$BK$318)))-O$6)</f>
        <v>100</v>
      </c>
      <c r="P181" s="9">
        <f t="array" ref="P181">INDEX('Back data'!$A$317:$BK$317,,MAX(IF('Back data'!$A$317:$BK$317&lt;&gt;"",COLUMN('Back data'!$A$317:$BK$317)))-P$6)+INDEX('Back data'!$A$318:$BK$318,,MAX(IF('Back data'!$A$318:$BK$318&lt;&gt;"",COLUMN('Back data'!$A$318:$BK$318)))-P$6)</f>
        <v>100</v>
      </c>
    </row>
    <row r="182" spans="1:18" x14ac:dyDescent="0.3">
      <c r="A182" s="38" t="s">
        <v>49</v>
      </c>
      <c r="B182" s="40" t="s">
        <v>32</v>
      </c>
      <c r="C182" s="10" t="s">
        <v>39</v>
      </c>
      <c r="D182" s="11">
        <f t="array" ref="D182">INDEX('Back data'!$A$317:$BK$317,,MAX(IF('Back data'!$A$317:$BK$317&lt;&gt;"",COLUMN('Back data'!$A$317:$BK$317)))-D$6)/D181</f>
        <v>0.98450000000000004</v>
      </c>
      <c r="E182" s="11">
        <f t="array" ref="E182">INDEX('Back data'!$A$317:$BK$317,,MAX(IF('Back data'!$A$317:$BK$317&lt;&gt;"",COLUMN('Back data'!$A$317:$BK$317)))-E$6)/E181</f>
        <v>0.96650000000000003</v>
      </c>
      <c r="F182" s="11">
        <f t="array" ref="F182">INDEX('Back data'!$A$317:$BK$317,,MAX(IF('Back data'!$A$317:$BK$317&lt;&gt;"",COLUMN('Back data'!$A$317:$BK$317)))-F$6)/F181</f>
        <v>0.97430000000000005</v>
      </c>
      <c r="G182" s="11">
        <f t="array" ref="G182">INDEX('Back data'!$A$317:$BK$317,,MAX(IF('Back data'!$A$317:$BK$317&lt;&gt;"",COLUMN('Back data'!$A$317:$BK$317)))-G$6)/G181</f>
        <v>0.96799999999999997</v>
      </c>
      <c r="H182" s="11">
        <f t="array" ref="H182">INDEX('Back data'!$A$317:$BK$317,,MAX(IF('Back data'!$A$317:$BK$317&lt;&gt;"",COLUMN('Back data'!$A$317:$BK$317)))-H$6)/H181</f>
        <v>0.96970000000000001</v>
      </c>
      <c r="I182" s="11">
        <f t="array" ref="I182">INDEX('Back data'!$A$317:$BK$317,,MAX(IF('Back data'!$A$317:$BK$317&lt;&gt;"",COLUMN('Back data'!$A$317:$BK$317)))-I$6)/I181</f>
        <v>0.98780000000000001</v>
      </c>
      <c r="J182" s="11">
        <f t="array" ref="J182">INDEX('Back data'!$A$317:$BK$317,,MAX(IF('Back data'!$A$317:$BK$317&lt;&gt;"",COLUMN('Back data'!$A$317:$BK$317)))-J$6)/J181</f>
        <v>0.95879999999999999</v>
      </c>
      <c r="K182" s="11">
        <f t="array" ref="K182">INDEX('Back data'!$A$317:$BK$317,,MAX(IF('Back data'!$A$317:$BK$317&lt;&gt;"",COLUMN('Back data'!$A$317:$BK$317)))-K$6)/K181</f>
        <v>0.98010000000000008</v>
      </c>
      <c r="L182" s="11">
        <f t="array" ref="L182">INDEX('Back data'!$A$317:$BK$317,,MAX(IF('Back data'!$A$317:$BK$317&lt;&gt;"",COLUMN('Back data'!$A$317:$BK$317)))-L$6)/L181</f>
        <v>0.95239999999999991</v>
      </c>
      <c r="M182" s="11">
        <f t="array" ref="M182">INDEX('Back data'!$A$317:$BK$317,,MAX(IF('Back data'!$A$317:$BK$317&lt;&gt;"",COLUMN('Back data'!$A$317:$BK$317)))-M$6)/M181</f>
        <v>0.97709999999999997</v>
      </c>
      <c r="N182" s="11">
        <f t="array" ref="N182">INDEX('Back data'!$A$317:$BK$317,,MAX(IF('Back data'!$A$317:$BK$317&lt;&gt;"",COLUMN('Back data'!$A$317:$BK$317)))-N$6)/N181</f>
        <v>0.99549999999999994</v>
      </c>
      <c r="O182" s="11">
        <f t="array" ref="O182">INDEX('Back data'!$A$317:$BK$317,,MAX(IF('Back data'!$A$317:$BK$317&lt;&gt;"",COLUMN('Back data'!$A$317:$BK$317)))-O$6)/O181</f>
        <v>0.95099999999999996</v>
      </c>
      <c r="P182" s="11">
        <f t="array" ref="P182">INDEX('Back data'!$A$317:$BK$317,,MAX(IF('Back data'!$A$317:$BK$317&lt;&gt;"",COLUMN('Back data'!$A$317:$BK$317)))-P$6)/P181</f>
        <v>0.97260000000000002</v>
      </c>
    </row>
    <row r="183" spans="1:18" x14ac:dyDescent="0.3">
      <c r="A183" s="38" t="s">
        <v>49</v>
      </c>
      <c r="B183" s="40" t="s">
        <v>32</v>
      </c>
      <c r="C183" s="10" t="s">
        <v>40</v>
      </c>
      <c r="D183" s="11">
        <f t="array" ref="D183">INDEX('Back data'!$A$318:$BK$318,,MAX(IF('Back data'!$A$318:$BK$318&lt;&gt;"",COLUMN('Back data'!$A$318:$BK$318)))-D$6)/D181</f>
        <v>1.55E-2</v>
      </c>
      <c r="E183" s="11">
        <f t="array" ref="E183">INDEX('Back data'!$A$318:$BK$318,,MAX(IF('Back data'!$A$318:$BK$318&lt;&gt;"",COLUMN('Back data'!$A$318:$BK$318)))-E$6)/E181</f>
        <v>3.3500000000000002E-2</v>
      </c>
      <c r="F183" s="11">
        <f t="array" ref="F183">INDEX('Back data'!$A$318:$BK$318,,MAX(IF('Back data'!$A$318:$BK$318&lt;&gt;"",COLUMN('Back data'!$A$318:$BK$318)))-F$6)/F181</f>
        <v>2.5699999999999997E-2</v>
      </c>
      <c r="G183" s="11">
        <f t="array" ref="G183">INDEX('Back data'!$A$318:$BK$318,,MAX(IF('Back data'!$A$318:$BK$318&lt;&gt;"",COLUMN('Back data'!$A$318:$BK$318)))-G$6)/G181</f>
        <v>3.2000000000000001E-2</v>
      </c>
      <c r="H183" s="11">
        <f t="array" ref="H183">INDEX('Back data'!$A$318:$BK$318,,MAX(IF('Back data'!$A$318:$BK$318&lt;&gt;"",COLUMN('Back data'!$A$318:$BK$318)))-H$6)/H181</f>
        <v>3.0299999999999997E-2</v>
      </c>
      <c r="I183" s="11">
        <f t="array" ref="I183">INDEX('Back data'!$A$318:$BK$318,,MAX(IF('Back data'!$A$318:$BK$318&lt;&gt;"",COLUMN('Back data'!$A$318:$BK$318)))-I$6)/I181</f>
        <v>1.2199999999999999E-2</v>
      </c>
      <c r="J183" s="11">
        <f t="array" ref="J183">INDEX('Back data'!$A$318:$BK$318,,MAX(IF('Back data'!$A$318:$BK$318&lt;&gt;"",COLUMN('Back data'!$A$318:$BK$318)))-J$6)/J181</f>
        <v>4.1200000000000001E-2</v>
      </c>
      <c r="K183" s="11">
        <f t="array" ref="K183">INDEX('Back data'!$A$318:$BK$318,,MAX(IF('Back data'!$A$318:$BK$318&lt;&gt;"",COLUMN('Back data'!$A$318:$BK$318)))-K$6)/K181</f>
        <v>1.9900000000000001E-2</v>
      </c>
      <c r="L183" s="11">
        <f t="array" ref="L183">INDEX('Back data'!$A$318:$BK$318,,MAX(IF('Back data'!$A$318:$BK$318&lt;&gt;"",COLUMN('Back data'!$A$318:$BK$318)))-L$6)/L181</f>
        <v>4.7599999999999996E-2</v>
      </c>
      <c r="M183" s="11">
        <f t="array" ref="M183">INDEX('Back data'!$A$318:$BK$318,,MAX(IF('Back data'!$A$318:$BK$318&lt;&gt;"",COLUMN('Back data'!$A$318:$BK$318)))-M$6)/M181</f>
        <v>2.29E-2</v>
      </c>
      <c r="N183" s="11">
        <f t="array" ref="N183">INDEX('Back data'!$A$318:$BK$318,,MAX(IF('Back data'!$A$318:$BK$318&lt;&gt;"",COLUMN('Back data'!$A$318:$BK$318)))-N$6)/N181</f>
        <v>4.5000000000000005E-3</v>
      </c>
      <c r="O183" s="11">
        <f t="array" ref="O183">INDEX('Back data'!$A$318:$BK$318,,MAX(IF('Back data'!$A$318:$BK$318&lt;&gt;"",COLUMN('Back data'!$A$318:$BK$318)))-O$6)/O181</f>
        <v>4.9000000000000002E-2</v>
      </c>
      <c r="P183" s="11">
        <f t="array" ref="P183">INDEX('Back data'!$A$318:$BK$318,,MAX(IF('Back data'!$A$318:$BK$318&lt;&gt;"",COLUMN('Back data'!$A$318:$BK$318)))-P$6)/P181</f>
        <v>2.7400000000000001E-2</v>
      </c>
      <c r="R183" s="56"/>
    </row>
    <row r="186" spans="1:18" x14ac:dyDescent="0.3">
      <c r="C186" s="8" t="s">
        <v>37</v>
      </c>
      <c r="D186" s="9">
        <f t="array" ref="D186">INDEX('Back data'!$A$322:$BK$322,,MAX(IF('Back data'!$A$322:$BK$322&lt;&gt;"",COLUMN('Back data'!$A$322:$BK$322)))-D$6)+INDEX('Back data'!$A$323:$BK$323,,MAX(IF('Back data'!$A$323:$BK$323&lt;&gt;"",COLUMN('Back data'!$A$323:$BK$323)))-D$6)</f>
        <v>100</v>
      </c>
      <c r="E186" s="9">
        <f t="array" ref="E186">INDEX('Back data'!$A$322:$BK$322,,MAX(IF('Back data'!$A$322:$BK$322&lt;&gt;"",COLUMN('Back data'!$A$322:$BK$322)))-E$6)+INDEX('Back data'!$A$323:$BK$323,,MAX(IF('Back data'!$A$323:$BK$323&lt;&gt;"",COLUMN('Back data'!$A$323:$BK$323)))-E$6)</f>
        <v>100</v>
      </c>
      <c r="F186" s="9">
        <f t="array" ref="F186">INDEX('Back data'!$A$322:$BK$322,,MAX(IF('Back data'!$A$322:$BK$322&lt;&gt;"",COLUMN('Back data'!$A$322:$BK$322)))-F$6)+INDEX('Back data'!$A$323:$BK$323,,MAX(IF('Back data'!$A$323:$BK$323&lt;&gt;"",COLUMN('Back data'!$A$323:$BK$323)))-F$6)</f>
        <v>100</v>
      </c>
      <c r="G186" s="9">
        <f t="array" ref="G186">INDEX('Back data'!$A$322:$BK$322,,MAX(IF('Back data'!$A$322:$BK$322&lt;&gt;"",COLUMN('Back data'!$A$322:$BK$322)))-G$6)+INDEX('Back data'!$A$323:$BK$323,,MAX(IF('Back data'!$A$323:$BK$323&lt;&gt;"",COLUMN('Back data'!$A$323:$BK$323)))-G$6)</f>
        <v>100</v>
      </c>
      <c r="H186" s="9">
        <f t="array" ref="H186">INDEX('Back data'!$A$322:$BK$322,,MAX(IF('Back data'!$A$322:$BK$322&lt;&gt;"",COLUMN('Back data'!$A$322:$BK$322)))-H$6)+INDEX('Back data'!$A$323:$BK$323,,MAX(IF('Back data'!$A$323:$BK$323&lt;&gt;"",COLUMN('Back data'!$A$323:$BK$323)))-H$6)</f>
        <v>100</v>
      </c>
      <c r="I186" s="9">
        <f t="array" ref="I186">INDEX('Back data'!$A$322:$BK$322,,MAX(IF('Back data'!$A$322:$BK$322&lt;&gt;"",COLUMN('Back data'!$A$322:$BK$322)))-I$6)+INDEX('Back data'!$A$323:$BK$323,,MAX(IF('Back data'!$A$323:$BK$323&lt;&gt;"",COLUMN('Back data'!$A$323:$BK$323)))-I$6)</f>
        <v>100</v>
      </c>
      <c r="J186" s="9">
        <f t="array" ref="J186">INDEX('Back data'!$A$322:$BK$322,,MAX(IF('Back data'!$A$322:$BK$322&lt;&gt;"",COLUMN('Back data'!$A$322:$BK$322)))-J$6)+INDEX('Back data'!$A$323:$BK$323,,MAX(IF('Back data'!$A$323:$BK$323&lt;&gt;"",COLUMN('Back data'!$A$323:$BK$323)))-J$6)</f>
        <v>100</v>
      </c>
      <c r="K186" s="9">
        <f t="array" ref="K186">INDEX('Back data'!$A$322:$BK$322,,MAX(IF('Back data'!$A$322:$BK$322&lt;&gt;"",COLUMN('Back data'!$A$322:$BK$322)))-K$6)+INDEX('Back data'!$A$323:$BK$323,,MAX(IF('Back data'!$A$323:$BK$323&lt;&gt;"",COLUMN('Back data'!$A$323:$BK$323)))-K$6)</f>
        <v>100</v>
      </c>
      <c r="L186" s="9">
        <f t="array" ref="L186">INDEX('Back data'!$A$322:$BK$322,,MAX(IF('Back data'!$A$322:$BK$322&lt;&gt;"",COLUMN('Back data'!$A$322:$BK$322)))-L$6)+INDEX('Back data'!$A$323:$BK$323,,MAX(IF('Back data'!$A$323:$BK$323&lt;&gt;"",COLUMN('Back data'!$A$323:$BK$323)))-L$6)</f>
        <v>100</v>
      </c>
      <c r="M186" s="9">
        <f t="array" ref="M186">INDEX('Back data'!$A$322:$BK$322,,MAX(IF('Back data'!$A$322:$BK$322&lt;&gt;"",COLUMN('Back data'!$A$322:$BK$322)))-M$6)+INDEX('Back data'!$A$323:$BK$323,,MAX(IF('Back data'!$A$323:$BK$323&lt;&gt;"",COLUMN('Back data'!$A$323:$BK$323)))-M$6)</f>
        <v>100</v>
      </c>
      <c r="N186" s="9">
        <f t="array" ref="N186">INDEX('Back data'!$A$322:$BK$322,,MAX(IF('Back data'!$A$322:$BK$322&lt;&gt;"",COLUMN('Back data'!$A$322:$BK$322)))-N$6)+INDEX('Back data'!$A$323:$BK$323,,MAX(IF('Back data'!$A$323:$BK$323&lt;&gt;"",COLUMN('Back data'!$A$323:$BK$323)))-N$6)</f>
        <v>100</v>
      </c>
      <c r="O186" s="9">
        <f t="array" ref="O186">INDEX('Back data'!$A$322:$BK$322,,MAX(IF('Back data'!$A$322:$BK$322&lt;&gt;"",COLUMN('Back data'!$A$322:$BK$322)))-O$6)+INDEX('Back data'!$A$323:$BK$323,,MAX(IF('Back data'!$A$323:$BK$323&lt;&gt;"",COLUMN('Back data'!$A$323:$BK$323)))-O$6)</f>
        <v>100</v>
      </c>
      <c r="P186" s="9">
        <f t="array" ref="P186">INDEX('Back data'!$A$322:$BK$322,,MAX(IF('Back data'!$A$322:$BK$322&lt;&gt;"",COLUMN('Back data'!$A$322:$BK$322)))-P$6)+INDEX('Back data'!$A$323:$BK$323,,MAX(IF('Back data'!$A$323:$BK$323&lt;&gt;"",COLUMN('Back data'!$A$323:$BK$323)))-P$6)</f>
        <v>100</v>
      </c>
    </row>
    <row r="187" spans="1:18" x14ac:dyDescent="0.3">
      <c r="A187" s="38" t="s">
        <v>49</v>
      </c>
      <c r="B187" s="40" t="s">
        <v>36</v>
      </c>
      <c r="C187" s="10" t="s">
        <v>39</v>
      </c>
      <c r="D187" s="11">
        <f t="array" ref="D187">INDEX('Back data'!$A$322:$BK$322,,MAX(IF('Back data'!$A$322:$BK$322&lt;&gt;"",COLUMN('Back data'!$A$322:$BK$322)))-D$6)/D186</f>
        <v>1</v>
      </c>
      <c r="E187" s="11">
        <f t="array" ref="E187">INDEX('Back data'!$A$322:$BK$322,,MAX(IF('Back data'!$A$322:$BK$322&lt;&gt;"",COLUMN('Back data'!$A$322:$BK$322)))-E$6)/E186</f>
        <v>0.94590000000000007</v>
      </c>
      <c r="F187" s="11">
        <f t="array" ref="F187">INDEX('Back data'!$A$322:$BK$322,,MAX(IF('Back data'!$A$322:$BK$322&lt;&gt;"",COLUMN('Back data'!$A$322:$BK$322)))-F$6)/F186</f>
        <v>0.94950000000000001</v>
      </c>
      <c r="G187" s="11">
        <f t="array" ref="G187">INDEX('Back data'!$A$322:$BK$322,,MAX(IF('Back data'!$A$322:$BK$322&lt;&gt;"",COLUMN('Back data'!$A$322:$BK$322)))-G$6)/G186</f>
        <v>1</v>
      </c>
      <c r="H187" s="11">
        <f t="array" ref="H187">INDEX('Back data'!$A$322:$BK$322,,MAX(IF('Back data'!$A$322:$BK$322&lt;&gt;"",COLUMN('Back data'!$A$322:$BK$322)))-H$6)/H186</f>
        <v>0.86280000000000001</v>
      </c>
      <c r="I187" s="11">
        <f t="array" ref="I187">INDEX('Back data'!$A$322:$BK$322,,MAX(IF('Back data'!$A$322:$BK$322&lt;&gt;"",COLUMN('Back data'!$A$322:$BK$322)))-I$6)/I186</f>
        <v>1</v>
      </c>
      <c r="J187" s="11">
        <f t="array" ref="J187">INDEX('Back data'!$A$322:$BK$322,,MAX(IF('Back data'!$A$322:$BK$322&lt;&gt;"",COLUMN('Back data'!$A$322:$BK$322)))-J$6)/J186</f>
        <v>1</v>
      </c>
      <c r="K187" s="11">
        <f t="array" ref="K187">INDEX('Back data'!$A$322:$BK$322,,MAX(IF('Back data'!$A$322:$BK$322&lt;&gt;"",COLUMN('Back data'!$A$322:$BK$322)))-K$6)/K186</f>
        <v>1</v>
      </c>
      <c r="L187" s="11">
        <f t="array" ref="L187">INDEX('Back data'!$A$322:$BK$322,,MAX(IF('Back data'!$A$322:$BK$322&lt;&gt;"",COLUMN('Back data'!$A$322:$BK$322)))-L$6)/L186</f>
        <v>0.91749999999999998</v>
      </c>
      <c r="M187" s="11">
        <f t="array" ref="M187">INDEX('Back data'!$A$322:$BK$322,,MAX(IF('Back data'!$A$322:$BK$322&lt;&gt;"",COLUMN('Back data'!$A$322:$BK$322)))-M$6)/M186</f>
        <v>0.85010000000000008</v>
      </c>
      <c r="N187" s="11">
        <f t="array" ref="N187">INDEX('Back data'!$A$322:$BK$322,,MAX(IF('Back data'!$A$322:$BK$322&lt;&gt;"",COLUMN('Back data'!$A$322:$BK$322)))-N$6)/N186</f>
        <v>0.94200000000000006</v>
      </c>
      <c r="O187" s="11">
        <f t="array" ref="O187">INDEX('Back data'!$A$322:$BK$322,,MAX(IF('Back data'!$A$322:$BK$322&lt;&gt;"",COLUMN('Back data'!$A$322:$BK$322)))-O$6)/O186</f>
        <v>0.95799999999999996</v>
      </c>
      <c r="P187" s="11">
        <f t="array" ref="P187">INDEX('Back data'!$A$322:$BK$322,,MAX(IF('Back data'!$A$322:$BK$322&lt;&gt;"",COLUMN('Back data'!$A$322:$BK$322)))-P$6)/P186</f>
        <v>0.98299999999999998</v>
      </c>
    </row>
    <row r="188" spans="1:18" x14ac:dyDescent="0.3">
      <c r="A188" s="38" t="s">
        <v>49</v>
      </c>
      <c r="B188" s="40" t="s">
        <v>36</v>
      </c>
      <c r="C188" s="10" t="s">
        <v>40</v>
      </c>
      <c r="D188" s="11">
        <f t="array" ref="D188">INDEX('Back data'!$A$323:$BK$323,,MAX(IF('Back data'!$A$323:$BK$323&lt;&gt;"",COLUMN('Back data'!$A$323:$BK$323)))-D$6)/D186</f>
        <v>0</v>
      </c>
      <c r="E188" s="11">
        <f t="array" ref="E188">INDEX('Back data'!$A$323:$BK$323,,MAX(IF('Back data'!$A$323:$BK$323&lt;&gt;"",COLUMN('Back data'!$A$323:$BK$323)))-E$6)/E186</f>
        <v>5.4100000000000002E-2</v>
      </c>
      <c r="F188" s="11">
        <f t="array" ref="F188">INDEX('Back data'!$A$323:$BK$323,,MAX(IF('Back data'!$A$323:$BK$323&lt;&gt;"",COLUMN('Back data'!$A$323:$BK$323)))-F$6)/F186</f>
        <v>5.0499999999999996E-2</v>
      </c>
      <c r="G188" s="11">
        <f t="array" ref="G188">INDEX('Back data'!$A$323:$BK$323,,MAX(IF('Back data'!$A$323:$BK$323&lt;&gt;"",COLUMN('Back data'!$A$323:$BK$323)))-G$6)/G186</f>
        <v>0</v>
      </c>
      <c r="H188" s="11">
        <f t="array" ref="H188">INDEX('Back data'!$A$323:$BK$323,,MAX(IF('Back data'!$A$323:$BK$323&lt;&gt;"",COLUMN('Back data'!$A$323:$BK$323)))-H$6)/H186</f>
        <v>0.13720000000000002</v>
      </c>
      <c r="I188" s="11">
        <f t="array" ref="I188">INDEX('Back data'!$A$323:$BK$323,,MAX(IF('Back data'!$A$323:$BK$323&lt;&gt;"",COLUMN('Back data'!$A$323:$BK$323)))-I$6)/I186</f>
        <v>0</v>
      </c>
      <c r="J188" s="11">
        <f t="array" ref="J188">INDEX('Back data'!$A$323:$BK$323,,MAX(IF('Back data'!$A$323:$BK$323&lt;&gt;"",COLUMN('Back data'!$A$323:$BK$323)))-J$6)/J186</f>
        <v>0</v>
      </c>
      <c r="K188" s="11">
        <f t="array" ref="K188">INDEX('Back data'!$A$323:$BK$323,,MAX(IF('Back data'!$A$323:$BK$323&lt;&gt;"",COLUMN('Back data'!$A$323:$BK$323)))-K$6)/K186</f>
        <v>0</v>
      </c>
      <c r="L188" s="11">
        <f t="array" ref="L188">INDEX('Back data'!$A$323:$BK$323,,MAX(IF('Back data'!$A$323:$BK$323&lt;&gt;"",COLUMN('Back data'!$A$323:$BK$323)))-L$6)/L186</f>
        <v>8.2500000000000004E-2</v>
      </c>
      <c r="M188" s="11">
        <f t="array" ref="M188">INDEX('Back data'!$A$323:$BK$323,,MAX(IF('Back data'!$A$323:$BK$323&lt;&gt;"",COLUMN('Back data'!$A$323:$BK$323)))-M$6)/M186</f>
        <v>0.14990000000000001</v>
      </c>
      <c r="N188" s="11">
        <f t="array" ref="N188">INDEX('Back data'!$A$323:$BK$323,,MAX(IF('Back data'!$A$323:$BK$323&lt;&gt;"",COLUMN('Back data'!$A$323:$BK$323)))-N$6)/N186</f>
        <v>5.7999999999999996E-2</v>
      </c>
      <c r="O188" s="11">
        <f t="array" ref="O188">INDEX('Back data'!$A$323:$BK$323,,MAX(IF('Back data'!$A$323:$BK$323&lt;&gt;"",COLUMN('Back data'!$A$323:$BK$323)))-O$6)/O186</f>
        <v>4.2000000000000003E-2</v>
      </c>
      <c r="P188" s="11">
        <f t="array" ref="P188">INDEX('Back data'!$A$323:$BK$323,,MAX(IF('Back data'!$A$323:$BK$323&lt;&gt;"",COLUMN('Back data'!$A$323:$BK$323)))-P$6)/P186</f>
        <v>1.7000000000000001E-2</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topLeftCell="E1" zoomScale="70" zoomScaleNormal="70" workbookViewId="0">
      <selection activeCell="AC8" sqref="AC8"/>
    </sheetView>
  </sheetViews>
  <sheetFormatPr baseColWidth="10" defaultColWidth="11.44140625" defaultRowHeight="14.4" x14ac:dyDescent="0.3"/>
  <cols>
    <col min="3" max="3" width="24.44140625" bestFit="1" customWidth="1"/>
    <col min="4" max="16" width="21.5546875" customWidth="1"/>
    <col min="18" max="18" width="11.5546875" bestFit="1" customWidth="1"/>
  </cols>
  <sheetData>
    <row r="1" spans="2:23" ht="34.5" customHeight="1" x14ac:dyDescent="0.3"/>
    <row r="2" spans="2:23" ht="27" customHeight="1" x14ac:dyDescent="0.3">
      <c r="B2" s="17"/>
      <c r="C2" s="21" t="s">
        <v>38</v>
      </c>
      <c r="D2" s="17"/>
      <c r="E2" s="17"/>
      <c r="F2" s="17"/>
      <c r="G2" s="17"/>
      <c r="H2" s="17"/>
      <c r="I2" s="17"/>
      <c r="J2" s="17"/>
      <c r="K2" s="17"/>
      <c r="L2" s="17"/>
      <c r="M2" s="17"/>
      <c r="N2" s="17"/>
      <c r="O2" s="17"/>
      <c r="P2" s="17"/>
      <c r="Q2" s="17"/>
      <c r="R2" s="17"/>
    </row>
    <row r="3" spans="2:23" ht="18.75" customHeight="1" x14ac:dyDescent="0.3"/>
    <row r="4" spans="2:23" s="13" customFormat="1" ht="25.5" customHeight="1" x14ac:dyDescent="0.3">
      <c r="C4" s="14" t="s">
        <v>50</v>
      </c>
    </row>
    <row r="5" spans="2:23" ht="16.2" thickBot="1" x14ac:dyDescent="0.35">
      <c r="C5" s="2"/>
      <c r="D5" s="53">
        <f>'TAM Automático'!D5</f>
        <v>45778</v>
      </c>
      <c r="E5" s="53">
        <f>'TAM Automático'!E5</f>
        <v>45809</v>
      </c>
      <c r="F5" s="53">
        <f>'TAM Automático'!F5</f>
        <v>45839</v>
      </c>
      <c r="G5" s="53">
        <f>'TAM Automático'!G5</f>
        <v>45870</v>
      </c>
      <c r="H5" s="53">
        <f>'TAM Automático'!H5</f>
        <v>45901</v>
      </c>
      <c r="I5" s="53">
        <f>'TAM Automático'!I5</f>
        <v>45931</v>
      </c>
      <c r="J5" s="53">
        <f>'TAM Automático'!J5</f>
        <v>45962</v>
      </c>
      <c r="K5" s="53">
        <f>'TAM Automático'!K5</f>
        <v>45992</v>
      </c>
      <c r="L5" s="53">
        <f>'TAM Automático'!L5</f>
        <v>46023</v>
      </c>
      <c r="M5" s="53">
        <f>'TAM Automático'!M5</f>
        <v>46054</v>
      </c>
      <c r="N5" s="53">
        <f>'TAM Automático'!N5</f>
        <v>46082</v>
      </c>
      <c r="O5" s="53">
        <f>'TAM Automático'!O5</f>
        <v>46113</v>
      </c>
      <c r="P5" s="53">
        <f>'TAM Automático'!P5</f>
        <v>46143</v>
      </c>
    </row>
    <row r="6" spans="2:23" ht="15.6" x14ac:dyDescent="0.3">
      <c r="C6" s="10" t="s">
        <v>39</v>
      </c>
      <c r="D6" s="11">
        <f>'TAM Automático'!D8</f>
        <v>0.87650000000000006</v>
      </c>
      <c r="E6" s="11">
        <f>'TAM Automático'!E8</f>
        <v>0.86</v>
      </c>
      <c r="F6" s="11">
        <f>'TAM Automático'!F8</f>
        <v>0.91370000000000007</v>
      </c>
      <c r="G6" s="11">
        <f>'TAM Automático'!G8</f>
        <v>0.91099999999999992</v>
      </c>
      <c r="H6" s="11">
        <f>'TAM Automático'!H8</f>
        <v>0.89370000000000005</v>
      </c>
      <c r="I6" s="11">
        <f>'TAM Automático'!I8</f>
        <v>0.92779999999999996</v>
      </c>
      <c r="J6" s="11">
        <f>'TAM Automático'!J8</f>
        <v>0.90639999999999998</v>
      </c>
      <c r="K6" s="11">
        <f>'TAM Automático'!K8</f>
        <v>0.93790000000000007</v>
      </c>
      <c r="L6" s="11">
        <f>'TAM Automático'!L8</f>
        <v>0.92260000000000009</v>
      </c>
      <c r="M6" s="11">
        <f>'TAM Automático'!M8</f>
        <v>0.88049999999999995</v>
      </c>
      <c r="N6" s="11">
        <f>'TAM Automático'!N8</f>
        <v>0.90959999999999996</v>
      </c>
      <c r="O6" s="11">
        <f>'TAM Automático'!O8</f>
        <v>0.96879999999999999</v>
      </c>
      <c r="P6" s="11">
        <f>'TAM Automático'!P8</f>
        <v>0.95930000000000004</v>
      </c>
    </row>
    <row r="7" spans="2:23" ht="15.6" x14ac:dyDescent="0.3">
      <c r="C7" s="10" t="s">
        <v>40</v>
      </c>
      <c r="D7" s="11">
        <f>'TAM Automático'!D9</f>
        <v>0.1235</v>
      </c>
      <c r="E7" s="11">
        <f>'TAM Automático'!E9</f>
        <v>0.14000000000000001</v>
      </c>
      <c r="F7" s="11">
        <f>'TAM Automático'!F9</f>
        <v>8.6300000000000002E-2</v>
      </c>
      <c r="G7" s="11">
        <f>'TAM Automático'!G9</f>
        <v>8.900000000000001E-2</v>
      </c>
      <c r="H7" s="11">
        <f>'TAM Automático'!H9</f>
        <v>0.10630000000000001</v>
      </c>
      <c r="I7" s="11">
        <f>'TAM Automático'!I9</f>
        <v>7.22E-2</v>
      </c>
      <c r="J7" s="11">
        <f>'TAM Automático'!J9</f>
        <v>9.3599999999999989E-2</v>
      </c>
      <c r="K7" s="11">
        <f>'TAM Automático'!K9</f>
        <v>6.2100000000000002E-2</v>
      </c>
      <c r="L7" s="11">
        <f>'TAM Automático'!L9</f>
        <v>7.7399999999999997E-2</v>
      </c>
      <c r="M7" s="11">
        <f>'TAM Automático'!M9</f>
        <v>0.1195</v>
      </c>
      <c r="N7" s="11">
        <f>'TAM Automático'!N9</f>
        <v>9.0399999999999994E-2</v>
      </c>
      <c r="O7" s="11">
        <f>'TAM Automático'!O9</f>
        <v>3.1200000000000002E-2</v>
      </c>
      <c r="P7" s="11">
        <f>'TAM Automático'!P9</f>
        <v>4.07E-2</v>
      </c>
    </row>
    <row r="9" spans="2:23" s="13" customFormat="1" ht="29.25" customHeight="1" x14ac:dyDescent="0.3">
      <c r="C9" s="14" t="s">
        <v>51</v>
      </c>
    </row>
    <row r="10" spans="2:23" ht="16.2" thickBot="1" x14ac:dyDescent="0.35">
      <c r="C10" s="2"/>
      <c r="D10" s="53">
        <f>D5</f>
        <v>45778</v>
      </c>
      <c r="E10" s="53">
        <f t="shared" ref="E10:P10" si="0">E5</f>
        <v>45809</v>
      </c>
      <c r="F10" s="53">
        <f t="shared" si="0"/>
        <v>45839</v>
      </c>
      <c r="G10" s="53">
        <f t="shared" si="0"/>
        <v>45870</v>
      </c>
      <c r="H10" s="53">
        <f t="shared" si="0"/>
        <v>45901</v>
      </c>
      <c r="I10" s="53">
        <f t="shared" si="0"/>
        <v>45931</v>
      </c>
      <c r="J10" s="53">
        <f t="shared" si="0"/>
        <v>45962</v>
      </c>
      <c r="K10" s="53">
        <f t="shared" si="0"/>
        <v>45992</v>
      </c>
      <c r="L10" s="53">
        <f t="shared" si="0"/>
        <v>46023</v>
      </c>
      <c r="M10" s="53">
        <f t="shared" si="0"/>
        <v>46054</v>
      </c>
      <c r="N10" s="53">
        <f t="shared" si="0"/>
        <v>46082</v>
      </c>
      <c r="O10" s="53">
        <f t="shared" si="0"/>
        <v>46113</v>
      </c>
      <c r="P10" s="53">
        <f t="shared" si="0"/>
        <v>46143</v>
      </c>
    </row>
    <row r="11" spans="2:23" ht="15.6" x14ac:dyDescent="0.3">
      <c r="C11" s="10" t="s">
        <v>39</v>
      </c>
      <c r="D11" s="11">
        <f>IF('Total Aceite'!$D$29=$R$11,'TAM Automático'!D13,'TAM Automático'!D18)</f>
        <v>0.9617</v>
      </c>
      <c r="E11" s="11">
        <f>IF('Total Aceite'!$D$29=$R$11,'TAM Automático'!E13,'TAM Automático'!E18)</f>
        <v>0.93290000000000006</v>
      </c>
      <c r="F11" s="11">
        <f>IF('Total Aceite'!$D$29=$R$11,'TAM Automático'!F13,'TAM Automático'!F18)</f>
        <v>0.99250000000000005</v>
      </c>
      <c r="G11" s="11">
        <f>IF('Total Aceite'!$D$29=$R$11,'TAM Automático'!G13,'TAM Automático'!G18)</f>
        <v>0.99690000000000001</v>
      </c>
      <c r="H11" s="11">
        <f>IF('Total Aceite'!$D$29=$R$11,'TAM Automático'!H13,'TAM Automático'!H18)</f>
        <v>0.98180000000000012</v>
      </c>
      <c r="I11" s="11">
        <f>IF('Total Aceite'!$D$29=$R$11,'TAM Automático'!I13,'TAM Automático'!I18)</f>
        <v>0.99620000000000009</v>
      </c>
      <c r="J11" s="11">
        <f>IF('Total Aceite'!$D$29=$R$11,'TAM Automático'!J13,'TAM Automático'!J18)</f>
        <v>0.99950000000000006</v>
      </c>
      <c r="K11" s="11">
        <f>IF('Total Aceite'!$D$29=$R$11,'TAM Automático'!K13,'TAM Automático'!K18)</f>
        <v>0.99970000000000003</v>
      </c>
      <c r="L11" s="11">
        <f>IF('Total Aceite'!$D$29=$R$11,'TAM Automático'!L13,'TAM Automático'!L18)</f>
        <v>0.99609999999999999</v>
      </c>
      <c r="M11" s="11">
        <f>IF('Total Aceite'!$D$29=$R$11,'TAM Automático'!M13,'TAM Automático'!M18)</f>
        <v>0.98970000000000002</v>
      </c>
      <c r="N11" s="11">
        <f>IF('Total Aceite'!$D$29=$R$11,'TAM Automático'!N13,'TAM Automático'!N18)</f>
        <v>0.99170000000000003</v>
      </c>
      <c r="O11" s="11">
        <f>IF('Total Aceite'!$D$29=$R$11,'TAM Automático'!O13,'TAM Automático'!O18)</f>
        <v>0.99950000000000006</v>
      </c>
      <c r="P11" s="11">
        <f>IF('Total Aceite'!$D$29=$R$11,'TAM Automático'!P13,'TAM Automático'!P18)</f>
        <v>0.98170000000000002</v>
      </c>
      <c r="R11">
        <v>1</v>
      </c>
      <c r="S11" s="14" t="s">
        <v>52</v>
      </c>
    </row>
    <row r="12" spans="2:23" ht="15.6" x14ac:dyDescent="0.3">
      <c r="C12" s="10" t="s">
        <v>40</v>
      </c>
      <c r="D12" s="11">
        <f>IF('Total Aceite'!$D$29=$R$11,'TAM Automático'!D14,'TAM Automático'!D19)</f>
        <v>3.8300000000000001E-2</v>
      </c>
      <c r="E12" s="11">
        <f>IF('Total Aceite'!$D$29=$R$11,'TAM Automático'!E14,'TAM Automático'!E19)</f>
        <v>6.7099999999999993E-2</v>
      </c>
      <c r="F12" s="11">
        <f>IF('Total Aceite'!$D$29=$R$11,'TAM Automático'!F14,'TAM Automático'!F19)</f>
        <v>7.4999999999999997E-3</v>
      </c>
      <c r="G12" s="11">
        <f>IF('Total Aceite'!$D$29=$R$11,'TAM Automático'!G14,'TAM Automático'!G19)</f>
        <v>3.0999999999999999E-3</v>
      </c>
      <c r="H12" s="11">
        <f>IF('Total Aceite'!$D$29=$R$11,'TAM Automático'!H14,'TAM Automático'!H19)</f>
        <v>1.8200000000000001E-2</v>
      </c>
      <c r="I12" s="11">
        <f>IF('Total Aceite'!$D$29=$R$11,'TAM Automático'!I14,'TAM Automático'!I19)</f>
        <v>3.8E-3</v>
      </c>
      <c r="J12" s="11">
        <f>IF('Total Aceite'!$D$29=$R$11,'TAM Automático'!J14,'TAM Automático'!J19)</f>
        <v>5.0000000000000001E-4</v>
      </c>
      <c r="K12" s="11">
        <f>IF('Total Aceite'!$D$29=$R$11,'TAM Automático'!K14,'TAM Automático'!K19)</f>
        <v>2.9999999999999997E-4</v>
      </c>
      <c r="L12" s="11">
        <f>IF('Total Aceite'!$D$29=$R$11,'TAM Automático'!L14,'TAM Automático'!L19)</f>
        <v>3.9000000000000003E-3</v>
      </c>
      <c r="M12" s="11">
        <f>IF('Total Aceite'!$D$29=$R$11,'TAM Automático'!M14,'TAM Automático'!M19)</f>
        <v>1.03E-2</v>
      </c>
      <c r="N12" s="11">
        <f>IF('Total Aceite'!$D$29=$R$11,'TAM Automático'!N14,'TAM Automático'!N19)</f>
        <v>8.3000000000000001E-3</v>
      </c>
      <c r="O12" s="11">
        <f>IF('Total Aceite'!$D$29=$R$11,'TAM Automático'!O14,'TAM Automático'!O19)</f>
        <v>5.0000000000000001E-4</v>
      </c>
      <c r="P12" s="11">
        <f>IF('Total Aceite'!$D$29=$R$11,'TAM Automático'!P14,'TAM Automático'!P19)</f>
        <v>1.83E-2</v>
      </c>
      <c r="R12">
        <v>2</v>
      </c>
      <c r="S12" s="14" t="s">
        <v>53</v>
      </c>
    </row>
    <row r="14" spans="2:23" s="13" customFormat="1" ht="29.25" customHeight="1" x14ac:dyDescent="0.3">
      <c r="C14" s="14" t="s">
        <v>54</v>
      </c>
    </row>
    <row r="15" spans="2:23" ht="16.2" thickBot="1" x14ac:dyDescent="0.35">
      <c r="C15" s="2"/>
      <c r="D15" s="53">
        <f>D10</f>
        <v>45778</v>
      </c>
      <c r="E15" s="53">
        <f t="shared" ref="E15:P15" si="1">E10</f>
        <v>45809</v>
      </c>
      <c r="F15" s="53">
        <f t="shared" si="1"/>
        <v>45839</v>
      </c>
      <c r="G15" s="53">
        <f t="shared" si="1"/>
        <v>45870</v>
      </c>
      <c r="H15" s="53">
        <f t="shared" si="1"/>
        <v>45901</v>
      </c>
      <c r="I15" s="53">
        <f t="shared" si="1"/>
        <v>45931</v>
      </c>
      <c r="J15" s="53">
        <f t="shared" si="1"/>
        <v>45962</v>
      </c>
      <c r="K15" s="53">
        <f t="shared" si="1"/>
        <v>45992</v>
      </c>
      <c r="L15" s="53">
        <f t="shared" si="1"/>
        <v>46023</v>
      </c>
      <c r="M15" s="53">
        <f t="shared" si="1"/>
        <v>46054</v>
      </c>
      <c r="N15" s="53">
        <f t="shared" si="1"/>
        <v>46082</v>
      </c>
      <c r="O15" s="53">
        <f t="shared" si="1"/>
        <v>46113</v>
      </c>
      <c r="P15" s="53">
        <f t="shared" si="1"/>
        <v>46143</v>
      </c>
      <c r="R15">
        <v>1</v>
      </c>
      <c r="S15" s="14" t="s">
        <v>55</v>
      </c>
    </row>
    <row r="16" spans="2:23" ht="15.6" x14ac:dyDescent="0.3">
      <c r="C16" s="10" t="s">
        <v>39</v>
      </c>
      <c r="D16" s="11">
        <f>IF('Total Aceite'!$N$29=$R$15,'TAM Automático'!D23,IF('Total Aceite'!$N$29=$R$17,'TAM Automático'!D33,IF('Total Aceite'!$N$29=$R$16,'TAM Automático'!D28,'TAM Automático'!D38)))</f>
        <v>0.70650000000000002</v>
      </c>
      <c r="E16" s="11">
        <f>IF('Total Aceite'!$N$29=$R$15,'TAM Automático'!E23,IF('Total Aceite'!$N$29=$R$17,'TAM Automático'!E33,IF('Total Aceite'!$N$29=$R$16,'TAM Automático'!E28,'TAM Automático'!E38)))</f>
        <v>0.61080000000000001</v>
      </c>
      <c r="F16" s="11">
        <f>IF('Total Aceite'!$N$29=$R$15,'TAM Automático'!F23,IF('Total Aceite'!$N$29=$R$17,'TAM Automático'!F33,IF('Total Aceite'!$N$29=$R$16,'TAM Automático'!F28,'TAM Automático'!F38)))</f>
        <v>0.7145999999999999</v>
      </c>
      <c r="G16" s="11">
        <f>IF('Total Aceite'!$N$29=$R$15,'TAM Automático'!G23,IF('Total Aceite'!$N$29=$R$17,'TAM Automático'!G33,IF('Total Aceite'!$N$29=$R$16,'TAM Automático'!G28,'TAM Automático'!G38)))</f>
        <v>0.6895</v>
      </c>
      <c r="H16" s="11">
        <f>IF('Total Aceite'!$N$29=$R$15,'TAM Automático'!H23,IF('Total Aceite'!$N$29=$R$17,'TAM Automático'!H33,IF('Total Aceite'!$N$29=$R$16,'TAM Automático'!H28,'TAM Automático'!H38)))</f>
        <v>0.68579999999999997</v>
      </c>
      <c r="I16" s="11">
        <f>IF('Total Aceite'!$N$29=$R$15,'TAM Automático'!I23,IF('Total Aceite'!$N$29=$R$17,'TAM Automático'!I33,IF('Total Aceite'!$N$29=$R$16,'TAM Automático'!I28,'TAM Automático'!I38)))</f>
        <v>0.73909999999999998</v>
      </c>
      <c r="J16" s="11">
        <f>IF('Total Aceite'!$N$29=$R$15,'TAM Automático'!J23,IF('Total Aceite'!$N$29=$R$17,'TAM Automático'!J33,IF('Total Aceite'!$N$29=$R$16,'TAM Automático'!J28,'TAM Automático'!J38)))</f>
        <v>0.67420000000000002</v>
      </c>
      <c r="K16" s="11">
        <f>IF('Total Aceite'!$N$29=$R$15,'TAM Automático'!K23,IF('Total Aceite'!$N$29=$R$17,'TAM Automático'!K33,IF('Total Aceite'!$N$29=$R$16,'TAM Automático'!K28,'TAM Automático'!K38)))</f>
        <v>0.78420000000000001</v>
      </c>
      <c r="L16" s="11">
        <f>IF('Total Aceite'!$N$29=$R$15,'TAM Automático'!L23,IF('Total Aceite'!$N$29=$R$17,'TAM Automático'!L33,IF('Total Aceite'!$N$29=$R$16,'TAM Automático'!L28,'TAM Automático'!L38)))</f>
        <v>0.71510000000000007</v>
      </c>
      <c r="M16" s="11">
        <f>IF('Total Aceite'!$N$29=$R$15,'TAM Automático'!M23,IF('Total Aceite'!$N$29=$R$17,'TAM Automático'!M33,IF('Total Aceite'!$N$29=$R$16,'TAM Automático'!M28,'TAM Automático'!M38)))</f>
        <v>0.60580000000000001</v>
      </c>
      <c r="N16" s="11">
        <f>IF('Total Aceite'!$N$29=$R$15,'TAM Automático'!N23,IF('Total Aceite'!$N$29=$R$17,'TAM Automático'!N33,IF('Total Aceite'!$N$29=$R$16,'TAM Automático'!N28,'TAM Automático'!N38)))</f>
        <v>0.68640000000000001</v>
      </c>
      <c r="O16" s="11">
        <f>IF('Total Aceite'!$N$29=$R$15,'TAM Automático'!O23,IF('Total Aceite'!$N$29=$R$17,'TAM Automático'!O33,IF('Total Aceite'!$N$29=$R$16,'TAM Automático'!O28,'TAM Automático'!O38)))</f>
        <v>0.9355</v>
      </c>
      <c r="P16" s="11">
        <f>IF('Total Aceite'!$N$29=$R$15,'TAM Automático'!P23,IF('Total Aceite'!$N$29=$R$17,'TAM Automático'!P33,IF('Total Aceite'!$N$29=$R$16,'TAM Automático'!P28,'TAM Automático'!P38)))</f>
        <v>0.93480000000000008</v>
      </c>
      <c r="R16">
        <v>2</v>
      </c>
      <c r="S16" s="7" t="s">
        <v>56</v>
      </c>
      <c r="W16" s="7"/>
    </row>
    <row r="17" spans="2:19" ht="15.6" x14ac:dyDescent="0.3">
      <c r="C17" s="10" t="s">
        <v>40</v>
      </c>
      <c r="D17" s="11">
        <f>IF('Total Aceite'!$N$29=$R$15,'TAM Automático'!D24,IF('Total Aceite'!$N$29=$R$17,'TAM Automático'!D34,IF('Total Aceite'!$N$29=$R$16,'TAM Automático'!D29,'TAM Automático'!D39)))</f>
        <v>0.29350000000000004</v>
      </c>
      <c r="E17" s="11">
        <f>IF('Total Aceite'!$N$29=$R$15,'TAM Automático'!E24,IF('Total Aceite'!$N$29=$R$17,'TAM Automático'!E34,IF('Total Aceite'!$N$29=$R$16,'TAM Automático'!E29,'TAM Automático'!E39)))</f>
        <v>0.38919999999999999</v>
      </c>
      <c r="F17" s="11">
        <f>IF('Total Aceite'!$N$29=$R$15,'TAM Automático'!F24,IF('Total Aceite'!$N$29=$R$17,'TAM Automático'!F34,IF('Total Aceite'!$N$29=$R$16,'TAM Automático'!F29,'TAM Automático'!F39)))</f>
        <v>0.28539999999999999</v>
      </c>
      <c r="G17" s="11">
        <f>IF('Total Aceite'!$N$29=$R$15,'TAM Automático'!G24,IF('Total Aceite'!$N$29=$R$17,'TAM Automático'!G34,IF('Total Aceite'!$N$29=$R$16,'TAM Automático'!G29,'TAM Automático'!G39)))</f>
        <v>0.3105</v>
      </c>
      <c r="H17" s="11">
        <f>IF('Total Aceite'!$N$29=$R$15,'TAM Automático'!H24,IF('Total Aceite'!$N$29=$R$17,'TAM Automático'!H34,IF('Total Aceite'!$N$29=$R$16,'TAM Automático'!H29,'TAM Automático'!H39)))</f>
        <v>0.31420000000000003</v>
      </c>
      <c r="I17" s="11">
        <f>IF('Total Aceite'!$N$29=$R$15,'TAM Automático'!I24,IF('Total Aceite'!$N$29=$R$17,'TAM Automático'!I34,IF('Total Aceite'!$N$29=$R$16,'TAM Automático'!I29,'TAM Automático'!I39)))</f>
        <v>0.26090000000000002</v>
      </c>
      <c r="J17" s="11">
        <f>IF('Total Aceite'!$N$29=$R$15,'TAM Automático'!J24,IF('Total Aceite'!$N$29=$R$17,'TAM Automático'!J34,IF('Total Aceite'!$N$29=$R$16,'TAM Automático'!J29,'TAM Automático'!J39)))</f>
        <v>0.32579999999999998</v>
      </c>
      <c r="K17" s="11">
        <f>IF('Total Aceite'!$N$29=$R$15,'TAM Automático'!K24,IF('Total Aceite'!$N$29=$R$17,'TAM Automático'!K34,IF('Total Aceite'!$N$29=$R$16,'TAM Automático'!K29,'TAM Automático'!K39)))</f>
        <v>0.21579999999999999</v>
      </c>
      <c r="L17" s="11">
        <f>IF('Total Aceite'!$N$29=$R$15,'TAM Automático'!L24,IF('Total Aceite'!$N$29=$R$17,'TAM Automático'!L34,IF('Total Aceite'!$N$29=$R$16,'TAM Automático'!L29,'TAM Automático'!L39)))</f>
        <v>0.28489999999999999</v>
      </c>
      <c r="M17" s="11">
        <f>IF('Total Aceite'!$N$29=$R$15,'TAM Automático'!M24,IF('Total Aceite'!$N$29=$R$17,'TAM Automático'!M34,IF('Total Aceite'!$N$29=$R$16,'TAM Automático'!M29,'TAM Automático'!M39)))</f>
        <v>0.39419999999999999</v>
      </c>
      <c r="N17" s="11">
        <f>IF('Total Aceite'!$N$29=$R$15,'TAM Automático'!N24,IF('Total Aceite'!$N$29=$R$17,'TAM Automático'!N34,IF('Total Aceite'!$N$29=$R$16,'TAM Automático'!N29,'TAM Automático'!N39)))</f>
        <v>0.31359999999999999</v>
      </c>
      <c r="O17" s="11">
        <f>IF('Total Aceite'!$N$29=$R$15,'TAM Automático'!O24,IF('Total Aceite'!$N$29=$R$17,'TAM Automático'!O34,IF('Total Aceite'!$N$29=$R$16,'TAM Automático'!O29,'TAM Automático'!O39)))</f>
        <v>6.4500000000000002E-2</v>
      </c>
      <c r="P17" s="11">
        <f>IF('Total Aceite'!$N$29=$R$15,'TAM Automático'!P24,IF('Total Aceite'!$N$29=$R$17,'TAM Automático'!P34,IF('Total Aceite'!$N$29=$R$16,'TAM Automático'!P29,'TAM Automático'!P39)))</f>
        <v>6.5199999999999994E-2</v>
      </c>
      <c r="R17">
        <v>3</v>
      </c>
      <c r="S17" s="7" t="s">
        <v>57</v>
      </c>
    </row>
    <row r="18" spans="2:19" ht="15.6" x14ac:dyDescent="0.3">
      <c r="S18" s="7" t="s">
        <v>58</v>
      </c>
    </row>
    <row r="19" spans="2:19" s="13" customFormat="1" ht="29.25" customHeight="1" x14ac:dyDescent="0.3">
      <c r="C19" s="14"/>
    </row>
    <row r="20" spans="2:19" ht="15.6" x14ac:dyDescent="0.3">
      <c r="C20" s="14"/>
      <c r="D20" s="13"/>
      <c r="E20" s="13"/>
      <c r="F20" s="13"/>
      <c r="G20" s="13"/>
      <c r="H20" s="13"/>
      <c r="I20" s="13"/>
      <c r="J20" s="13"/>
      <c r="K20" s="13"/>
      <c r="L20" s="13"/>
      <c r="M20" s="13"/>
      <c r="N20" s="13"/>
      <c r="O20" s="13"/>
      <c r="P20" s="13"/>
    </row>
    <row r="21" spans="2:19" ht="15.6" x14ac:dyDescent="0.3">
      <c r="C21" s="14"/>
      <c r="D21" s="13"/>
      <c r="E21" s="13"/>
      <c r="F21" s="13"/>
      <c r="G21" s="13"/>
      <c r="H21" s="13"/>
      <c r="I21" s="13"/>
      <c r="J21" s="13"/>
      <c r="K21" s="13"/>
      <c r="L21" s="13"/>
      <c r="M21" s="13"/>
      <c r="N21" s="13"/>
      <c r="O21" s="13"/>
      <c r="P21" s="13"/>
    </row>
    <row r="22" spans="2:19" ht="15.6" x14ac:dyDescent="0.3">
      <c r="C22" s="14"/>
      <c r="D22" s="13"/>
      <c r="E22" s="13"/>
      <c r="F22" s="13"/>
      <c r="G22" s="13"/>
      <c r="H22" s="13"/>
      <c r="I22" s="13"/>
      <c r="J22" s="13"/>
      <c r="K22" s="13"/>
      <c r="L22" s="13"/>
      <c r="M22" s="13"/>
      <c r="N22" s="13"/>
      <c r="O22" s="13"/>
      <c r="P22" s="13"/>
    </row>
    <row r="23" spans="2:19" ht="15.6" x14ac:dyDescent="0.3">
      <c r="C23" s="14"/>
      <c r="D23" s="13"/>
      <c r="E23" s="13"/>
      <c r="F23" s="13"/>
      <c r="G23" s="13"/>
      <c r="H23" s="13"/>
      <c r="I23" s="13"/>
      <c r="J23" s="13"/>
      <c r="K23" s="13"/>
      <c r="L23" s="13"/>
      <c r="M23" s="13"/>
      <c r="N23" s="13"/>
      <c r="O23" s="13"/>
      <c r="P23" s="13"/>
    </row>
    <row r="24" spans="2:19" ht="27" customHeight="1" x14ac:dyDescent="0.3">
      <c r="B24" s="17"/>
      <c r="C24" s="21" t="s">
        <v>44</v>
      </c>
      <c r="D24" s="17"/>
      <c r="E24" s="17"/>
      <c r="F24" s="17"/>
      <c r="G24" s="17"/>
      <c r="H24" s="17"/>
      <c r="I24" s="17"/>
      <c r="J24" s="17"/>
      <c r="K24" s="17"/>
      <c r="L24" s="17"/>
      <c r="M24" s="17"/>
      <c r="N24" s="17"/>
      <c r="O24" s="17"/>
      <c r="P24" s="17"/>
      <c r="Q24" s="17"/>
      <c r="R24" s="17"/>
    </row>
    <row r="25" spans="2:19" ht="15.6" x14ac:dyDescent="0.3">
      <c r="C25" s="14"/>
      <c r="D25" s="13"/>
      <c r="E25" s="13"/>
      <c r="F25" s="13"/>
      <c r="G25" s="13"/>
      <c r="H25" s="13"/>
      <c r="I25" s="13"/>
      <c r="J25" s="13"/>
      <c r="K25" s="13"/>
      <c r="L25" s="13"/>
      <c r="M25" s="13"/>
      <c r="N25" s="13"/>
      <c r="O25" s="13"/>
      <c r="P25" s="13"/>
    </row>
    <row r="26" spans="2:19" ht="15.6" x14ac:dyDescent="0.3">
      <c r="C26" s="14"/>
      <c r="D26" s="13"/>
      <c r="E26" s="13"/>
      <c r="F26" s="13"/>
      <c r="G26" s="13"/>
      <c r="H26" s="13"/>
      <c r="I26" s="13"/>
      <c r="J26" s="13"/>
      <c r="K26" s="13"/>
      <c r="L26" s="13"/>
      <c r="M26" s="13"/>
      <c r="N26" s="13"/>
      <c r="O26" s="13"/>
      <c r="P26" s="13"/>
    </row>
    <row r="27" spans="2:19" ht="15.6" x14ac:dyDescent="0.3">
      <c r="B27" s="13"/>
      <c r="C27" s="14" t="s">
        <v>50</v>
      </c>
      <c r="D27" s="13"/>
      <c r="E27" s="13"/>
      <c r="F27" s="13"/>
      <c r="G27" s="13"/>
      <c r="H27" s="13"/>
      <c r="I27" s="13"/>
      <c r="J27" s="13"/>
      <c r="K27" s="13"/>
      <c r="L27" s="13"/>
      <c r="M27" s="13"/>
      <c r="N27" s="13"/>
      <c r="O27" s="13"/>
      <c r="P27" s="13"/>
      <c r="Q27" s="13"/>
    </row>
    <row r="28" spans="2:19" ht="16.2" thickBot="1" x14ac:dyDescent="0.35">
      <c r="C28" s="2"/>
      <c r="D28" s="53">
        <f>D5</f>
        <v>45778</v>
      </c>
      <c r="E28" s="53">
        <f t="shared" ref="E28:P28" si="2">E5</f>
        <v>45809</v>
      </c>
      <c r="F28" s="53">
        <f t="shared" si="2"/>
        <v>45839</v>
      </c>
      <c r="G28" s="53">
        <f t="shared" si="2"/>
        <v>45870</v>
      </c>
      <c r="H28" s="53">
        <f t="shared" si="2"/>
        <v>45901</v>
      </c>
      <c r="I28" s="53">
        <f t="shared" si="2"/>
        <v>45931</v>
      </c>
      <c r="J28" s="53">
        <f t="shared" si="2"/>
        <v>45962</v>
      </c>
      <c r="K28" s="53">
        <f t="shared" si="2"/>
        <v>45992</v>
      </c>
      <c r="L28" s="53">
        <f t="shared" si="2"/>
        <v>46023</v>
      </c>
      <c r="M28" s="53">
        <f t="shared" si="2"/>
        <v>46054</v>
      </c>
      <c r="N28" s="53">
        <f t="shared" si="2"/>
        <v>46082</v>
      </c>
      <c r="O28" s="53">
        <f t="shared" si="2"/>
        <v>46113</v>
      </c>
      <c r="P28" s="53">
        <f t="shared" si="2"/>
        <v>46143</v>
      </c>
    </row>
    <row r="29" spans="2:19" ht="15.6" x14ac:dyDescent="0.3">
      <c r="C29" s="10" t="s">
        <v>39</v>
      </c>
      <c r="D29" s="11">
        <f>'TAM Automático'!D46</f>
        <v>0.81940000000000002</v>
      </c>
      <c r="E29" s="11">
        <f>'TAM Automático'!E46</f>
        <v>0.81900000000000006</v>
      </c>
      <c r="F29" s="11">
        <f>'TAM Automático'!F46</f>
        <v>0.88760000000000006</v>
      </c>
      <c r="G29" s="11">
        <f>'TAM Automático'!G46</f>
        <v>0.87849999999999995</v>
      </c>
      <c r="H29" s="11">
        <f>'TAM Automático'!H46</f>
        <v>0.85510000000000008</v>
      </c>
      <c r="I29" s="11">
        <f>'TAM Automático'!I46</f>
        <v>0.90780000000000005</v>
      </c>
      <c r="J29" s="11">
        <f>'TAM Automático'!J46</f>
        <v>0.84989999999999999</v>
      </c>
      <c r="K29" s="11">
        <f>'TAM Automático'!K46</f>
        <v>0.92040000000000011</v>
      </c>
      <c r="L29" s="11">
        <f>'TAM Automático'!L46</f>
        <v>0.88340000000000007</v>
      </c>
      <c r="M29" s="11">
        <f>'TAM Automático'!M46</f>
        <v>0.76400000000000001</v>
      </c>
      <c r="N29" s="11">
        <f>'TAM Automático'!N46</f>
        <v>0.87029999999999996</v>
      </c>
      <c r="O29" s="11">
        <f>'TAM Automático'!O46</f>
        <v>0.96</v>
      </c>
      <c r="P29" s="11">
        <f>'TAM Automático'!P46</f>
        <v>0.9647</v>
      </c>
    </row>
    <row r="30" spans="2:19" ht="15.6" x14ac:dyDescent="0.3">
      <c r="C30" s="10" t="s">
        <v>40</v>
      </c>
      <c r="D30" s="11">
        <f>'TAM Automático'!D47</f>
        <v>0.18059999999999998</v>
      </c>
      <c r="E30" s="11">
        <f>'TAM Automático'!E47</f>
        <v>0.18100000000000002</v>
      </c>
      <c r="F30" s="11">
        <f>'TAM Automático'!F47</f>
        <v>0.1124</v>
      </c>
      <c r="G30" s="11">
        <f>'TAM Automático'!G47</f>
        <v>0.1215</v>
      </c>
      <c r="H30" s="11">
        <f>'TAM Automático'!H47</f>
        <v>0.1449</v>
      </c>
      <c r="I30" s="11">
        <f>'TAM Automático'!I47</f>
        <v>9.2200000000000004E-2</v>
      </c>
      <c r="J30" s="11">
        <f>'TAM Automático'!J47</f>
        <v>0.15010000000000001</v>
      </c>
      <c r="K30" s="11">
        <f>'TAM Automático'!K47</f>
        <v>7.9600000000000004E-2</v>
      </c>
      <c r="L30" s="11">
        <f>'TAM Automático'!L47</f>
        <v>0.1166</v>
      </c>
      <c r="M30" s="11">
        <f>'TAM Automático'!M47</f>
        <v>0.23600000000000002</v>
      </c>
      <c r="N30" s="11">
        <f>'TAM Automático'!N47</f>
        <v>0.12970000000000001</v>
      </c>
      <c r="O30" s="11">
        <f>'TAM Automático'!O47</f>
        <v>0.04</v>
      </c>
      <c r="P30" s="11">
        <f>'TAM Automático'!P47</f>
        <v>3.5299999999999998E-2</v>
      </c>
    </row>
    <row r="32" spans="2:19" ht="15.6" x14ac:dyDescent="0.3">
      <c r="B32" s="13"/>
      <c r="C32" s="14" t="s">
        <v>51</v>
      </c>
      <c r="D32" s="13"/>
      <c r="E32" s="13"/>
      <c r="F32" s="13"/>
      <c r="G32" s="13"/>
      <c r="H32" s="13"/>
      <c r="I32" s="13"/>
      <c r="J32" s="13"/>
      <c r="K32" s="13"/>
      <c r="L32" s="13"/>
      <c r="M32" s="13"/>
      <c r="N32" s="13"/>
      <c r="O32" s="13"/>
      <c r="P32" s="13"/>
      <c r="Q32" s="13"/>
    </row>
    <row r="33" spans="2:20" ht="16.2" thickBot="1" x14ac:dyDescent="0.35">
      <c r="C33" s="2"/>
      <c r="D33" s="53">
        <f>D28</f>
        <v>45778</v>
      </c>
      <c r="E33" s="53">
        <f t="shared" ref="E33:P33" si="3">E28</f>
        <v>45809</v>
      </c>
      <c r="F33" s="53">
        <f t="shared" si="3"/>
        <v>45839</v>
      </c>
      <c r="G33" s="53">
        <f t="shared" si="3"/>
        <v>45870</v>
      </c>
      <c r="H33" s="53">
        <f t="shared" si="3"/>
        <v>45901</v>
      </c>
      <c r="I33" s="53">
        <f t="shared" si="3"/>
        <v>45931</v>
      </c>
      <c r="J33" s="53">
        <f t="shared" si="3"/>
        <v>45962</v>
      </c>
      <c r="K33" s="53">
        <f t="shared" si="3"/>
        <v>45992</v>
      </c>
      <c r="L33" s="53">
        <f t="shared" si="3"/>
        <v>46023</v>
      </c>
      <c r="M33" s="53">
        <f t="shared" si="3"/>
        <v>46054</v>
      </c>
      <c r="N33" s="53">
        <f t="shared" si="3"/>
        <v>46082</v>
      </c>
      <c r="O33" s="53">
        <f t="shared" si="3"/>
        <v>46113</v>
      </c>
      <c r="P33" s="53">
        <f t="shared" si="3"/>
        <v>46143</v>
      </c>
    </row>
    <row r="34" spans="2:20" ht="15.6" x14ac:dyDescent="0.3">
      <c r="C34" s="10" t="s">
        <v>39</v>
      </c>
      <c r="D34" s="11">
        <f>IF('O. Virgen + Extra'!$D$29=$R$34,'TAM Automático'!D51,'TAM Automático'!D56)</f>
        <v>0.5726</v>
      </c>
      <c r="E34" s="11">
        <f>IF('O. Virgen + Extra'!$D$29=$R$34,'TAM Automático'!E51,'TAM Automático'!E56)</f>
        <v>0.57030000000000003</v>
      </c>
      <c r="F34" s="11">
        <f>IF('O. Virgen + Extra'!$D$29=$R$34,'TAM Automático'!F51,'TAM Automático'!F56)</f>
        <v>0.74819999999999998</v>
      </c>
      <c r="G34" s="11">
        <f>IF('O. Virgen + Extra'!$D$29=$R$34,'TAM Automático'!G51,'TAM Automático'!G56)</f>
        <v>0.69159999999999999</v>
      </c>
      <c r="H34" s="11">
        <f>IF('O. Virgen + Extra'!$D$29=$R$34,'TAM Automático'!H51,'TAM Automático'!H56)</f>
        <v>0.68819999999999992</v>
      </c>
      <c r="I34" s="11">
        <f>IF('O. Virgen + Extra'!$D$29=$R$34,'TAM Automático'!I51,'TAM Automático'!I56)</f>
        <v>0.70430000000000004</v>
      </c>
      <c r="J34" s="11">
        <f>IF('O. Virgen + Extra'!$D$29=$R$34,'TAM Automático'!J51,'TAM Automático'!J56)</f>
        <v>0.62219999999999998</v>
      </c>
      <c r="K34" s="11">
        <f>IF('O. Virgen + Extra'!$D$29=$R$34,'TAM Automático'!K51,'TAM Automático'!K56)</f>
        <v>0.78040000000000009</v>
      </c>
      <c r="L34" s="11">
        <f>IF('O. Virgen + Extra'!$D$29=$R$34,'TAM Automático'!L51,'TAM Automático'!L56)</f>
        <v>0.59060000000000001</v>
      </c>
      <c r="M34" s="11">
        <f>IF('O. Virgen + Extra'!$D$29=$R$34,'TAM Automático'!M51,'TAM Automático'!M56)</f>
        <v>0.48039999999999999</v>
      </c>
      <c r="N34" s="11">
        <f>IF('O. Virgen + Extra'!$D$29=$R$34,'TAM Automático'!N51,'TAM Automático'!N56)</f>
        <v>0.64879999999999993</v>
      </c>
      <c r="O34" s="11">
        <f>IF('O. Virgen + Extra'!$D$29=$R$34,'TAM Automático'!O51,'TAM Automático'!O56)</f>
        <v>0.88480000000000003</v>
      </c>
      <c r="P34" s="11">
        <f>IF('O. Virgen + Extra'!$D$29=$R$34,'TAM Automático'!P51,'TAM Automático'!P56)</f>
        <v>0.86879999999999991</v>
      </c>
      <c r="R34">
        <v>1</v>
      </c>
      <c r="S34" s="14" t="s">
        <v>52</v>
      </c>
    </row>
    <row r="35" spans="2:20" ht="15.6" x14ac:dyDescent="0.3">
      <c r="C35" s="10" t="s">
        <v>40</v>
      </c>
      <c r="D35" s="11">
        <f>IF('O. Virgen + Extra'!$D$29=$R$34,'TAM Automático'!D52,'TAM Automático'!D57)</f>
        <v>0.4274</v>
      </c>
      <c r="E35" s="11">
        <f>IF('O. Virgen + Extra'!$D$29=$R$34,'TAM Automático'!E52,'TAM Automático'!E57)</f>
        <v>0.42969999999999997</v>
      </c>
      <c r="F35" s="11">
        <f>IF('O. Virgen + Extra'!$D$29=$R$34,'TAM Automático'!F52,'TAM Automático'!F57)</f>
        <v>0.25180000000000002</v>
      </c>
      <c r="G35" s="11">
        <f>IF('O. Virgen + Extra'!$D$29=$R$34,'TAM Automático'!G52,'TAM Automático'!G57)</f>
        <v>0.30840000000000001</v>
      </c>
      <c r="H35" s="11">
        <f>IF('O. Virgen + Extra'!$D$29=$R$34,'TAM Automático'!H52,'TAM Automático'!H57)</f>
        <v>0.31180000000000002</v>
      </c>
      <c r="I35" s="11">
        <f>IF('O. Virgen + Extra'!$D$29=$R$34,'TAM Automático'!I52,'TAM Automático'!I57)</f>
        <v>0.29570000000000002</v>
      </c>
      <c r="J35" s="11">
        <f>IF('O. Virgen + Extra'!$D$29=$R$34,'TAM Automático'!J52,'TAM Automático'!J57)</f>
        <v>0.37780000000000002</v>
      </c>
      <c r="K35" s="11">
        <f>IF('O. Virgen + Extra'!$D$29=$R$34,'TAM Automático'!K52,'TAM Automático'!K57)</f>
        <v>0.21960000000000002</v>
      </c>
      <c r="L35" s="11">
        <f>IF('O. Virgen + Extra'!$D$29=$R$34,'TAM Automático'!L52,'TAM Automático'!L57)</f>
        <v>0.40939999999999999</v>
      </c>
      <c r="M35" s="11">
        <f>IF('O. Virgen + Extra'!$D$29=$R$34,'TAM Automático'!M52,'TAM Automático'!M57)</f>
        <v>0.51960000000000006</v>
      </c>
      <c r="N35" s="11">
        <f>IF('O. Virgen + Extra'!$D$29=$R$34,'TAM Automático'!N52,'TAM Automático'!N57)</f>
        <v>0.35119999999999996</v>
      </c>
      <c r="O35" s="11">
        <f>IF('O. Virgen + Extra'!$D$29=$R$34,'TAM Automático'!O52,'TAM Automático'!O57)</f>
        <v>0.1152</v>
      </c>
      <c r="P35" s="11">
        <f>IF('O. Virgen + Extra'!$D$29=$R$34,'TAM Automático'!P52,'TAM Automático'!P57)</f>
        <v>0.13119999999999998</v>
      </c>
      <c r="R35">
        <v>2</v>
      </c>
      <c r="S35" s="14" t="s">
        <v>53</v>
      </c>
    </row>
    <row r="37" spans="2:20" ht="15.6" x14ac:dyDescent="0.3">
      <c r="B37" s="13"/>
      <c r="C37" s="14" t="s">
        <v>54</v>
      </c>
      <c r="D37" s="13"/>
      <c r="E37" s="13"/>
      <c r="F37" s="13"/>
      <c r="G37" s="13"/>
      <c r="H37" s="13"/>
      <c r="I37" s="13"/>
      <c r="J37" s="13"/>
      <c r="K37" s="13"/>
      <c r="L37" s="13"/>
      <c r="M37" s="13"/>
      <c r="N37" s="13"/>
      <c r="O37" s="13"/>
      <c r="P37" s="13"/>
      <c r="R37" s="13"/>
      <c r="S37" s="13"/>
      <c r="T37" s="13"/>
    </row>
    <row r="38" spans="2:20" ht="16.2" thickBot="1" x14ac:dyDescent="0.35">
      <c r="C38" s="2"/>
      <c r="D38" s="53">
        <f>D33</f>
        <v>45778</v>
      </c>
      <c r="E38" s="53">
        <f t="shared" ref="E38:P38" si="4">E33</f>
        <v>45809</v>
      </c>
      <c r="F38" s="53">
        <f t="shared" si="4"/>
        <v>45839</v>
      </c>
      <c r="G38" s="53">
        <f t="shared" si="4"/>
        <v>45870</v>
      </c>
      <c r="H38" s="53">
        <f t="shared" si="4"/>
        <v>45901</v>
      </c>
      <c r="I38" s="53">
        <f t="shared" si="4"/>
        <v>45931</v>
      </c>
      <c r="J38" s="53">
        <f t="shared" si="4"/>
        <v>45962</v>
      </c>
      <c r="K38" s="53">
        <f t="shared" si="4"/>
        <v>45992</v>
      </c>
      <c r="L38" s="53">
        <f t="shared" si="4"/>
        <v>46023</v>
      </c>
      <c r="M38" s="53">
        <f t="shared" si="4"/>
        <v>46054</v>
      </c>
      <c r="N38" s="53">
        <f t="shared" si="4"/>
        <v>46082</v>
      </c>
      <c r="O38" s="53">
        <f t="shared" si="4"/>
        <v>46113</v>
      </c>
      <c r="P38" s="53">
        <f t="shared" si="4"/>
        <v>46143</v>
      </c>
      <c r="R38">
        <v>1</v>
      </c>
      <c r="S38" s="14" t="s">
        <v>55</v>
      </c>
    </row>
    <row r="39" spans="2:20" ht="15.6" x14ac:dyDescent="0.3">
      <c r="C39" s="10" t="s">
        <v>39</v>
      </c>
      <c r="D39" s="11">
        <f>IF('O. Virgen + Extra'!$N$29=$R$38,'TAM Automático'!D61,IF('O. Virgen + Extra'!$N$29=$R$40,'TAM Automático'!D71,IF('O. Virgen + Extra'!$N$29=$R$39,'TAM Automático'!D66,'TAM Automático'!D76)))</f>
        <v>0.55610000000000004</v>
      </c>
      <c r="E39" s="11">
        <f>IF('O. Virgen + Extra'!$N$29=$R$38,'TAM Automático'!E61,IF('O. Virgen + Extra'!$N$29=$R$40,'TAM Automático'!E71,IF('O. Virgen + Extra'!$N$29=$R$39,'TAM Automático'!E66,'TAM Automático'!E76)))</f>
        <v>0.46360000000000001</v>
      </c>
      <c r="F39" s="11">
        <f>IF('O. Virgen + Extra'!$N$29=$R$38,'TAM Automático'!F61,IF('O. Virgen + Extra'!$N$29=$R$40,'TAM Automático'!F71,IF('O. Virgen + Extra'!$N$29=$R$39,'TAM Automático'!F66,'TAM Automático'!F76)))</f>
        <v>0.6341</v>
      </c>
      <c r="G39" s="11">
        <f>IF('O. Virgen + Extra'!$N$29=$R$38,'TAM Automático'!G61,IF('O. Virgen + Extra'!$N$29=$R$40,'TAM Automático'!G71,IF('O. Virgen + Extra'!$N$29=$R$39,'TAM Automático'!G66,'TAM Automático'!G76)))</f>
        <v>0.59630000000000005</v>
      </c>
      <c r="H39" s="11">
        <f>IF('O. Virgen + Extra'!$N$29=$R$38,'TAM Automático'!H61,IF('O. Virgen + Extra'!$N$29=$R$40,'TAM Automático'!H71,IF('O. Virgen + Extra'!$N$29=$R$39,'TAM Automático'!H66,'TAM Automático'!H76)))</f>
        <v>0.60899999999999999</v>
      </c>
      <c r="I39" s="11">
        <f>IF('O. Virgen + Extra'!$N$29=$R$38,'TAM Automático'!I61,IF('O. Virgen + Extra'!$N$29=$R$40,'TAM Automático'!I71,IF('O. Virgen + Extra'!$N$29=$R$39,'TAM Automático'!I66,'TAM Automático'!I76)))</f>
        <v>0.69430000000000003</v>
      </c>
      <c r="J39" s="11">
        <f>IF('O. Virgen + Extra'!$N$29=$R$38,'TAM Automático'!J61,IF('O. Virgen + Extra'!$N$29=$R$40,'TAM Automático'!J71,IF('O. Virgen + Extra'!$N$29=$R$39,'TAM Automático'!J66,'TAM Automático'!J76)))</f>
        <v>0.56330000000000002</v>
      </c>
      <c r="K39" s="11">
        <f>IF('O. Virgen + Extra'!$N$29=$R$38,'TAM Automático'!K61,IF('O. Virgen + Extra'!$N$29=$R$40,'TAM Automático'!K71,IF('O. Virgen + Extra'!$N$29=$R$39,'TAM Automático'!K66,'TAM Automático'!K76)))</f>
        <v>0.77599999999999991</v>
      </c>
      <c r="L39" s="11">
        <f>IF('O. Virgen + Extra'!$N$29=$R$38,'TAM Automático'!L61,IF('O. Virgen + Extra'!$N$29=$R$40,'TAM Automático'!L71,IF('O. Virgen + Extra'!$N$29=$R$39,'TAM Automático'!L66,'TAM Automático'!L76)))</f>
        <v>0.58760000000000001</v>
      </c>
      <c r="M39" s="11">
        <f>IF('O. Virgen + Extra'!$N$29=$R$38,'TAM Automático'!M61,IF('O. Virgen + Extra'!$N$29=$R$40,'TAM Automático'!M71,IF('O. Virgen + Extra'!$N$29=$R$39,'TAM Automático'!M66,'TAM Automático'!M76)))</f>
        <v>0.39289999999999997</v>
      </c>
      <c r="N39" s="11">
        <f>IF('O. Virgen + Extra'!$N$29=$R$38,'TAM Automático'!N61,IF('O. Virgen + Extra'!$N$29=$R$40,'TAM Automático'!N71,IF('O. Virgen + Extra'!$N$29=$R$39,'TAM Automático'!N66,'TAM Automático'!N76)))</f>
        <v>0.56879999999999997</v>
      </c>
      <c r="O39" s="11">
        <f>IF('O. Virgen + Extra'!$N$29=$R$38,'TAM Automático'!O61,IF('O. Virgen + Extra'!$N$29=$R$40,'TAM Automático'!O71,IF('O. Virgen + Extra'!$N$29=$R$39,'TAM Automático'!O66,'TAM Automático'!O76)))</f>
        <v>0.92569999999999997</v>
      </c>
      <c r="P39" s="11">
        <f>IF('O. Virgen + Extra'!$N$29=$R$38,'TAM Automático'!P61,IF('O. Virgen + Extra'!$N$29=$R$40,'TAM Automático'!P71,IF('O. Virgen + Extra'!$N$29=$R$39,'TAM Automático'!P66,'TAM Automático'!P76)))</f>
        <v>0.93859999999999999</v>
      </c>
      <c r="R39">
        <v>2</v>
      </c>
      <c r="S39" s="7" t="s">
        <v>56</v>
      </c>
    </row>
    <row r="40" spans="2:20" ht="15.6" x14ac:dyDescent="0.3">
      <c r="C40" s="10" t="s">
        <v>40</v>
      </c>
      <c r="D40" s="11">
        <f>IF('O. Virgen + Extra'!$N$29=$R$38,'TAM Automático'!D62,IF('O. Virgen + Extra'!$N$29=$R$40,'TAM Automático'!D72,IF('O. Virgen + Extra'!$N$29=$R$39,'TAM Automático'!D67,'TAM Automático'!D77)))</f>
        <v>0.44390000000000002</v>
      </c>
      <c r="E40" s="11">
        <f>IF('O. Virgen + Extra'!$N$29=$R$38,'TAM Automático'!E62,IF('O. Virgen + Extra'!$N$29=$R$40,'TAM Automático'!E72,IF('O. Virgen + Extra'!$N$29=$R$39,'TAM Automático'!E67,'TAM Automático'!E77)))</f>
        <v>0.53639999999999999</v>
      </c>
      <c r="F40" s="11">
        <f>IF('O. Virgen + Extra'!$N$29=$R$38,'TAM Automático'!F62,IF('O. Virgen + Extra'!$N$29=$R$40,'TAM Automático'!F72,IF('O. Virgen + Extra'!$N$29=$R$39,'TAM Automático'!F67,'TAM Automático'!F77)))</f>
        <v>0.36590000000000006</v>
      </c>
      <c r="G40" s="11">
        <f>IF('O. Virgen + Extra'!$N$29=$R$38,'TAM Automático'!G62,IF('O. Virgen + Extra'!$N$29=$R$40,'TAM Automático'!G72,IF('O. Virgen + Extra'!$N$29=$R$39,'TAM Automático'!G67,'TAM Automático'!G77)))</f>
        <v>0.40369999999999995</v>
      </c>
      <c r="H40" s="11">
        <f>IF('O. Virgen + Extra'!$N$29=$R$38,'TAM Automático'!H62,IF('O. Virgen + Extra'!$N$29=$R$40,'TAM Automático'!H72,IF('O. Virgen + Extra'!$N$29=$R$39,'TAM Automático'!H67,'TAM Automático'!H77)))</f>
        <v>0.39100000000000001</v>
      </c>
      <c r="I40" s="11">
        <f>IF('O. Virgen + Extra'!$N$29=$R$38,'TAM Automático'!I62,IF('O. Virgen + Extra'!$N$29=$R$40,'TAM Automático'!I72,IF('O. Virgen + Extra'!$N$29=$R$39,'TAM Automático'!I67,'TAM Automático'!I77)))</f>
        <v>0.30570000000000003</v>
      </c>
      <c r="J40" s="11">
        <f>IF('O. Virgen + Extra'!$N$29=$R$38,'TAM Automático'!J62,IF('O. Virgen + Extra'!$N$29=$R$40,'TAM Automático'!J72,IF('O. Virgen + Extra'!$N$29=$R$39,'TAM Automático'!J67,'TAM Automático'!J77)))</f>
        <v>0.43670000000000003</v>
      </c>
      <c r="K40" s="11">
        <f>IF('O. Virgen + Extra'!$N$29=$R$38,'TAM Automático'!K62,IF('O. Virgen + Extra'!$N$29=$R$40,'TAM Automático'!K72,IF('O. Virgen + Extra'!$N$29=$R$39,'TAM Automático'!K67,'TAM Automático'!K77)))</f>
        <v>0.22399999999999998</v>
      </c>
      <c r="L40" s="11">
        <f>IF('O. Virgen + Extra'!$N$29=$R$38,'TAM Automático'!L62,IF('O. Virgen + Extra'!$N$29=$R$40,'TAM Automático'!L72,IF('O. Virgen + Extra'!$N$29=$R$39,'TAM Automático'!L67,'TAM Automático'!L77)))</f>
        <v>0.41240000000000004</v>
      </c>
      <c r="M40" s="11">
        <f>IF('O. Virgen + Extra'!$N$29=$R$38,'TAM Automático'!M62,IF('O. Virgen + Extra'!$N$29=$R$40,'TAM Automático'!M72,IF('O. Virgen + Extra'!$N$29=$R$39,'TAM Automático'!M67,'TAM Automático'!M77)))</f>
        <v>0.60709999999999997</v>
      </c>
      <c r="N40" s="11">
        <f>IF('O. Virgen + Extra'!$N$29=$R$38,'TAM Automático'!N62,IF('O. Virgen + Extra'!$N$29=$R$40,'TAM Automático'!N72,IF('O. Virgen + Extra'!$N$29=$R$39,'TAM Automático'!N67,'TAM Automático'!N77)))</f>
        <v>0.43119999999999997</v>
      </c>
      <c r="O40" s="11">
        <f>IF('O. Virgen + Extra'!$N$29=$R$38,'TAM Automático'!O62,IF('O. Virgen + Extra'!$N$29=$R$40,'TAM Automático'!O72,IF('O. Virgen + Extra'!$N$29=$R$39,'TAM Automático'!O67,'TAM Automático'!O77)))</f>
        <v>7.4299999999999991E-2</v>
      </c>
      <c r="P40" s="11">
        <f>IF('O. Virgen + Extra'!$N$29=$R$38,'TAM Automático'!P62,IF('O. Virgen + Extra'!$N$29=$R$40,'TAM Automático'!P72,IF('O. Virgen + Extra'!$N$29=$R$39,'TAM Automático'!P67,'TAM Automático'!P77)))</f>
        <v>6.1399999999999996E-2</v>
      </c>
      <c r="R40">
        <v>3</v>
      </c>
      <c r="S40" s="7" t="s">
        <v>57</v>
      </c>
    </row>
    <row r="41" spans="2:20" ht="15.6" x14ac:dyDescent="0.3">
      <c r="S41" s="7" t="s">
        <v>58</v>
      </c>
    </row>
    <row r="44" spans="2:20" x14ac:dyDescent="0.3">
      <c r="R44" s="13"/>
      <c r="S44" s="13"/>
      <c r="T44" s="13"/>
    </row>
    <row r="46" spans="2:20" ht="27" customHeight="1" x14ac:dyDescent="0.3">
      <c r="B46" s="17"/>
      <c r="C46" s="21" t="s">
        <v>47</v>
      </c>
      <c r="D46" s="17"/>
      <c r="E46" s="17"/>
      <c r="F46" s="17"/>
      <c r="G46" s="17"/>
      <c r="H46" s="17"/>
      <c r="I46" s="17"/>
      <c r="J46" s="17"/>
      <c r="K46" s="17"/>
      <c r="L46" s="17"/>
      <c r="M46" s="17"/>
      <c r="N46" s="17"/>
      <c r="O46" s="17"/>
      <c r="P46" s="17"/>
      <c r="Q46" s="17"/>
      <c r="R46" s="17"/>
    </row>
    <row r="47" spans="2:20" ht="15.6" x14ac:dyDescent="0.3">
      <c r="C47" s="14"/>
      <c r="D47" s="13"/>
      <c r="E47" s="13"/>
      <c r="F47" s="13"/>
      <c r="G47" s="13"/>
      <c r="H47" s="13"/>
      <c r="I47" s="13"/>
      <c r="J47" s="13"/>
      <c r="K47" s="13"/>
      <c r="L47" s="13"/>
      <c r="M47" s="13"/>
      <c r="N47" s="13"/>
      <c r="O47" s="13"/>
      <c r="P47" s="13"/>
    </row>
    <row r="48" spans="2:20" ht="15.6" x14ac:dyDescent="0.3">
      <c r="C48" s="14"/>
      <c r="D48" s="13"/>
      <c r="E48" s="13"/>
      <c r="F48" s="13"/>
      <c r="G48" s="13"/>
      <c r="H48" s="13"/>
      <c r="I48" s="13"/>
      <c r="J48" s="13"/>
      <c r="K48" s="13"/>
      <c r="L48" s="13"/>
      <c r="M48" s="13"/>
      <c r="N48" s="13"/>
      <c r="O48" s="13"/>
      <c r="P48" s="13"/>
    </row>
    <row r="49" spans="2:20" ht="15.6" x14ac:dyDescent="0.3">
      <c r="B49" s="13"/>
      <c r="C49" s="14" t="s">
        <v>50</v>
      </c>
      <c r="D49" s="13"/>
      <c r="E49" s="13"/>
      <c r="F49" s="13"/>
      <c r="G49" s="13"/>
      <c r="H49" s="13"/>
      <c r="I49" s="13"/>
      <c r="J49" s="13"/>
      <c r="K49" s="13"/>
      <c r="L49" s="13"/>
      <c r="M49" s="13"/>
      <c r="N49" s="13"/>
      <c r="O49" s="13"/>
      <c r="P49" s="13"/>
      <c r="Q49" s="13"/>
    </row>
    <row r="50" spans="2:20" ht="16.2" thickBot="1" x14ac:dyDescent="0.35">
      <c r="C50" s="2"/>
      <c r="D50" s="53">
        <f>D28</f>
        <v>45778</v>
      </c>
      <c r="E50" s="53">
        <f t="shared" ref="E50:P50" si="5">E28</f>
        <v>45809</v>
      </c>
      <c r="F50" s="53">
        <f t="shared" si="5"/>
        <v>45839</v>
      </c>
      <c r="G50" s="53">
        <f t="shared" si="5"/>
        <v>45870</v>
      </c>
      <c r="H50" s="53">
        <f t="shared" si="5"/>
        <v>45901</v>
      </c>
      <c r="I50" s="53">
        <f t="shared" si="5"/>
        <v>45931</v>
      </c>
      <c r="J50" s="53">
        <f t="shared" si="5"/>
        <v>45962</v>
      </c>
      <c r="K50" s="53">
        <f t="shared" si="5"/>
        <v>45992</v>
      </c>
      <c r="L50" s="53">
        <f t="shared" si="5"/>
        <v>46023</v>
      </c>
      <c r="M50" s="53">
        <f t="shared" si="5"/>
        <v>46054</v>
      </c>
      <c r="N50" s="53">
        <f t="shared" si="5"/>
        <v>46082</v>
      </c>
      <c r="O50" s="53">
        <f t="shared" si="5"/>
        <v>46113</v>
      </c>
      <c r="P50" s="53">
        <f t="shared" si="5"/>
        <v>46143</v>
      </c>
    </row>
    <row r="51" spans="2:20" ht="15.6" x14ac:dyDescent="0.3">
      <c r="C51" s="10" t="s">
        <v>39</v>
      </c>
      <c r="D51" s="11">
        <f>'TAM Automático'!D84</f>
        <v>0.84970000000000001</v>
      </c>
      <c r="E51" s="11">
        <f>'TAM Automático'!E84</f>
        <v>0.85530000000000006</v>
      </c>
      <c r="F51" s="11">
        <f>'TAM Automático'!F84</f>
        <v>0.87709999999999999</v>
      </c>
      <c r="G51" s="11">
        <f>'TAM Automático'!G84</f>
        <v>0.85370000000000001</v>
      </c>
      <c r="H51" s="11">
        <f>'TAM Automático'!H84</f>
        <v>0.85549999999999993</v>
      </c>
      <c r="I51" s="11">
        <f>'TAM Automático'!I84</f>
        <v>0.88900000000000001</v>
      </c>
      <c r="J51" s="11">
        <f>'TAM Automático'!J84</f>
        <v>0.871</v>
      </c>
      <c r="K51" s="11">
        <f>'TAM Automático'!K84</f>
        <v>0.90310000000000001</v>
      </c>
      <c r="L51" s="11">
        <f>'TAM Automático'!L84</f>
        <v>0.88190000000000002</v>
      </c>
      <c r="M51" s="11">
        <f>'TAM Automático'!M84</f>
        <v>0.86150000000000004</v>
      </c>
      <c r="N51" s="11">
        <f>'TAM Automático'!N84</f>
        <v>0.84689999999999999</v>
      </c>
      <c r="O51" s="11">
        <f>'TAM Automático'!O84</f>
        <v>0.9486</v>
      </c>
      <c r="P51" s="11">
        <f>'TAM Automático'!P84</f>
        <v>0.94819999999999993</v>
      </c>
    </row>
    <row r="52" spans="2:20" ht="15.6" x14ac:dyDescent="0.3">
      <c r="C52" s="10" t="s">
        <v>40</v>
      </c>
      <c r="D52" s="11">
        <f>'TAM Automático'!D85</f>
        <v>0.15029999999999999</v>
      </c>
      <c r="E52" s="11">
        <f>'TAM Automático'!E85</f>
        <v>0.1447</v>
      </c>
      <c r="F52" s="11">
        <f>'TAM Automático'!F85</f>
        <v>0.1229</v>
      </c>
      <c r="G52" s="11">
        <f>'TAM Automático'!G85</f>
        <v>0.14630000000000001</v>
      </c>
      <c r="H52" s="11">
        <f>'TAM Automático'!H85</f>
        <v>0.14449999999999999</v>
      </c>
      <c r="I52" s="11">
        <f>'TAM Automático'!I85</f>
        <v>0.111</v>
      </c>
      <c r="J52" s="11">
        <f>'TAM Automático'!J85</f>
        <v>0.129</v>
      </c>
      <c r="K52" s="11">
        <f>'TAM Automático'!K85</f>
        <v>9.69E-2</v>
      </c>
      <c r="L52" s="11">
        <f>'TAM Automático'!L85</f>
        <v>0.11810000000000001</v>
      </c>
      <c r="M52" s="11">
        <f>'TAM Automático'!M85</f>
        <v>0.13849999999999998</v>
      </c>
      <c r="N52" s="11">
        <f>'TAM Automático'!N85</f>
        <v>0.15310000000000001</v>
      </c>
      <c r="O52" s="11">
        <f>'TAM Automático'!O85</f>
        <v>5.1399999999999994E-2</v>
      </c>
      <c r="P52" s="11">
        <f>'TAM Automático'!P85</f>
        <v>5.1799999999999999E-2</v>
      </c>
    </row>
    <row r="54" spans="2:20" ht="15.6" x14ac:dyDescent="0.3">
      <c r="B54" s="13"/>
      <c r="C54" s="14" t="s">
        <v>51</v>
      </c>
      <c r="D54" s="13"/>
      <c r="E54" s="13"/>
      <c r="F54" s="13"/>
      <c r="G54" s="13"/>
      <c r="H54" s="13"/>
      <c r="I54" s="13"/>
      <c r="J54" s="13"/>
      <c r="K54" s="13"/>
      <c r="L54" s="13"/>
      <c r="M54" s="13"/>
      <c r="N54" s="13"/>
      <c r="O54" s="13"/>
      <c r="P54" s="13"/>
      <c r="Q54" s="13"/>
    </row>
    <row r="55" spans="2:20" ht="16.2" thickBot="1" x14ac:dyDescent="0.35">
      <c r="C55" s="2"/>
      <c r="D55" s="53">
        <f>D50</f>
        <v>45778</v>
      </c>
      <c r="E55" s="53">
        <f t="shared" ref="E55:P55" si="6">E50</f>
        <v>45809</v>
      </c>
      <c r="F55" s="53">
        <f t="shared" si="6"/>
        <v>45839</v>
      </c>
      <c r="G55" s="53">
        <f t="shared" si="6"/>
        <v>45870</v>
      </c>
      <c r="H55" s="53">
        <f t="shared" si="6"/>
        <v>45901</v>
      </c>
      <c r="I55" s="53">
        <f t="shared" si="6"/>
        <v>45931</v>
      </c>
      <c r="J55" s="53">
        <f t="shared" si="6"/>
        <v>45962</v>
      </c>
      <c r="K55" s="53">
        <f t="shared" si="6"/>
        <v>45992</v>
      </c>
      <c r="L55" s="53">
        <f t="shared" si="6"/>
        <v>46023</v>
      </c>
      <c r="M55" s="53">
        <f t="shared" si="6"/>
        <v>46054</v>
      </c>
      <c r="N55" s="53">
        <f t="shared" si="6"/>
        <v>46082</v>
      </c>
      <c r="O55" s="53">
        <f t="shared" si="6"/>
        <v>46113</v>
      </c>
      <c r="P55" s="53">
        <f t="shared" si="6"/>
        <v>46143</v>
      </c>
    </row>
    <row r="56" spans="2:20" ht="15.6" x14ac:dyDescent="0.3">
      <c r="C56" s="10" t="s">
        <v>39</v>
      </c>
      <c r="D56" s="11">
        <f>IF('A. Oliva'!$D$29=$R$56,'TAM Automático'!D89,'TAM Automático'!D94)</f>
        <v>0.64569999999999994</v>
      </c>
      <c r="E56" s="11">
        <f>IF('A. Oliva'!$D$29=$R$56,'TAM Automático'!E89,'TAM Automático'!E94)</f>
        <v>0.64379999999999993</v>
      </c>
      <c r="F56" s="11">
        <f>IF('A. Oliva'!$D$29=$R$56,'TAM Automático'!F89,'TAM Automático'!F94)</f>
        <v>0.67700000000000005</v>
      </c>
      <c r="G56" s="11">
        <f>IF('A. Oliva'!$D$29=$R$56,'TAM Automático'!G89,'TAM Automático'!G94)</f>
        <v>0.6048</v>
      </c>
      <c r="H56" s="11">
        <f>IF('A. Oliva'!$D$29=$R$56,'TAM Automático'!H89,'TAM Automático'!H94)</f>
        <v>0.65689999999999993</v>
      </c>
      <c r="I56" s="11">
        <f>IF('A. Oliva'!$D$29=$R$56,'TAM Automático'!I89,'TAM Automático'!I94)</f>
        <v>0.66180000000000005</v>
      </c>
      <c r="J56" s="11">
        <f>IF('A. Oliva'!$D$29=$R$56,'TAM Automático'!J89,'TAM Automático'!J94)</f>
        <v>0.59</v>
      </c>
      <c r="K56" s="11">
        <f>IF('A. Oliva'!$D$29=$R$56,'TAM Automático'!K89,'TAM Automático'!K94)</f>
        <v>0.63790000000000002</v>
      </c>
      <c r="L56" s="11">
        <f>IF('A. Oliva'!$D$29=$R$56,'TAM Automático'!L89,'TAM Automático'!L94)</f>
        <v>0.64489999999999992</v>
      </c>
      <c r="M56" s="11">
        <f>IF('A. Oliva'!$D$29=$R$56,'TAM Automático'!M89,'TAM Automático'!M94)</f>
        <v>0.64590000000000003</v>
      </c>
      <c r="N56" s="11">
        <f>IF('A. Oliva'!$D$29=$R$56,'TAM Automático'!N89,'TAM Automático'!N94)</f>
        <v>0.63519999999999999</v>
      </c>
      <c r="O56" s="11">
        <f>IF('A. Oliva'!$D$29=$R$56,'TAM Automático'!O89,'TAM Automático'!O94)</f>
        <v>0.85089999999999999</v>
      </c>
      <c r="P56" s="11">
        <f>IF('A. Oliva'!$D$29=$R$56,'TAM Automático'!P89,'TAM Automático'!P94)</f>
        <v>0.84609999999999996</v>
      </c>
      <c r="R56">
        <v>1</v>
      </c>
      <c r="S56" s="14" t="s">
        <v>52</v>
      </c>
    </row>
    <row r="57" spans="2:20" ht="15.6" x14ac:dyDescent="0.3">
      <c r="C57" s="10" t="s">
        <v>40</v>
      </c>
      <c r="D57" s="11">
        <f>IF('A. Oliva'!$D$29=$R$56,'TAM Automático'!D90,'TAM Automático'!D95)</f>
        <v>0.3543</v>
      </c>
      <c r="E57" s="11">
        <f>IF('A. Oliva'!$D$29=$R$56,'TAM Automático'!E90,'TAM Automático'!E95)</f>
        <v>0.35619999999999996</v>
      </c>
      <c r="F57" s="11">
        <f>IF('A. Oliva'!$D$29=$R$56,'TAM Automático'!F90,'TAM Automático'!F95)</f>
        <v>0.32299999999999995</v>
      </c>
      <c r="G57" s="11">
        <f>IF('A. Oliva'!$D$29=$R$56,'TAM Automático'!G90,'TAM Automático'!G95)</f>
        <v>0.39520000000000005</v>
      </c>
      <c r="H57" s="11">
        <f>IF('A. Oliva'!$D$29=$R$56,'TAM Automático'!H90,'TAM Automático'!H95)</f>
        <v>0.34310000000000002</v>
      </c>
      <c r="I57" s="11">
        <f>IF('A. Oliva'!$D$29=$R$56,'TAM Automático'!I90,'TAM Automático'!I95)</f>
        <v>0.3382</v>
      </c>
      <c r="J57" s="11">
        <f>IF('A. Oliva'!$D$29=$R$56,'TAM Automático'!J90,'TAM Automático'!J95)</f>
        <v>0.41</v>
      </c>
      <c r="K57" s="11">
        <f>IF('A. Oliva'!$D$29=$R$56,'TAM Automático'!K90,'TAM Automático'!K95)</f>
        <v>0.36210000000000003</v>
      </c>
      <c r="L57" s="11">
        <f>IF('A. Oliva'!$D$29=$R$56,'TAM Automático'!L90,'TAM Automático'!L95)</f>
        <v>0.35509999999999997</v>
      </c>
      <c r="M57" s="11">
        <f>IF('A. Oliva'!$D$29=$R$56,'TAM Automático'!M90,'TAM Automático'!M95)</f>
        <v>0.35409999999999997</v>
      </c>
      <c r="N57" s="11">
        <f>IF('A. Oliva'!$D$29=$R$56,'TAM Automático'!N90,'TAM Automático'!N95)</f>
        <v>0.36479999999999996</v>
      </c>
      <c r="O57" s="11">
        <f>IF('A. Oliva'!$D$29=$R$56,'TAM Automático'!O90,'TAM Automático'!O95)</f>
        <v>0.14910000000000001</v>
      </c>
      <c r="P57" s="11">
        <f>IF('A. Oliva'!$D$29=$R$56,'TAM Automático'!P90,'TAM Automático'!P95)</f>
        <v>0.15390000000000001</v>
      </c>
      <c r="R57">
        <v>2</v>
      </c>
      <c r="S57" s="14" t="s">
        <v>53</v>
      </c>
    </row>
    <row r="59" spans="2:20" ht="15.6" x14ac:dyDescent="0.3">
      <c r="B59" s="13"/>
      <c r="C59" s="14" t="s">
        <v>54</v>
      </c>
      <c r="D59" s="13"/>
      <c r="E59" s="13"/>
      <c r="F59" s="13"/>
      <c r="G59" s="13"/>
      <c r="H59" s="13"/>
      <c r="I59" s="13"/>
      <c r="J59" s="13"/>
      <c r="K59" s="13"/>
      <c r="L59" s="13"/>
      <c r="M59" s="13"/>
      <c r="N59" s="13"/>
      <c r="O59" s="13"/>
      <c r="P59" s="13"/>
      <c r="R59" s="13"/>
      <c r="S59" s="13"/>
      <c r="T59" s="13"/>
    </row>
    <row r="60" spans="2:20" ht="16.2" thickBot="1" x14ac:dyDescent="0.35">
      <c r="C60" s="2"/>
      <c r="D60" s="53">
        <f>D55</f>
        <v>45778</v>
      </c>
      <c r="E60" s="53">
        <f t="shared" ref="E60:P60" si="7">E55</f>
        <v>45809</v>
      </c>
      <c r="F60" s="53">
        <f t="shared" si="7"/>
        <v>45839</v>
      </c>
      <c r="G60" s="53">
        <f t="shared" si="7"/>
        <v>45870</v>
      </c>
      <c r="H60" s="53">
        <f t="shared" si="7"/>
        <v>45901</v>
      </c>
      <c r="I60" s="53">
        <f t="shared" si="7"/>
        <v>45931</v>
      </c>
      <c r="J60" s="53">
        <f t="shared" si="7"/>
        <v>45962</v>
      </c>
      <c r="K60" s="53">
        <f t="shared" si="7"/>
        <v>45992</v>
      </c>
      <c r="L60" s="53">
        <f t="shared" si="7"/>
        <v>46023</v>
      </c>
      <c r="M60" s="53">
        <f t="shared" si="7"/>
        <v>46054</v>
      </c>
      <c r="N60" s="53">
        <f t="shared" si="7"/>
        <v>46082</v>
      </c>
      <c r="O60" s="53">
        <f t="shared" si="7"/>
        <v>46113</v>
      </c>
      <c r="P60" s="53">
        <f t="shared" si="7"/>
        <v>46143</v>
      </c>
      <c r="R60">
        <v>1</v>
      </c>
      <c r="S60" s="14" t="s">
        <v>55</v>
      </c>
    </row>
    <row r="61" spans="2:20" ht="15.6" x14ac:dyDescent="0.3">
      <c r="C61" s="10" t="s">
        <v>39</v>
      </c>
      <c r="D61" s="11">
        <f>IF('A. Oliva'!$N$29=$R$60,'TAM Automático'!D98,IF('A. Oliva'!$N$29=$R$62,'TAM Automático'!D108,IF('A. Oliva'!$N$29=$R$61,'TAM Automático'!D103,'TAM Automático'!D113)))</f>
        <v>0.91220000000000001</v>
      </c>
      <c r="E61" s="11">
        <f>IF('A. Oliva'!$N$29=$R$60,'TAM Automático'!E98,IF('A. Oliva'!$N$29=$R$62,'TAM Automático'!E108,IF('A. Oliva'!$N$29=$R$61,'TAM Automático'!E103,'TAM Automático'!E113)))</f>
        <v>0.95829999999999993</v>
      </c>
      <c r="F61" s="11">
        <f>IF('A. Oliva'!$N$29=$R$60,'TAM Automático'!F98,IF('A. Oliva'!$N$29=$R$62,'TAM Automático'!F108,IF('A. Oliva'!$N$29=$R$61,'TAM Automático'!F103,'TAM Automático'!F113)))</f>
        <v>0.94099999999999995</v>
      </c>
      <c r="G61" s="11">
        <f>IF('A. Oliva'!$N$29=$R$60,'TAM Automático'!G98,IF('A. Oliva'!$N$29=$R$62,'TAM Automático'!G108,IF('A. Oliva'!$N$29=$R$61,'TAM Automático'!G103,'TAM Automático'!G113)))</f>
        <v>0.92079999999999995</v>
      </c>
      <c r="H61" s="11">
        <f>IF('A. Oliva'!$N$29=$R$60,'TAM Automático'!H98,IF('A. Oliva'!$N$29=$R$62,'TAM Automático'!H108,IF('A. Oliva'!$N$29=$R$61,'TAM Automático'!H103,'TAM Automático'!H113)))</f>
        <v>0.92400000000000004</v>
      </c>
      <c r="I61" s="11">
        <f>IF('A. Oliva'!$N$29=$R$60,'TAM Automático'!I98,IF('A. Oliva'!$N$29=$R$62,'TAM Automático'!I108,IF('A. Oliva'!$N$29=$R$61,'TAM Automático'!I103,'TAM Automático'!I113)))</f>
        <v>0.94730000000000003</v>
      </c>
      <c r="J61" s="11">
        <f>IF('A. Oliva'!$N$29=$R$60,'TAM Automático'!J98,IF('A. Oliva'!$N$29=$R$62,'TAM Automático'!J108,IF('A. Oliva'!$N$29=$R$61,'TAM Automático'!J103,'TAM Automático'!J113)))</f>
        <v>0.97</v>
      </c>
      <c r="K61" s="11">
        <f>IF('A. Oliva'!$N$29=$R$60,'TAM Automático'!K98,IF('A. Oliva'!$N$29=$R$62,'TAM Automático'!K108,IF('A. Oliva'!$N$29=$R$61,'TAM Automático'!K103,'TAM Automático'!K113)))</f>
        <v>0.96819999999999995</v>
      </c>
      <c r="L61" s="11">
        <f>IF('A. Oliva'!$N$29=$R$60,'TAM Automático'!L98,IF('A. Oliva'!$N$29=$R$62,'TAM Automático'!L108,IF('A. Oliva'!$N$29=$R$61,'TAM Automático'!L103,'TAM Automático'!L113)))</f>
        <v>0.96019999999999994</v>
      </c>
      <c r="M61" s="11">
        <f>IF('A. Oliva'!$N$29=$R$60,'TAM Automático'!M98,IF('A. Oliva'!$N$29=$R$62,'TAM Automático'!M108,IF('A. Oliva'!$N$29=$R$61,'TAM Automático'!M103,'TAM Automático'!M113)))</f>
        <v>0.9373999999999999</v>
      </c>
      <c r="N61" s="11">
        <f>IF('A. Oliva'!$N$29=$R$60,'TAM Automático'!N98,IF('A. Oliva'!$N$29=$R$62,'TAM Automático'!N108,IF('A. Oliva'!$N$29=$R$61,'TAM Automático'!N103,'TAM Automático'!N113)))</f>
        <v>0.93659999999999999</v>
      </c>
      <c r="O61" s="11">
        <f>IF('A. Oliva'!$N$29=$R$60,'TAM Automático'!O98,IF('A. Oliva'!$N$29=$R$62,'TAM Automático'!O108,IF('A. Oliva'!$N$29=$R$61,'TAM Automático'!O103,'TAM Automático'!O113)))</f>
        <v>0.96879999999999999</v>
      </c>
      <c r="P61" s="11">
        <f>IF('A. Oliva'!$N$29=$R$60,'TAM Automático'!P98,IF('A. Oliva'!$N$29=$R$62,'TAM Automático'!P108,IF('A. Oliva'!$N$29=$R$61,'TAM Automático'!P103,'TAM Automático'!P113)))</f>
        <v>0.96360000000000001</v>
      </c>
      <c r="R61">
        <v>2</v>
      </c>
      <c r="S61" s="7" t="s">
        <v>56</v>
      </c>
    </row>
    <row r="62" spans="2:20" ht="15.6" x14ac:dyDescent="0.3">
      <c r="C62" s="10" t="s">
        <v>40</v>
      </c>
      <c r="D62" s="11">
        <f>IF('A. Oliva'!$N$29=$R$60,'TAM Automático'!D99,IF('A. Oliva'!$N$29=$R$62,'TAM Automático'!D109,IF('A. Oliva'!$N$29=$R$61,'TAM Automático'!D104,'TAM Automático'!D114)))</f>
        <v>8.7799999999999989E-2</v>
      </c>
      <c r="E62" s="11">
        <f>IF('A. Oliva'!$N$29=$R$60,'TAM Automático'!E99,IF('A. Oliva'!$N$29=$R$62,'TAM Automático'!E109,IF('A. Oliva'!$N$29=$R$61,'TAM Automático'!E104,'TAM Automático'!E114)))</f>
        <v>4.1700000000000001E-2</v>
      </c>
      <c r="F62" s="11">
        <f>IF('A. Oliva'!$N$29=$R$60,'TAM Automático'!F99,IF('A. Oliva'!$N$29=$R$62,'TAM Automático'!F109,IF('A. Oliva'!$N$29=$R$61,'TAM Automático'!F104,'TAM Automático'!F114)))</f>
        <v>5.9000000000000004E-2</v>
      </c>
      <c r="G62" s="11">
        <f>IF('A. Oliva'!$N$29=$R$60,'TAM Automático'!G99,IF('A. Oliva'!$N$29=$R$62,'TAM Automático'!G109,IF('A. Oliva'!$N$29=$R$61,'TAM Automático'!G104,'TAM Automático'!G114)))</f>
        <v>7.9199999999999993E-2</v>
      </c>
      <c r="H62" s="11">
        <f>IF('A. Oliva'!$N$29=$R$60,'TAM Automático'!H99,IF('A. Oliva'!$N$29=$R$62,'TAM Automático'!H109,IF('A. Oliva'!$N$29=$R$61,'TAM Automático'!H104,'TAM Automático'!H114)))</f>
        <v>7.5999999999999998E-2</v>
      </c>
      <c r="I62" s="11">
        <f>IF('A. Oliva'!$N$29=$R$60,'TAM Automático'!I99,IF('A. Oliva'!$N$29=$R$62,'TAM Automático'!I109,IF('A. Oliva'!$N$29=$R$61,'TAM Automático'!I104,'TAM Automático'!I114)))</f>
        <v>5.2699999999999997E-2</v>
      </c>
      <c r="J62" s="11">
        <f>IF('A. Oliva'!$N$29=$R$60,'TAM Automático'!J99,IF('A. Oliva'!$N$29=$R$62,'TAM Automático'!J109,IF('A. Oliva'!$N$29=$R$61,'TAM Automático'!J104,'TAM Automático'!J114)))</f>
        <v>0.03</v>
      </c>
      <c r="K62" s="11">
        <f>IF('A. Oliva'!$N$29=$R$60,'TAM Automático'!K99,IF('A. Oliva'!$N$29=$R$62,'TAM Automático'!K109,IF('A. Oliva'!$N$29=$R$61,'TAM Automático'!K104,'TAM Automático'!K114)))</f>
        <v>3.1800000000000002E-2</v>
      </c>
      <c r="L62" s="11">
        <f>IF('A. Oliva'!$N$29=$R$60,'TAM Automático'!L99,IF('A. Oliva'!$N$29=$R$62,'TAM Automático'!L109,IF('A. Oliva'!$N$29=$R$61,'TAM Automático'!L104,'TAM Automático'!L114)))</f>
        <v>3.9800000000000002E-2</v>
      </c>
      <c r="M62" s="11">
        <f>IF('A. Oliva'!$N$29=$R$60,'TAM Automático'!M99,IF('A. Oliva'!$N$29=$R$62,'TAM Automático'!M109,IF('A. Oliva'!$N$29=$R$61,'TAM Automático'!M104,'TAM Automático'!M114)))</f>
        <v>6.2600000000000003E-2</v>
      </c>
      <c r="N62" s="11">
        <f>IF('A. Oliva'!$N$29=$R$60,'TAM Automático'!N99,IF('A. Oliva'!$N$29=$R$62,'TAM Automático'!N109,IF('A. Oliva'!$N$29=$R$61,'TAM Automático'!N104,'TAM Automático'!N114)))</f>
        <v>6.3399999999999998E-2</v>
      </c>
      <c r="O62" s="11">
        <f>IF('A. Oliva'!$N$29=$R$60,'TAM Automático'!O99,IF('A. Oliva'!$N$29=$R$62,'TAM Automático'!O109,IF('A. Oliva'!$N$29=$R$61,'TAM Automático'!O104,'TAM Automático'!O114)))</f>
        <v>3.1200000000000002E-2</v>
      </c>
      <c r="P62" s="11">
        <f>IF('A. Oliva'!$N$29=$R$60,'TAM Automático'!P99,IF('A. Oliva'!$N$29=$R$62,'TAM Automático'!P109,IF('A. Oliva'!$N$29=$R$61,'TAM Automático'!P104,'TAM Automático'!P114)))</f>
        <v>3.6400000000000002E-2</v>
      </c>
      <c r="R62">
        <v>3</v>
      </c>
      <c r="S62" s="7" t="s">
        <v>57</v>
      </c>
    </row>
    <row r="63" spans="2:20" ht="15.6" x14ac:dyDescent="0.3">
      <c r="S63" s="7" t="s">
        <v>58</v>
      </c>
    </row>
    <row r="68" spans="2:19" ht="27" customHeight="1" x14ac:dyDescent="0.3">
      <c r="B68" s="17"/>
      <c r="C68" s="21" t="s">
        <v>48</v>
      </c>
      <c r="D68" s="17"/>
      <c r="E68" s="17"/>
      <c r="F68" s="17"/>
      <c r="G68" s="17"/>
      <c r="H68" s="17"/>
      <c r="I68" s="17"/>
      <c r="J68" s="17"/>
      <c r="K68" s="17"/>
      <c r="L68" s="17"/>
      <c r="M68" s="17"/>
      <c r="N68" s="17"/>
      <c r="O68" s="17"/>
      <c r="P68" s="17"/>
      <c r="Q68" s="17"/>
      <c r="R68" s="17"/>
    </row>
    <row r="69" spans="2:19" ht="15.6" x14ac:dyDescent="0.3">
      <c r="C69" s="14"/>
      <c r="D69" s="13"/>
      <c r="E69" s="13"/>
      <c r="F69" s="13"/>
      <c r="G69" s="13"/>
      <c r="H69" s="13"/>
      <c r="I69" s="13"/>
      <c r="J69" s="13"/>
      <c r="K69" s="13"/>
      <c r="L69" s="13"/>
      <c r="M69" s="13"/>
      <c r="N69" s="13"/>
      <c r="O69" s="13"/>
      <c r="P69" s="13"/>
    </row>
    <row r="70" spans="2:19" ht="15.6" x14ac:dyDescent="0.3">
      <c r="C70" s="14"/>
      <c r="D70" s="13"/>
      <c r="E70" s="13"/>
      <c r="F70" s="13"/>
      <c r="G70" s="13"/>
      <c r="H70" s="13"/>
      <c r="I70" s="13"/>
      <c r="J70" s="13"/>
      <c r="K70" s="13"/>
      <c r="L70" s="13"/>
      <c r="M70" s="13"/>
      <c r="N70" s="13"/>
      <c r="O70" s="13"/>
      <c r="P70" s="13"/>
    </row>
    <row r="71" spans="2:19" ht="15.6" x14ac:dyDescent="0.3">
      <c r="B71" s="13"/>
      <c r="C71" s="14" t="s">
        <v>50</v>
      </c>
      <c r="D71" s="13"/>
      <c r="E71" s="13"/>
      <c r="F71" s="13"/>
      <c r="G71" s="13"/>
      <c r="H71" s="13"/>
      <c r="I71" s="13"/>
      <c r="J71" s="13"/>
      <c r="K71" s="13"/>
      <c r="L71" s="13"/>
      <c r="M71" s="13"/>
      <c r="N71" s="13"/>
      <c r="O71" s="13"/>
      <c r="P71" s="13"/>
      <c r="Q71" s="13"/>
    </row>
    <row r="72" spans="2:19" ht="16.2" thickBot="1" x14ac:dyDescent="0.35">
      <c r="C72" s="2"/>
      <c r="D72" s="53">
        <f>D50</f>
        <v>45778</v>
      </c>
      <c r="E72" s="53">
        <f t="shared" ref="E72:P72" si="8">E50</f>
        <v>45809</v>
      </c>
      <c r="F72" s="53">
        <f t="shared" si="8"/>
        <v>45839</v>
      </c>
      <c r="G72" s="53">
        <f t="shared" si="8"/>
        <v>45870</v>
      </c>
      <c r="H72" s="53">
        <f t="shared" si="8"/>
        <v>45901</v>
      </c>
      <c r="I72" s="53">
        <f t="shared" si="8"/>
        <v>45931</v>
      </c>
      <c r="J72" s="53">
        <f t="shared" si="8"/>
        <v>45962</v>
      </c>
      <c r="K72" s="53">
        <f t="shared" si="8"/>
        <v>45992</v>
      </c>
      <c r="L72" s="53">
        <f t="shared" si="8"/>
        <v>46023</v>
      </c>
      <c r="M72" s="53">
        <f t="shared" si="8"/>
        <v>46054</v>
      </c>
      <c r="N72" s="53">
        <f t="shared" si="8"/>
        <v>46082</v>
      </c>
      <c r="O72" s="53">
        <f t="shared" si="8"/>
        <v>46113</v>
      </c>
      <c r="P72" s="53">
        <f t="shared" si="8"/>
        <v>46143</v>
      </c>
    </row>
    <row r="73" spans="2:19" ht="15.6" x14ac:dyDescent="0.3">
      <c r="C73" s="10" t="s">
        <v>39</v>
      </c>
      <c r="D73" s="11">
        <f>'TAM Automático'!D120</f>
        <v>0.79159999999999997</v>
      </c>
      <c r="E73" s="11">
        <f>'TAM Automático'!E120</f>
        <v>0.7923</v>
      </c>
      <c r="F73" s="11">
        <f>'TAM Automático'!F120</f>
        <v>0.87470000000000003</v>
      </c>
      <c r="G73" s="11">
        <f>'TAM Automático'!G120</f>
        <v>0.88060000000000005</v>
      </c>
      <c r="H73" s="11">
        <f>'TAM Automático'!H120</f>
        <v>0.84629999999999994</v>
      </c>
      <c r="I73" s="11">
        <f>'TAM Automático'!I120</f>
        <v>0.89579999999999993</v>
      </c>
      <c r="J73" s="11">
        <f>'TAM Automático'!J120</f>
        <v>0.82010000000000005</v>
      </c>
      <c r="K73" s="11">
        <f>'TAM Automático'!K120</f>
        <v>0.90300000000000002</v>
      </c>
      <c r="L73" s="11">
        <f>'TAM Automático'!L120</f>
        <v>0.88040000000000007</v>
      </c>
      <c r="M73" s="11">
        <f>'TAM Automático'!M120</f>
        <v>0.7208</v>
      </c>
      <c r="N73" s="11">
        <f>'TAM Automático'!N120</f>
        <v>0.83889999999999998</v>
      </c>
      <c r="O73" s="11">
        <f>'TAM Automático'!O120</f>
        <v>0.96219999999999994</v>
      </c>
      <c r="P73" s="11">
        <f>'TAM Automático'!P120</f>
        <v>0.9645999999999999</v>
      </c>
    </row>
    <row r="74" spans="2:19" ht="15.6" x14ac:dyDescent="0.3">
      <c r="C74" s="10" t="s">
        <v>40</v>
      </c>
      <c r="D74" s="11">
        <f>'TAM Automático'!D121</f>
        <v>0.2084</v>
      </c>
      <c r="E74" s="11">
        <f>'TAM Automático'!E121</f>
        <v>0.2077</v>
      </c>
      <c r="F74" s="11">
        <f>'TAM Automático'!F121</f>
        <v>0.12529999999999999</v>
      </c>
      <c r="G74" s="11">
        <f>'TAM Automático'!G121</f>
        <v>0.11939999999999999</v>
      </c>
      <c r="H74" s="11">
        <f>'TAM Automático'!H121</f>
        <v>0.1537</v>
      </c>
      <c r="I74" s="11">
        <f>'TAM Automático'!I121</f>
        <v>0.1042</v>
      </c>
      <c r="J74" s="11">
        <f>'TAM Automático'!J121</f>
        <v>0.17989999999999998</v>
      </c>
      <c r="K74" s="11">
        <f>'TAM Automático'!K121</f>
        <v>9.6999999999999989E-2</v>
      </c>
      <c r="L74" s="11">
        <f>'TAM Automático'!L121</f>
        <v>0.11960000000000001</v>
      </c>
      <c r="M74" s="11">
        <f>'TAM Automático'!M121</f>
        <v>0.2792</v>
      </c>
      <c r="N74" s="11">
        <f>'TAM Automático'!N121</f>
        <v>0.16109999999999999</v>
      </c>
      <c r="O74" s="11">
        <f>'TAM Automático'!O121</f>
        <v>3.78E-2</v>
      </c>
      <c r="P74" s="11">
        <f>'TAM Automático'!P121</f>
        <v>3.5400000000000001E-2</v>
      </c>
    </row>
    <row r="76" spans="2:19" ht="15.6" x14ac:dyDescent="0.3">
      <c r="B76" s="13"/>
      <c r="C76" s="14" t="s">
        <v>51</v>
      </c>
      <c r="D76" s="13"/>
      <c r="E76" s="13"/>
      <c r="F76" s="13"/>
      <c r="G76" s="13"/>
      <c r="H76" s="13"/>
      <c r="I76" s="13"/>
      <c r="J76" s="13"/>
      <c r="K76" s="13"/>
      <c r="L76" s="13"/>
      <c r="M76" s="13"/>
      <c r="N76" s="13"/>
      <c r="O76" s="13"/>
      <c r="P76" s="13"/>
      <c r="Q76" s="13"/>
    </row>
    <row r="77" spans="2:19" ht="16.2" thickBot="1" x14ac:dyDescent="0.35">
      <c r="C77" s="2"/>
      <c r="D77" s="53">
        <f>D72</f>
        <v>45778</v>
      </c>
      <c r="E77" s="53">
        <f t="shared" ref="E77:P77" si="9">E72</f>
        <v>45809</v>
      </c>
      <c r="F77" s="53">
        <f t="shared" si="9"/>
        <v>45839</v>
      </c>
      <c r="G77" s="53">
        <f t="shared" si="9"/>
        <v>45870</v>
      </c>
      <c r="H77" s="53">
        <f t="shared" si="9"/>
        <v>45901</v>
      </c>
      <c r="I77" s="53">
        <f t="shared" si="9"/>
        <v>45931</v>
      </c>
      <c r="J77" s="53">
        <f t="shared" si="9"/>
        <v>45962</v>
      </c>
      <c r="K77" s="53">
        <f t="shared" si="9"/>
        <v>45992</v>
      </c>
      <c r="L77" s="53">
        <f t="shared" si="9"/>
        <v>46023</v>
      </c>
      <c r="M77" s="53">
        <f t="shared" si="9"/>
        <v>46054</v>
      </c>
      <c r="N77" s="53">
        <f t="shared" si="9"/>
        <v>46082</v>
      </c>
      <c r="O77" s="53">
        <f t="shared" si="9"/>
        <v>46113</v>
      </c>
      <c r="P77" s="53">
        <f t="shared" si="9"/>
        <v>46143</v>
      </c>
    </row>
    <row r="78" spans="2:19" ht="15.6" x14ac:dyDescent="0.3">
      <c r="C78" s="10" t="s">
        <v>39</v>
      </c>
      <c r="D78" s="11">
        <f>IF('O. Virgen Extra'!$D$29=$R$78,'TAM Automático'!D125,'TAM Automático'!D130)</f>
        <v>0.95909999999999995</v>
      </c>
      <c r="E78" s="11">
        <f>IF('O. Virgen Extra'!$D$29=$R$78,'TAM Automático'!E125,'TAM Automático'!E130)</f>
        <v>0.96409999999999996</v>
      </c>
      <c r="F78" s="11">
        <f>IF('O. Virgen Extra'!$D$29=$R$78,'TAM Automático'!F125,'TAM Automático'!F130)</f>
        <v>0.98309999999999997</v>
      </c>
      <c r="G78" s="11">
        <f>IF('O. Virgen Extra'!$D$29=$R$78,'TAM Automático'!G125,'TAM Automático'!G130)</f>
        <v>0.98450000000000004</v>
      </c>
      <c r="H78" s="11">
        <f>IF('O. Virgen Extra'!$D$29=$R$78,'TAM Automático'!H125,'TAM Automático'!H130)</f>
        <v>0.96810000000000007</v>
      </c>
      <c r="I78" s="11">
        <f>IF('O. Virgen Extra'!$D$29=$R$78,'TAM Automático'!I125,'TAM Automático'!I130)</f>
        <v>0.99609999999999999</v>
      </c>
      <c r="J78" s="11">
        <f>IF('O. Virgen Extra'!$D$29=$R$78,'TAM Automático'!J125,'TAM Automático'!J130)</f>
        <v>1</v>
      </c>
      <c r="K78" s="11">
        <f>IF('O. Virgen Extra'!$D$29=$R$78,'TAM Automático'!K125,'TAM Automático'!K130)</f>
        <v>0.99879999999999991</v>
      </c>
      <c r="L78" s="11">
        <f>IF('O. Virgen Extra'!$D$29=$R$78,'TAM Automático'!L125,'TAM Automático'!L130)</f>
        <v>0.9899</v>
      </c>
      <c r="M78" s="11">
        <f>IF('O. Virgen Extra'!$D$29=$R$78,'TAM Automático'!M125,'TAM Automático'!M130)</f>
        <v>0.94510000000000005</v>
      </c>
      <c r="N78" s="11">
        <f>IF('O. Virgen Extra'!$D$29=$R$78,'TAM Automático'!N125,'TAM Automático'!N130)</f>
        <v>1</v>
      </c>
      <c r="O78" s="11">
        <f>IF('O. Virgen Extra'!$D$29=$R$78,'TAM Automático'!O125,'TAM Automático'!O130)</f>
        <v>0.99670000000000003</v>
      </c>
      <c r="P78" s="11">
        <f>IF('O. Virgen Extra'!$D$29=$R$78,'TAM Automático'!P125,'TAM Automático'!P130)</f>
        <v>1</v>
      </c>
      <c r="R78">
        <v>1</v>
      </c>
      <c r="S78" s="14" t="s">
        <v>52</v>
      </c>
    </row>
    <row r="79" spans="2:19" ht="15.6" x14ac:dyDescent="0.3">
      <c r="C79" s="10" t="s">
        <v>40</v>
      </c>
      <c r="D79" s="11">
        <f>IF('O. Virgen Extra'!$D$29=$R$78,'TAM Automático'!D126,'TAM Automático'!D131)</f>
        <v>4.0899999999999999E-2</v>
      </c>
      <c r="E79" s="11">
        <f>IF('O. Virgen Extra'!$D$29=$R$78,'TAM Automático'!E126,'TAM Automático'!E131)</f>
        <v>3.5900000000000001E-2</v>
      </c>
      <c r="F79" s="11">
        <f>IF('O. Virgen Extra'!$D$29=$R$78,'TAM Automático'!F126,'TAM Automático'!F131)</f>
        <v>1.6899999999999998E-2</v>
      </c>
      <c r="G79" s="11">
        <f>IF('O. Virgen Extra'!$D$29=$R$78,'TAM Automático'!G126,'TAM Automático'!G131)</f>
        <v>1.55E-2</v>
      </c>
      <c r="H79" s="11">
        <f>IF('O. Virgen Extra'!$D$29=$R$78,'TAM Automático'!H126,'TAM Automático'!H131)</f>
        <v>3.1899999999999998E-2</v>
      </c>
      <c r="I79" s="11">
        <f>IF('O. Virgen Extra'!$D$29=$R$78,'TAM Automático'!I126,'TAM Automático'!I131)</f>
        <v>3.9000000000000003E-3</v>
      </c>
      <c r="J79" s="11">
        <f>IF('O. Virgen Extra'!$D$29=$R$78,'TAM Automático'!J126,'TAM Automático'!J131)</f>
        <v>0</v>
      </c>
      <c r="K79" s="11">
        <f>IF('O. Virgen Extra'!$D$29=$R$78,'TAM Automático'!K126,'TAM Automático'!K131)</f>
        <v>1.1999999999999999E-3</v>
      </c>
      <c r="L79" s="11">
        <f>IF('O. Virgen Extra'!$D$29=$R$78,'TAM Automático'!L126,'TAM Automático'!L131)</f>
        <v>1.01E-2</v>
      </c>
      <c r="M79" s="11">
        <f>IF('O. Virgen Extra'!$D$29=$R$78,'TAM Automático'!M126,'TAM Automático'!M131)</f>
        <v>5.4900000000000004E-2</v>
      </c>
      <c r="N79" s="11">
        <f>IF('O. Virgen Extra'!$D$29=$R$78,'TAM Automático'!N126,'TAM Automático'!N131)</f>
        <v>0</v>
      </c>
      <c r="O79" s="11">
        <f>IF('O. Virgen Extra'!$D$29=$R$78,'TAM Automático'!O126,'TAM Automático'!O131)</f>
        <v>3.3E-3</v>
      </c>
      <c r="P79" s="11">
        <f>IF('O. Virgen Extra'!$D$29=$R$78,'TAM Automático'!P126,'TAM Automático'!P131)</f>
        <v>0</v>
      </c>
      <c r="R79">
        <v>2</v>
      </c>
      <c r="S79" s="14" t="s">
        <v>53</v>
      </c>
    </row>
    <row r="81" spans="2:20" ht="15.6" x14ac:dyDescent="0.3">
      <c r="B81" s="13"/>
      <c r="C81" s="14" t="s">
        <v>54</v>
      </c>
      <c r="D81" s="13"/>
      <c r="E81" s="13"/>
      <c r="F81" s="13"/>
      <c r="G81" s="13"/>
      <c r="H81" s="13"/>
      <c r="I81" s="13"/>
      <c r="J81" s="13"/>
      <c r="K81" s="13"/>
      <c r="L81" s="13"/>
      <c r="M81" s="13"/>
      <c r="N81" s="13"/>
      <c r="O81" s="13"/>
      <c r="P81" s="13"/>
      <c r="R81" s="13"/>
      <c r="S81" s="13"/>
      <c r="T81" s="13"/>
    </row>
    <row r="82" spans="2:20" ht="16.2" thickBot="1" x14ac:dyDescent="0.35">
      <c r="C82" s="2"/>
      <c r="D82" s="53">
        <f>D77</f>
        <v>45778</v>
      </c>
      <c r="E82" s="53">
        <f t="shared" ref="E82:P82" si="10">E77</f>
        <v>45809</v>
      </c>
      <c r="F82" s="53">
        <f t="shared" si="10"/>
        <v>45839</v>
      </c>
      <c r="G82" s="53">
        <f t="shared" si="10"/>
        <v>45870</v>
      </c>
      <c r="H82" s="53">
        <f t="shared" si="10"/>
        <v>45901</v>
      </c>
      <c r="I82" s="53">
        <f t="shared" si="10"/>
        <v>45931</v>
      </c>
      <c r="J82" s="53">
        <f t="shared" si="10"/>
        <v>45962</v>
      </c>
      <c r="K82" s="53">
        <f t="shared" si="10"/>
        <v>45992</v>
      </c>
      <c r="L82" s="53">
        <f t="shared" si="10"/>
        <v>46023</v>
      </c>
      <c r="M82" s="53">
        <f t="shared" si="10"/>
        <v>46054</v>
      </c>
      <c r="N82" s="53">
        <f t="shared" si="10"/>
        <v>46082</v>
      </c>
      <c r="O82" s="53">
        <f t="shared" si="10"/>
        <v>46113</v>
      </c>
      <c r="P82" s="53">
        <f t="shared" si="10"/>
        <v>46143</v>
      </c>
      <c r="R82">
        <v>1</v>
      </c>
      <c r="S82" s="14" t="s">
        <v>55</v>
      </c>
    </row>
    <row r="83" spans="2:20" ht="15.6" x14ac:dyDescent="0.3">
      <c r="C83" s="10" t="s">
        <v>39</v>
      </c>
      <c r="D83" s="11">
        <f>IF('O. Virgen Extra'!$N$29=$R$82,'TAM Automático'!D135,IF('O. Virgen Extra'!$N$29=$R$84,'TAM Automático'!D145,IF('O. Virgen Extra'!$N$29=$R$83,'TAM Automático'!D140,'TAM Automático'!D150)))</f>
        <v>0.88329999999999997</v>
      </c>
      <c r="E83" s="11">
        <f>IF('O. Virgen Extra'!$N$29=$R$82,'TAM Automático'!E135,IF('O. Virgen Extra'!$N$29=$R$84,'TAM Automático'!E145,IF('O. Virgen Extra'!$N$29=$R$83,'TAM Automático'!E140,'TAM Automático'!E150)))</f>
        <v>0.92549999999999999</v>
      </c>
      <c r="F83" s="11">
        <f>IF('O. Virgen Extra'!$N$29=$R$82,'TAM Automático'!F135,IF('O. Virgen Extra'!$N$29=$R$84,'TAM Automático'!F145,IF('O. Virgen Extra'!$N$29=$R$83,'TAM Automático'!F140,'TAM Automático'!F150)))</f>
        <v>0.96879999999999999</v>
      </c>
      <c r="G83" s="11">
        <f>IF('O. Virgen Extra'!$N$29=$R$82,'TAM Automático'!G135,IF('O. Virgen Extra'!$N$29=$R$84,'TAM Automático'!G145,IF('O. Virgen Extra'!$N$29=$R$83,'TAM Automático'!G140,'TAM Automático'!G150)))</f>
        <v>0.96829999999999994</v>
      </c>
      <c r="H83" s="11">
        <f>IF('O. Virgen Extra'!$N$29=$R$82,'TAM Automático'!H135,IF('O. Virgen Extra'!$N$29=$R$84,'TAM Automático'!H145,IF('O. Virgen Extra'!$N$29=$R$83,'TAM Automático'!H140,'TAM Automático'!H150)))</f>
        <v>0.93</v>
      </c>
      <c r="I83" s="11">
        <f>IF('O. Virgen Extra'!$N$29=$R$82,'TAM Automático'!I135,IF('O. Virgen Extra'!$N$29=$R$84,'TAM Automático'!I145,IF('O. Virgen Extra'!$N$29=$R$83,'TAM Automático'!I140,'TAM Automático'!I150)))</f>
        <v>0.96499999999999997</v>
      </c>
      <c r="J83" s="11">
        <f>IF('O. Virgen Extra'!$N$29=$R$82,'TAM Automático'!J135,IF('O. Virgen Extra'!$N$29=$R$84,'TAM Automático'!J145,IF('O. Virgen Extra'!$N$29=$R$83,'TAM Automático'!J140,'TAM Automático'!J150)))</f>
        <v>0.93930000000000002</v>
      </c>
      <c r="K83" s="11">
        <f>IF('O. Virgen Extra'!$N$29=$R$82,'TAM Automático'!K135,IF('O. Virgen Extra'!$N$29=$R$84,'TAM Automático'!K145,IF('O. Virgen Extra'!$N$29=$R$83,'TAM Automático'!K140,'TAM Automático'!K150)))</f>
        <v>0.95219999999999994</v>
      </c>
      <c r="L83" s="11">
        <f>IF('O. Virgen Extra'!$N$29=$R$82,'TAM Automático'!L135,IF('O. Virgen Extra'!$N$29=$R$84,'TAM Automático'!L145,IF('O. Virgen Extra'!$N$29=$R$83,'TAM Automático'!L140,'TAM Automático'!L150)))</f>
        <v>0.96629999999999994</v>
      </c>
      <c r="M83" s="11">
        <f>IF('O. Virgen Extra'!$N$29=$R$82,'TAM Automático'!M135,IF('O. Virgen Extra'!$N$29=$R$84,'TAM Automático'!M145,IF('O. Virgen Extra'!$N$29=$R$83,'TAM Automático'!M140,'TAM Automático'!M150)))</f>
        <v>0.91449999999999998</v>
      </c>
      <c r="N83" s="11">
        <f>IF('O. Virgen Extra'!$N$29=$R$82,'TAM Automático'!N135,IF('O. Virgen Extra'!$N$29=$R$84,'TAM Automático'!N145,IF('O. Virgen Extra'!$N$29=$R$83,'TAM Automático'!N140,'TAM Automático'!N150)))</f>
        <v>0.94739999999999991</v>
      </c>
      <c r="O83" s="11">
        <f>IF('O. Virgen Extra'!$N$29=$R$82,'TAM Automático'!O135,IF('O. Virgen Extra'!$N$29=$R$84,'TAM Automático'!O145,IF('O. Virgen Extra'!$N$29=$R$83,'TAM Automático'!O140,'TAM Automático'!O150)))</f>
        <v>0.97829999999999995</v>
      </c>
      <c r="P83" s="11">
        <f>IF('O. Virgen Extra'!$N$29=$R$82,'TAM Automático'!P135,IF('O. Virgen Extra'!$N$29=$R$84,'TAM Automático'!P145,IF('O. Virgen Extra'!$N$29=$R$83,'TAM Automático'!P140,'TAM Automático'!P150)))</f>
        <v>0.96939999999999993</v>
      </c>
      <c r="R83">
        <v>2</v>
      </c>
      <c r="S83" s="7" t="s">
        <v>56</v>
      </c>
    </row>
    <row r="84" spans="2:20" ht="15.6" x14ac:dyDescent="0.3">
      <c r="C84" s="10" t="s">
        <v>40</v>
      </c>
      <c r="D84" s="11">
        <f>IF('O. Virgen Extra'!$N$29=$R$82,'TAM Automático'!D136,IF('O. Virgen Extra'!$N$29=$R$84,'TAM Automático'!D146,IF('O. Virgen Extra'!$N$29=$R$83,'TAM Automático'!D141,'TAM Automático'!D151)))</f>
        <v>0.1167</v>
      </c>
      <c r="E84" s="11">
        <f>IF('O. Virgen Extra'!$N$29=$R$82,'TAM Automático'!E136,IF('O. Virgen Extra'!$N$29=$R$84,'TAM Automático'!E146,IF('O. Virgen Extra'!$N$29=$R$83,'TAM Automático'!E141,'TAM Automático'!E151)))</f>
        <v>7.4499999999999997E-2</v>
      </c>
      <c r="F84" s="11">
        <f>IF('O. Virgen Extra'!$N$29=$R$82,'TAM Automático'!F136,IF('O. Virgen Extra'!$N$29=$R$84,'TAM Automático'!F146,IF('O. Virgen Extra'!$N$29=$R$83,'TAM Automático'!F141,'TAM Automático'!F151)))</f>
        <v>3.1200000000000002E-2</v>
      </c>
      <c r="G84" s="11">
        <f>IF('O. Virgen Extra'!$N$29=$R$82,'TAM Automático'!G136,IF('O. Virgen Extra'!$N$29=$R$84,'TAM Automático'!G146,IF('O. Virgen Extra'!$N$29=$R$83,'TAM Automático'!G141,'TAM Automático'!G151)))</f>
        <v>3.1699999999999999E-2</v>
      </c>
      <c r="H84" s="11">
        <f>IF('O. Virgen Extra'!$N$29=$R$82,'TAM Automático'!H136,IF('O. Virgen Extra'!$N$29=$R$84,'TAM Automático'!H146,IF('O. Virgen Extra'!$N$29=$R$83,'TAM Automático'!H141,'TAM Automático'!H151)))</f>
        <v>7.0000000000000007E-2</v>
      </c>
      <c r="I84" s="11">
        <f>IF('O. Virgen Extra'!$N$29=$R$82,'TAM Automático'!I136,IF('O. Virgen Extra'!$N$29=$R$84,'TAM Automático'!I146,IF('O. Virgen Extra'!$N$29=$R$83,'TAM Automático'!I141,'TAM Automático'!I151)))</f>
        <v>3.5000000000000003E-2</v>
      </c>
      <c r="J84" s="11">
        <f>IF('O. Virgen Extra'!$N$29=$R$82,'TAM Automático'!J136,IF('O. Virgen Extra'!$N$29=$R$84,'TAM Automático'!J146,IF('O. Virgen Extra'!$N$29=$R$83,'TAM Automático'!J141,'TAM Automático'!J151)))</f>
        <v>6.0700000000000004E-2</v>
      </c>
      <c r="K84" s="11">
        <f>IF('O. Virgen Extra'!$N$29=$R$82,'TAM Automático'!K136,IF('O. Virgen Extra'!$N$29=$R$84,'TAM Automático'!K146,IF('O. Virgen Extra'!$N$29=$R$83,'TAM Automático'!K141,'TAM Automático'!K151)))</f>
        <v>4.7800000000000002E-2</v>
      </c>
      <c r="L84" s="11">
        <f>IF('O. Virgen Extra'!$N$29=$R$82,'TAM Automático'!L136,IF('O. Virgen Extra'!$N$29=$R$84,'TAM Automático'!L146,IF('O. Virgen Extra'!$N$29=$R$83,'TAM Automático'!L141,'TAM Automático'!L151)))</f>
        <v>3.3700000000000001E-2</v>
      </c>
      <c r="M84" s="11">
        <f>IF('O. Virgen Extra'!$N$29=$R$82,'TAM Automático'!M136,IF('O. Virgen Extra'!$N$29=$R$84,'TAM Automático'!M146,IF('O. Virgen Extra'!$N$29=$R$83,'TAM Automático'!M141,'TAM Automático'!M151)))</f>
        <v>8.5500000000000007E-2</v>
      </c>
      <c r="N84" s="11">
        <f>IF('O. Virgen Extra'!$N$29=$R$82,'TAM Automático'!N136,IF('O. Virgen Extra'!$N$29=$R$84,'TAM Automático'!N146,IF('O. Virgen Extra'!$N$29=$R$83,'TAM Automático'!N141,'TAM Automático'!N151)))</f>
        <v>5.2600000000000001E-2</v>
      </c>
      <c r="O84" s="11">
        <f>IF('O. Virgen Extra'!$N$29=$R$82,'TAM Automático'!O136,IF('O. Virgen Extra'!$N$29=$R$84,'TAM Automático'!O146,IF('O. Virgen Extra'!$N$29=$R$83,'TAM Automático'!O141,'TAM Automático'!O151)))</f>
        <v>2.1700000000000001E-2</v>
      </c>
      <c r="P84" s="11">
        <f>IF('O. Virgen Extra'!$N$29=$R$82,'TAM Automático'!P136,IF('O. Virgen Extra'!$N$29=$R$84,'TAM Automático'!P146,IF('O. Virgen Extra'!$N$29=$R$83,'TAM Automático'!P141,'TAM Automático'!P151)))</f>
        <v>3.0600000000000002E-2</v>
      </c>
      <c r="R84">
        <v>3</v>
      </c>
      <c r="S84" s="7" t="s">
        <v>57</v>
      </c>
    </row>
    <row r="85" spans="2:20" ht="15.6" x14ac:dyDescent="0.3">
      <c r="S85" s="7" t="s">
        <v>58</v>
      </c>
    </row>
    <row r="90" spans="2:20" ht="27" customHeight="1" x14ac:dyDescent="0.3">
      <c r="B90" s="17"/>
      <c r="C90" s="21" t="s">
        <v>49</v>
      </c>
      <c r="D90" s="17"/>
      <c r="E90" s="17"/>
      <c r="F90" s="17"/>
      <c r="G90" s="17"/>
      <c r="H90" s="17"/>
      <c r="I90" s="17"/>
      <c r="J90" s="17"/>
      <c r="K90" s="17"/>
      <c r="L90" s="17"/>
      <c r="M90" s="17"/>
      <c r="N90" s="17"/>
      <c r="O90" s="17"/>
      <c r="P90" s="17"/>
      <c r="Q90" s="17"/>
      <c r="R90" s="17"/>
    </row>
    <row r="91" spans="2:20" ht="15.6" x14ac:dyDescent="0.3">
      <c r="C91" s="14"/>
      <c r="D91" s="13"/>
      <c r="E91" s="13"/>
      <c r="F91" s="13"/>
      <c r="G91" s="13"/>
      <c r="H91" s="13"/>
      <c r="I91" s="13"/>
      <c r="J91" s="13"/>
      <c r="K91" s="13"/>
      <c r="L91" s="13"/>
      <c r="M91" s="13"/>
      <c r="N91" s="13"/>
      <c r="O91" s="13"/>
      <c r="P91" s="13"/>
    </row>
    <row r="92" spans="2:20" ht="15.6" x14ac:dyDescent="0.3">
      <c r="C92" s="14"/>
      <c r="D92" s="13"/>
      <c r="E92" s="13"/>
      <c r="F92" s="13"/>
      <c r="G92" s="13"/>
      <c r="H92" s="13"/>
      <c r="I92" s="13"/>
      <c r="J92" s="13"/>
      <c r="K92" s="13"/>
      <c r="L92" s="13"/>
      <c r="M92" s="13"/>
      <c r="N92" s="13"/>
      <c r="O92" s="13"/>
      <c r="P92" s="13"/>
    </row>
    <row r="93" spans="2:20" ht="15.6" x14ac:dyDescent="0.3">
      <c r="B93" s="13"/>
      <c r="C93" s="14" t="s">
        <v>50</v>
      </c>
      <c r="D93" s="13"/>
      <c r="E93" s="13"/>
      <c r="F93" s="13"/>
      <c r="G93" s="13"/>
      <c r="H93" s="13"/>
      <c r="I93" s="13"/>
      <c r="J93" s="13"/>
      <c r="K93" s="13"/>
      <c r="L93" s="13"/>
      <c r="M93" s="13"/>
      <c r="N93" s="13"/>
      <c r="O93" s="13"/>
      <c r="P93" s="13"/>
      <c r="Q93" s="13"/>
    </row>
    <row r="94" spans="2:20" ht="16.2" thickBot="1" x14ac:dyDescent="0.35">
      <c r="C94" s="2"/>
      <c r="D94" s="53">
        <f>D72</f>
        <v>45778</v>
      </c>
      <c r="E94" s="53">
        <f t="shared" ref="E94:P94" si="11">E72</f>
        <v>45809</v>
      </c>
      <c r="F94" s="53">
        <f t="shared" si="11"/>
        <v>45839</v>
      </c>
      <c r="G94" s="53">
        <f t="shared" si="11"/>
        <v>45870</v>
      </c>
      <c r="H94" s="53">
        <f t="shared" si="11"/>
        <v>45901</v>
      </c>
      <c r="I94" s="53">
        <f t="shared" si="11"/>
        <v>45931</v>
      </c>
      <c r="J94" s="53">
        <f t="shared" si="11"/>
        <v>45962</v>
      </c>
      <c r="K94" s="53">
        <f t="shared" si="11"/>
        <v>45992</v>
      </c>
      <c r="L94" s="53">
        <f t="shared" si="11"/>
        <v>46023</v>
      </c>
      <c r="M94" s="53">
        <f t="shared" si="11"/>
        <v>46054</v>
      </c>
      <c r="N94" s="53">
        <f t="shared" si="11"/>
        <v>46082</v>
      </c>
      <c r="O94" s="53">
        <f t="shared" si="11"/>
        <v>46113</v>
      </c>
      <c r="P94" s="53">
        <f t="shared" si="11"/>
        <v>46143</v>
      </c>
    </row>
    <row r="95" spans="2:20" ht="15.6" x14ac:dyDescent="0.3">
      <c r="C95" s="10" t="s">
        <v>39</v>
      </c>
      <c r="D95" s="11">
        <f>'TAM Automático'!D157</f>
        <v>0.9265000000000001</v>
      </c>
      <c r="E95" s="11">
        <f>'TAM Automático'!E157</f>
        <v>0.89780000000000004</v>
      </c>
      <c r="F95" s="11">
        <f>'TAM Automático'!F157</f>
        <v>0.93010000000000004</v>
      </c>
      <c r="G95" s="11">
        <f>'TAM Automático'!G157</f>
        <v>0.87129999999999996</v>
      </c>
      <c r="H95" s="11">
        <f>'TAM Automático'!H157</f>
        <v>0.88069999999999993</v>
      </c>
      <c r="I95" s="11">
        <f>'TAM Automático'!I157</f>
        <v>0.94159999999999999</v>
      </c>
      <c r="J95" s="11">
        <f>'TAM Automático'!J157</f>
        <v>0.93159999999999998</v>
      </c>
      <c r="K95" s="11">
        <f>'TAM Automático'!K157</f>
        <v>0.97010000000000007</v>
      </c>
      <c r="L95" s="11">
        <f>'TAM Automático'!L157</f>
        <v>0.89</v>
      </c>
      <c r="M95" s="11">
        <f>'TAM Automático'!M157</f>
        <v>0.88439999999999996</v>
      </c>
      <c r="N95" s="11">
        <f>'TAM Automático'!N157</f>
        <v>0.94969999999999999</v>
      </c>
      <c r="O95" s="11">
        <f>'TAM Automático'!O157</f>
        <v>0.95400000000000007</v>
      </c>
      <c r="P95" s="11">
        <f>'TAM Automático'!P157</f>
        <v>0.96530000000000005</v>
      </c>
    </row>
    <row r="96" spans="2:20" ht="15.6" x14ac:dyDescent="0.3">
      <c r="C96" s="10" t="s">
        <v>40</v>
      </c>
      <c r="D96" s="11">
        <f>'TAM Automático'!D158</f>
        <v>7.3499999999999996E-2</v>
      </c>
      <c r="E96" s="11">
        <f>'TAM Automático'!E158</f>
        <v>0.10220000000000001</v>
      </c>
      <c r="F96" s="11">
        <f>'TAM Automático'!F158</f>
        <v>6.9900000000000004E-2</v>
      </c>
      <c r="G96" s="11">
        <f>'TAM Automático'!G158</f>
        <v>0.12869999999999998</v>
      </c>
      <c r="H96" s="11">
        <f>'TAM Automático'!H158</f>
        <v>0.1193</v>
      </c>
      <c r="I96" s="11">
        <f>'TAM Automático'!I158</f>
        <v>5.8400000000000001E-2</v>
      </c>
      <c r="J96" s="11">
        <f>'TAM Automático'!J158</f>
        <v>6.8400000000000002E-2</v>
      </c>
      <c r="K96" s="11">
        <f>'TAM Automático'!K158</f>
        <v>2.9900000000000003E-2</v>
      </c>
      <c r="L96" s="11">
        <f>'TAM Automático'!L158</f>
        <v>0.11</v>
      </c>
      <c r="M96" s="11">
        <f>'TAM Automático'!M158</f>
        <v>0.11560000000000001</v>
      </c>
      <c r="N96" s="11">
        <f>'TAM Automático'!N158</f>
        <v>5.0300000000000004E-2</v>
      </c>
      <c r="O96" s="11">
        <f>'TAM Automático'!O158</f>
        <v>4.5999999999999999E-2</v>
      </c>
      <c r="P96" s="11">
        <f>'TAM Automático'!P158</f>
        <v>3.4700000000000002E-2</v>
      </c>
    </row>
    <row r="98" spans="2:20" ht="15.6" x14ac:dyDescent="0.3">
      <c r="B98" s="13"/>
      <c r="C98" s="14" t="s">
        <v>51</v>
      </c>
      <c r="D98" s="13"/>
      <c r="E98" s="13"/>
      <c r="F98" s="13"/>
      <c r="G98" s="13"/>
      <c r="H98" s="13"/>
      <c r="I98" s="13"/>
      <c r="J98" s="13"/>
      <c r="K98" s="13"/>
      <c r="L98" s="13"/>
      <c r="M98" s="13"/>
      <c r="N98" s="13"/>
      <c r="O98" s="13"/>
      <c r="P98" s="13"/>
      <c r="Q98" s="13"/>
    </row>
    <row r="99" spans="2:20" ht="16.2" thickBot="1" x14ac:dyDescent="0.35">
      <c r="C99" s="2"/>
      <c r="D99" s="53">
        <f>D94</f>
        <v>45778</v>
      </c>
      <c r="E99" s="53">
        <f t="shared" ref="E99:P99" si="12">E94</f>
        <v>45809</v>
      </c>
      <c r="F99" s="53">
        <f t="shared" si="12"/>
        <v>45839</v>
      </c>
      <c r="G99" s="53">
        <f t="shared" si="12"/>
        <v>45870</v>
      </c>
      <c r="H99" s="53">
        <f t="shared" si="12"/>
        <v>45901</v>
      </c>
      <c r="I99" s="53">
        <f t="shared" si="12"/>
        <v>45931</v>
      </c>
      <c r="J99" s="53">
        <f t="shared" si="12"/>
        <v>45962</v>
      </c>
      <c r="K99" s="53">
        <f t="shared" si="12"/>
        <v>45992</v>
      </c>
      <c r="L99" s="53">
        <f t="shared" si="12"/>
        <v>46023</v>
      </c>
      <c r="M99" s="53">
        <f t="shared" si="12"/>
        <v>46054</v>
      </c>
      <c r="N99" s="53">
        <f t="shared" si="12"/>
        <v>46082</v>
      </c>
      <c r="O99" s="53">
        <f t="shared" si="12"/>
        <v>46113</v>
      </c>
      <c r="P99" s="53">
        <f t="shared" si="12"/>
        <v>46143</v>
      </c>
    </row>
    <row r="100" spans="2:20" ht="15.6" x14ac:dyDescent="0.3">
      <c r="C100" s="10" t="s">
        <v>39</v>
      </c>
      <c r="D100" s="11">
        <f>IF('O. Virgen'!$D$29=$R$100,'TAM Automático'!D162,'TAM Automático'!D167)</f>
        <v>0.7279000000000001</v>
      </c>
      <c r="E100" s="11">
        <f>IF('O. Virgen'!$D$29=$R$100,'TAM Automático'!E162,'TAM Automático'!E167)</f>
        <v>0.67599999999999993</v>
      </c>
      <c r="F100" s="11">
        <f>IF('O. Virgen'!$D$29=$R$100,'TAM Automático'!F162,'TAM Automático'!F167)</f>
        <v>0.73719999999999997</v>
      </c>
      <c r="G100" s="11">
        <f>IF('O. Virgen'!$D$29=$R$100,'TAM Automático'!G162,'TAM Automático'!G167)</f>
        <v>0.59140000000000004</v>
      </c>
      <c r="H100" s="11">
        <f>IF('O. Virgen'!$D$29=$R$100,'TAM Automático'!H162,'TAM Automático'!H167)</f>
        <v>0.62729999999999997</v>
      </c>
      <c r="I100" s="11">
        <f>IF('O. Virgen'!$D$29=$R$100,'TAM Automático'!I162,'TAM Automático'!I167)</f>
        <v>0.78390000000000004</v>
      </c>
      <c r="J100" s="11">
        <f>IF('O. Virgen'!$D$29=$R$100,'TAM Automático'!J162,'TAM Automático'!J167)</f>
        <v>0.73970000000000002</v>
      </c>
      <c r="K100" s="11">
        <f>IF('O. Virgen'!$D$29=$R$100,'TAM Automático'!K162,'TAM Automático'!K167)</f>
        <v>0.85049999999999992</v>
      </c>
      <c r="L100" s="11">
        <f>IF('O. Virgen'!$D$29=$R$100,'TAM Automático'!L162,'TAM Automático'!L167)</f>
        <v>0.50680000000000003</v>
      </c>
      <c r="M100" s="11">
        <f>IF('O. Virgen'!$D$29=$R$100,'TAM Automático'!M162,'TAM Automático'!M167)</f>
        <v>0.64910000000000001</v>
      </c>
      <c r="N100" s="11">
        <f>IF('O. Virgen'!$D$29=$R$100,'TAM Automático'!N162,'TAM Automático'!N167)</f>
        <v>0.75080000000000002</v>
      </c>
      <c r="O100" s="11">
        <f>IF('O. Virgen'!$D$29=$R$100,'TAM Automático'!O162,'TAM Automático'!O167)</f>
        <v>0.78040000000000009</v>
      </c>
      <c r="P100" s="11">
        <f>IF('O. Virgen'!$D$29=$R$100,'TAM Automático'!P162,'TAM Automático'!P167)</f>
        <v>0.82340000000000002</v>
      </c>
      <c r="R100">
        <v>1</v>
      </c>
      <c r="S100" s="14" t="s">
        <v>52</v>
      </c>
    </row>
    <row r="101" spans="2:20" ht="15.6" x14ac:dyDescent="0.3">
      <c r="C101" s="10" t="s">
        <v>40</v>
      </c>
      <c r="D101" s="11">
        <f>IF('O. Virgen'!$D$29=$R$100,'TAM Automático'!D163,'TAM Automático'!D168)</f>
        <v>0.27210000000000001</v>
      </c>
      <c r="E101" s="11">
        <f>IF('O. Virgen'!$D$29=$R$100,'TAM Automático'!E163,'TAM Automático'!E168)</f>
        <v>0.32400000000000001</v>
      </c>
      <c r="F101" s="11">
        <f>IF('O. Virgen'!$D$29=$R$100,'TAM Automático'!F163,'TAM Automático'!F168)</f>
        <v>0.26280000000000003</v>
      </c>
      <c r="G101" s="11">
        <f>IF('O. Virgen'!$D$29=$R$100,'TAM Automático'!G163,'TAM Automático'!G168)</f>
        <v>0.40860000000000002</v>
      </c>
      <c r="H101" s="11">
        <f>IF('O. Virgen'!$D$29=$R$100,'TAM Automático'!H163,'TAM Automático'!H168)</f>
        <v>0.37270000000000003</v>
      </c>
      <c r="I101" s="11">
        <f>IF('O. Virgen'!$D$29=$R$100,'TAM Automático'!I163,'TAM Automático'!I168)</f>
        <v>0.21609999999999999</v>
      </c>
      <c r="J101" s="11">
        <f>IF('O. Virgen'!$D$29=$R$100,'TAM Automático'!J163,'TAM Automático'!J168)</f>
        <v>0.26030000000000003</v>
      </c>
      <c r="K101" s="11">
        <f>IF('O. Virgen'!$D$29=$R$100,'TAM Automático'!K163,'TAM Automático'!K168)</f>
        <v>0.14949999999999999</v>
      </c>
      <c r="L101" s="11">
        <f>IF('O. Virgen'!$D$29=$R$100,'TAM Automático'!L163,'TAM Automático'!L168)</f>
        <v>0.49320000000000003</v>
      </c>
      <c r="M101" s="11">
        <f>IF('O. Virgen'!$D$29=$R$100,'TAM Automático'!M163,'TAM Automático'!M168)</f>
        <v>0.35090000000000005</v>
      </c>
      <c r="N101" s="11">
        <f>IF('O. Virgen'!$D$29=$R$100,'TAM Automático'!N163,'TAM Automático'!N168)</f>
        <v>0.2492</v>
      </c>
      <c r="O101" s="11">
        <f>IF('O. Virgen'!$D$29=$R$100,'TAM Automático'!O163,'TAM Automático'!O168)</f>
        <v>0.21960000000000002</v>
      </c>
      <c r="P101" s="11">
        <f>IF('O. Virgen'!$D$29=$R$100,'TAM Automático'!P163,'TAM Automático'!P168)</f>
        <v>0.17660000000000001</v>
      </c>
      <c r="R101">
        <v>2</v>
      </c>
      <c r="S101" s="14" t="s">
        <v>53</v>
      </c>
    </row>
    <row r="103" spans="2:20" ht="15.6" x14ac:dyDescent="0.3">
      <c r="B103" s="13"/>
      <c r="C103" s="14" t="s">
        <v>54</v>
      </c>
      <c r="D103" s="13"/>
      <c r="E103" s="13"/>
      <c r="F103" s="13"/>
      <c r="G103" s="13"/>
      <c r="H103" s="13"/>
      <c r="I103" s="13"/>
      <c r="J103" s="13"/>
      <c r="K103" s="13"/>
      <c r="L103" s="13"/>
      <c r="M103" s="13"/>
      <c r="N103" s="13"/>
      <c r="O103" s="13"/>
      <c r="P103" s="13"/>
      <c r="R103" s="13"/>
      <c r="S103" s="13"/>
      <c r="T103" s="13"/>
    </row>
    <row r="104" spans="2:20" ht="16.2" thickBot="1" x14ac:dyDescent="0.35">
      <c r="C104" s="2"/>
      <c r="D104" s="53">
        <f>D99</f>
        <v>45778</v>
      </c>
      <c r="E104" s="53">
        <f t="shared" ref="E104:P104" si="13">E99</f>
        <v>45809</v>
      </c>
      <c r="F104" s="53">
        <f t="shared" si="13"/>
        <v>45839</v>
      </c>
      <c r="G104" s="53">
        <f t="shared" si="13"/>
        <v>45870</v>
      </c>
      <c r="H104" s="53">
        <f t="shared" si="13"/>
        <v>45901</v>
      </c>
      <c r="I104" s="53">
        <f t="shared" si="13"/>
        <v>45931</v>
      </c>
      <c r="J104" s="53">
        <f t="shared" si="13"/>
        <v>45962</v>
      </c>
      <c r="K104" s="53">
        <f t="shared" si="13"/>
        <v>45992</v>
      </c>
      <c r="L104" s="53">
        <f t="shared" si="13"/>
        <v>46023</v>
      </c>
      <c r="M104" s="53">
        <f t="shared" si="13"/>
        <v>46054</v>
      </c>
      <c r="N104" s="53">
        <f t="shared" si="13"/>
        <v>46082</v>
      </c>
      <c r="O104" s="53">
        <f t="shared" si="13"/>
        <v>46113</v>
      </c>
      <c r="P104" s="53">
        <f t="shared" si="13"/>
        <v>46143</v>
      </c>
      <c r="R104">
        <v>1</v>
      </c>
      <c r="S104" s="14" t="s">
        <v>55</v>
      </c>
    </row>
    <row r="105" spans="2:20" ht="15.6" x14ac:dyDescent="0.3">
      <c r="C105" s="10" t="s">
        <v>39</v>
      </c>
      <c r="D105" s="11">
        <f>IF('O. Virgen'!$N$29=$R$104,'TAM Automático'!D172,IF('O. Virgen'!$N$29=$R$106,'TAM Automático'!D182,IF('O. Virgen'!$N$29=$R$105,'TAM Automático'!D177,'TAM Automático'!D187)))</f>
        <v>0.98760000000000003</v>
      </c>
      <c r="E105" s="11">
        <f>IF('O. Virgen'!$N$29=$R$104,'TAM Automático'!E172,IF('O. Virgen'!$N$29=$R$106,'TAM Automático'!E182,IF('O. Virgen'!$N$29=$R$105,'TAM Automático'!E177,'TAM Automático'!E187)))</f>
        <v>0.96140000000000003</v>
      </c>
      <c r="F105" s="11">
        <f>IF('O. Virgen'!$N$29=$R$104,'TAM Automático'!F172,IF('O. Virgen'!$N$29=$R$106,'TAM Automático'!F182,IF('O. Virgen'!$N$29=$R$105,'TAM Automático'!F177,'TAM Automático'!F187)))</f>
        <v>0.96930000000000005</v>
      </c>
      <c r="G105" s="11">
        <f>IF('O. Virgen'!$N$29=$R$104,'TAM Automático'!G172,IF('O. Virgen'!$N$29=$R$106,'TAM Automático'!G182,IF('O. Virgen'!$N$29=$R$105,'TAM Automático'!G177,'TAM Automático'!G187)))</f>
        <v>0.97400000000000009</v>
      </c>
      <c r="H105" s="11">
        <f>IF('O. Virgen'!$N$29=$R$104,'TAM Automático'!H172,IF('O. Virgen'!$N$29=$R$106,'TAM Automático'!H182,IF('O. Virgen'!$N$29=$R$105,'TAM Automático'!H177,'TAM Automático'!H187)))</f>
        <v>0.94030000000000002</v>
      </c>
      <c r="I105" s="11">
        <f>IF('O. Virgen'!$N$29=$R$104,'TAM Automático'!I172,IF('O. Virgen'!$N$29=$R$106,'TAM Automático'!I182,IF('O. Virgen'!$N$29=$R$105,'TAM Automático'!I177,'TAM Automático'!I187)))</f>
        <v>0.99060000000000004</v>
      </c>
      <c r="J105" s="11">
        <f>IF('O. Virgen'!$N$29=$R$104,'TAM Automático'!J172,IF('O. Virgen'!$N$29=$R$106,'TAM Automático'!J182,IF('O. Virgen'!$N$29=$R$105,'TAM Automático'!J177,'TAM Automático'!J187)))</f>
        <v>0.96730000000000005</v>
      </c>
      <c r="K105" s="11">
        <f>IF('O. Virgen'!$N$29=$R$104,'TAM Automático'!K172,IF('O. Virgen'!$N$29=$R$106,'TAM Automático'!K182,IF('O. Virgen'!$N$29=$R$105,'TAM Automático'!K177,'TAM Automático'!K187)))</f>
        <v>0.98439999999999994</v>
      </c>
      <c r="L105" s="11">
        <f>IF('O. Virgen'!$N$29=$R$104,'TAM Automático'!L172,IF('O. Virgen'!$N$29=$R$106,'TAM Automático'!L182,IF('O. Virgen'!$N$29=$R$105,'TAM Automático'!L177,'TAM Automático'!L187)))</f>
        <v>0.94469999999999998</v>
      </c>
      <c r="M105" s="11">
        <f>IF('O. Virgen'!$N$29=$R$104,'TAM Automático'!M172,IF('O. Virgen'!$N$29=$R$106,'TAM Automático'!M182,IF('O. Virgen'!$N$29=$R$105,'TAM Automático'!M177,'TAM Automático'!M187)))</f>
        <v>0.9456</v>
      </c>
      <c r="N105" s="11">
        <f>IF('O. Virgen'!$N$29=$R$104,'TAM Automático'!N172,IF('O. Virgen'!$N$29=$R$106,'TAM Automático'!N182,IF('O. Virgen'!$N$29=$R$105,'TAM Automático'!N177,'TAM Automático'!N187)))</f>
        <v>0.98170000000000002</v>
      </c>
      <c r="O105" s="11">
        <f>IF('O. Virgen'!$N$29=$R$104,'TAM Automático'!O172,IF('O. Virgen'!$N$29=$R$106,'TAM Automático'!O182,IF('O. Virgen'!$N$29=$R$105,'TAM Automático'!O177,'TAM Automático'!O187)))</f>
        <v>0.95299999999999996</v>
      </c>
      <c r="P105" s="11">
        <f>IF('O. Virgen'!$N$29=$R$104,'TAM Automático'!P172,IF('O. Virgen'!$N$29=$R$106,'TAM Automático'!P182,IF('O. Virgen'!$N$29=$R$105,'TAM Automático'!P177,'TAM Automático'!P187)))</f>
        <v>0.97530000000000006</v>
      </c>
      <c r="R105">
        <v>2</v>
      </c>
      <c r="S105" s="7" t="s">
        <v>56</v>
      </c>
    </row>
    <row r="106" spans="2:20" ht="15.6" x14ac:dyDescent="0.3">
      <c r="C106" s="10" t="s">
        <v>40</v>
      </c>
      <c r="D106" s="11">
        <f>IF('O. Virgen'!$N$29=$R$104,'TAM Automático'!D173,IF('O. Virgen'!$N$29=$R$106,'TAM Automático'!D183,IF('O. Virgen'!$N$29=$R$105,'TAM Automático'!D178,'TAM Automático'!D188)))</f>
        <v>1.24E-2</v>
      </c>
      <c r="E106" s="11">
        <f>IF('O. Virgen'!$N$29=$R$104,'TAM Automático'!E173,IF('O. Virgen'!$N$29=$R$106,'TAM Automático'!E183,IF('O. Virgen'!$N$29=$R$105,'TAM Automático'!E178,'TAM Automático'!E188)))</f>
        <v>3.8599999999999995E-2</v>
      </c>
      <c r="F106" s="11">
        <f>IF('O. Virgen'!$N$29=$R$104,'TAM Automático'!F173,IF('O. Virgen'!$N$29=$R$106,'TAM Automático'!F183,IF('O. Virgen'!$N$29=$R$105,'TAM Automático'!F178,'TAM Automático'!F188)))</f>
        <v>3.0699999999999998E-2</v>
      </c>
      <c r="G106" s="11">
        <f>IF('O. Virgen'!$N$29=$R$104,'TAM Automático'!G173,IF('O. Virgen'!$N$29=$R$106,'TAM Automático'!G183,IF('O. Virgen'!$N$29=$R$105,'TAM Automático'!G178,'TAM Automático'!G188)))</f>
        <v>2.6000000000000002E-2</v>
      </c>
      <c r="H106" s="11">
        <f>IF('O. Virgen'!$N$29=$R$104,'TAM Automático'!H173,IF('O. Virgen'!$N$29=$R$106,'TAM Automático'!H183,IF('O. Virgen'!$N$29=$R$105,'TAM Automático'!H178,'TAM Automático'!H188)))</f>
        <v>5.9699999999999996E-2</v>
      </c>
      <c r="I106" s="11">
        <f>IF('O. Virgen'!$N$29=$R$104,'TAM Automático'!I173,IF('O. Virgen'!$N$29=$R$106,'TAM Automático'!I183,IF('O. Virgen'!$N$29=$R$105,'TAM Automático'!I178,'TAM Automático'!I188)))</f>
        <v>9.3999999999999986E-3</v>
      </c>
      <c r="J106" s="11">
        <f>IF('O. Virgen'!$N$29=$R$104,'TAM Automático'!J173,IF('O. Virgen'!$N$29=$R$106,'TAM Automático'!J183,IF('O. Virgen'!$N$29=$R$105,'TAM Automático'!J178,'TAM Automático'!J188)))</f>
        <v>3.27E-2</v>
      </c>
      <c r="K106" s="11">
        <f>IF('O. Virgen'!$N$29=$R$104,'TAM Automático'!K173,IF('O. Virgen'!$N$29=$R$106,'TAM Automático'!K183,IF('O. Virgen'!$N$29=$R$105,'TAM Automático'!K178,'TAM Automático'!K188)))</f>
        <v>1.5600000000000001E-2</v>
      </c>
      <c r="L106" s="11">
        <f>IF('O. Virgen'!$N$29=$R$104,'TAM Automático'!L173,IF('O. Virgen'!$N$29=$R$106,'TAM Automático'!L183,IF('O. Virgen'!$N$29=$R$105,'TAM Automático'!L178,'TAM Automático'!L188)))</f>
        <v>5.5300000000000002E-2</v>
      </c>
      <c r="M106" s="11">
        <f>IF('O. Virgen'!$N$29=$R$104,'TAM Automático'!M173,IF('O. Virgen'!$N$29=$R$106,'TAM Automático'!M183,IF('O. Virgen'!$N$29=$R$105,'TAM Automático'!M178,'TAM Automático'!M188)))</f>
        <v>5.4400000000000004E-2</v>
      </c>
      <c r="N106" s="11">
        <f>IF('O. Virgen'!$N$29=$R$104,'TAM Automático'!N173,IF('O. Virgen'!$N$29=$R$106,'TAM Automático'!N183,IF('O. Virgen'!$N$29=$R$105,'TAM Automático'!N178,'TAM Automático'!N188)))</f>
        <v>1.83E-2</v>
      </c>
      <c r="O106" s="11">
        <f>IF('O. Virgen'!$N$29=$R$104,'TAM Automático'!O173,IF('O. Virgen'!$N$29=$R$106,'TAM Automático'!O183,IF('O. Virgen'!$N$29=$R$105,'TAM Automático'!O178,'TAM Automático'!O188)))</f>
        <v>4.7E-2</v>
      </c>
      <c r="P106" s="11">
        <f>IF('O. Virgen'!$N$29=$R$104,'TAM Automático'!P173,IF('O. Virgen'!$N$29=$R$106,'TAM Automático'!P183,IF('O. Virgen'!$N$29=$R$105,'TAM Automático'!P178,'TAM Automático'!P188)))</f>
        <v>2.4700000000000003E-2</v>
      </c>
      <c r="R106">
        <v>3</v>
      </c>
      <c r="S106" s="7" t="s">
        <v>57</v>
      </c>
    </row>
    <row r="107" spans="2:20" ht="15.6" x14ac:dyDescent="0.3">
      <c r="S107" s="7" t="s">
        <v>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AC8" sqref="AC8"/>
    </sheetView>
  </sheetViews>
  <sheetFormatPr baseColWidth="10" defaultColWidth="11.44140625" defaultRowHeight="14.4" x14ac:dyDescent="0.3"/>
  <cols>
    <col min="1" max="1" width="3.21875" customWidth="1"/>
    <col min="2" max="2" width="2.77734375" customWidth="1"/>
    <col min="3" max="3" width="4.21875" style="48" customWidth="1"/>
    <col min="4" max="4" width="90.44140625" customWidth="1"/>
  </cols>
  <sheetData>
    <row r="3" spans="2:9" ht="14.1" customHeight="1" thickBot="1" x14ac:dyDescent="0.35">
      <c r="B3" s="45"/>
      <c r="C3" s="46" t="s">
        <v>59</v>
      </c>
      <c r="F3" s="47" t="s">
        <v>60</v>
      </c>
    </row>
    <row r="4" spans="2:9" x14ac:dyDescent="0.3">
      <c r="F4" s="66" t="s">
        <v>61</v>
      </c>
      <c r="G4" s="67"/>
      <c r="H4" s="67"/>
      <c r="I4" s="68"/>
    </row>
    <row r="5" spans="2:9" s="13" customFormat="1" ht="20.100000000000001" customHeight="1" x14ac:dyDescent="0.3">
      <c r="C5" s="49" t="s">
        <v>62</v>
      </c>
      <c r="D5" s="13" t="s">
        <v>63</v>
      </c>
      <c r="F5" s="69"/>
      <c r="G5" s="70"/>
      <c r="H5" s="70"/>
      <c r="I5" s="71"/>
    </row>
    <row r="6" spans="2:9" s="13" customFormat="1" ht="20.100000000000001" customHeight="1" x14ac:dyDescent="0.3">
      <c r="C6" s="49" t="s">
        <v>64</v>
      </c>
      <c r="D6" s="13" t="s">
        <v>65</v>
      </c>
      <c r="F6" s="69"/>
      <c r="G6" s="70"/>
      <c r="H6" s="70"/>
      <c r="I6" s="71"/>
    </row>
    <row r="7" spans="2:9" s="13" customFormat="1" ht="20.100000000000001" customHeight="1" x14ac:dyDescent="0.3">
      <c r="C7" s="49" t="s">
        <v>66</v>
      </c>
      <c r="D7" s="13" t="s">
        <v>67</v>
      </c>
      <c r="F7" s="69"/>
      <c r="G7" s="70"/>
      <c r="H7" s="70"/>
      <c r="I7" s="71"/>
    </row>
    <row r="8" spans="2:9" s="13" customFormat="1" ht="20.100000000000001" customHeight="1" x14ac:dyDescent="0.3">
      <c r="C8" s="49" t="s">
        <v>68</v>
      </c>
      <c r="D8" s="13" t="s">
        <v>69</v>
      </c>
      <c r="F8" s="69"/>
      <c r="G8" s="70"/>
      <c r="H8" s="70"/>
      <c r="I8" s="71"/>
    </row>
    <row r="9" spans="2:9" ht="20.100000000000001" customHeight="1" x14ac:dyDescent="0.3">
      <c r="C9" s="49" t="s">
        <v>68</v>
      </c>
      <c r="D9" s="13" t="s">
        <v>70</v>
      </c>
      <c r="F9" s="69"/>
      <c r="G9" s="70"/>
      <c r="H9" s="70"/>
      <c r="I9" s="71"/>
    </row>
    <row r="10" spans="2:9" ht="20.100000000000001" customHeight="1" x14ac:dyDescent="0.3">
      <c r="C10" s="49" t="s">
        <v>71</v>
      </c>
      <c r="D10" s="13" t="s">
        <v>72</v>
      </c>
      <c r="F10" s="69"/>
      <c r="G10" s="70"/>
      <c r="H10" s="70"/>
      <c r="I10" s="71"/>
    </row>
    <row r="11" spans="2:9" x14ac:dyDescent="0.3">
      <c r="C11" s="49" t="s">
        <v>73</v>
      </c>
      <c r="D11" s="13" t="s">
        <v>74</v>
      </c>
      <c r="F11" s="69"/>
      <c r="G11" s="70"/>
      <c r="H11" s="70"/>
      <c r="I11" s="71"/>
    </row>
    <row r="12" spans="2:9" ht="15" thickBot="1" x14ac:dyDescent="0.35">
      <c r="F12" s="72"/>
      <c r="G12" s="73"/>
      <c r="H12" s="73"/>
      <c r="I12" s="74"/>
    </row>
    <row r="16" spans="2:9" ht="14.1" customHeight="1" x14ac:dyDescent="0.3">
      <c r="B16" s="45"/>
      <c r="C16" s="46" t="s">
        <v>75</v>
      </c>
    </row>
    <row r="18" spans="3:4" x14ac:dyDescent="0.3">
      <c r="D18" s="50" t="s">
        <v>76</v>
      </c>
    </row>
    <row r="19" spans="3:4" x14ac:dyDescent="0.3">
      <c r="C19" s="49"/>
      <c r="D19" t="s">
        <v>77</v>
      </c>
    </row>
    <row r="20" spans="3:4" x14ac:dyDescent="0.3">
      <c r="C20" s="49"/>
      <c r="D20" t="s">
        <v>78</v>
      </c>
    </row>
    <row r="21" spans="3:4" x14ac:dyDescent="0.3">
      <c r="C21" s="49"/>
      <c r="D21" t="s">
        <v>79</v>
      </c>
    </row>
    <row r="22" spans="3:4" ht="3.75" customHeight="1" x14ac:dyDescent="0.3">
      <c r="C22" s="49"/>
    </row>
    <row r="23" spans="3:4" ht="15.6" x14ac:dyDescent="0.3">
      <c r="C23" s="49"/>
      <c r="D23" s="51" t="s">
        <v>80</v>
      </c>
    </row>
    <row r="24" spans="3:4" x14ac:dyDescent="0.3">
      <c r="C24" s="49"/>
      <c r="D24" s="52" t="s">
        <v>81</v>
      </c>
    </row>
    <row r="27" spans="3:4" x14ac:dyDescent="0.3">
      <c r="D27" s="50" t="s">
        <v>82</v>
      </c>
    </row>
    <row r="28" spans="3:4" x14ac:dyDescent="0.3">
      <c r="D28" t="s">
        <v>83</v>
      </c>
    </row>
    <row r="29" spans="3:4" x14ac:dyDescent="0.3">
      <c r="D29" t="s">
        <v>84</v>
      </c>
    </row>
    <row r="30" spans="3:4" x14ac:dyDescent="0.3">
      <c r="D30" t="s">
        <v>85</v>
      </c>
    </row>
    <row r="33" spans="4:4" x14ac:dyDescent="0.3">
      <c r="D33" s="50" t="s">
        <v>86</v>
      </c>
    </row>
    <row r="34" spans="4:4" x14ac:dyDescent="0.3">
      <c r="D34" t="s">
        <v>87</v>
      </c>
    </row>
  </sheetData>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4140625" defaultRowHeight="14.4" x14ac:dyDescent="0.3"/>
  <sheetData>
    <row r="2" spans="2:2" ht="21" x14ac:dyDescent="0.4">
      <c r="B2" s="3"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pageSetUpPr fitToPage="1"/>
  </sheetPr>
  <dimension ref="A1"/>
  <sheetViews>
    <sheetView showGridLines="0" showRowColHeaders="0" zoomScale="40" zoomScaleNormal="40" workbookViewId="0"/>
  </sheetViews>
  <sheetFormatPr baseColWidth="10" defaultColWidth="11.44140625" defaultRowHeight="14.4" x14ac:dyDescent="0.3"/>
  <cols>
    <col min="1" max="1" width="18.5546875" customWidth="1"/>
  </cols>
  <sheetData>
    <row r="1" ht="56.25" customHeight="1" x14ac:dyDescent="0.3"/>
  </sheetData>
  <sheetProtection sheet="1" objects="1" scenarios="1"/>
  <pageMargins left="0.70866141732283472" right="0.70866141732283472" top="0.74803149606299213" bottom="0.74803149606299213" header="0.31496062992125984" footer="0.31496062992125984"/>
  <pageSetup paperSize="9" scale="96"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pageSetUpPr fitToPage="1"/>
  </sheetPr>
  <dimension ref="A1:U53"/>
  <sheetViews>
    <sheetView showGridLines="0" showRowColHeaders="0" zoomScale="85" zoomScaleNormal="85" workbookViewId="0"/>
  </sheetViews>
  <sheetFormatPr baseColWidth="10" defaultColWidth="11.44140625" defaultRowHeight="14.4" x14ac:dyDescent="0.3"/>
  <cols>
    <col min="1" max="1" width="5.77734375" customWidth="1"/>
    <col min="10" max="10" width="14.21875" customWidth="1"/>
  </cols>
  <sheetData>
    <row r="1" ht="18.75" customHeight="1" x14ac:dyDescent="0.3"/>
    <row r="25" spans="1:14" ht="26.25" customHeight="1" x14ac:dyDescent="0.3"/>
    <row r="27" spans="1:14" ht="21" customHeight="1" x14ac:dyDescent="0.3"/>
    <row r="28" spans="1:14" ht="24" customHeight="1" x14ac:dyDescent="0.3">
      <c r="A28" s="19" t="s">
        <v>0</v>
      </c>
      <c r="B28" s="20"/>
      <c r="K28" s="18" t="s">
        <v>1</v>
      </c>
    </row>
    <row r="29" spans="1:14" ht="44.55" customHeight="1" x14ac:dyDescent="0.3">
      <c r="D29" s="57">
        <v>2</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pageSetUpPr fitToPage="1"/>
  </sheetPr>
  <dimension ref="A1:Y53"/>
  <sheetViews>
    <sheetView showGridLines="0" showRowColHeaders="0" zoomScale="70" zoomScaleNormal="70" zoomScaleSheetLayoutView="40" workbookViewId="0"/>
  </sheetViews>
  <sheetFormatPr baseColWidth="10" defaultColWidth="11.44140625" defaultRowHeight="14.4" x14ac:dyDescent="0.3"/>
  <cols>
    <col min="1" max="1" width="5.77734375" customWidth="1"/>
    <col min="10" max="10" width="14.21875" customWidth="1"/>
  </cols>
  <sheetData>
    <row r="1" spans="19:19" ht="4.5" customHeight="1" x14ac:dyDescent="0.3"/>
    <row r="8" spans="19:19" ht="28.8" x14ac:dyDescent="0.3">
      <c r="S8" s="55" t="s">
        <v>3</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2</v>
      </c>
    </row>
    <row r="30" spans="1:14" ht="18.75" customHeight="1" x14ac:dyDescent="0.3">
      <c r="B30" s="23" t="s">
        <v>2</v>
      </c>
      <c r="K30" s="22" t="s">
        <v>2</v>
      </c>
    </row>
    <row r="33" spans="25:25" x14ac:dyDescent="0.3">
      <c r="Y33" s="54"/>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pageSetUpPr fitToPage="1"/>
  </sheetPr>
  <dimension ref="A1:U53"/>
  <sheetViews>
    <sheetView showGridLines="0" showRowColHeaders="0" zoomScale="70" zoomScaleNormal="70" zoomScaleSheetLayoutView="50" workbookViewId="0"/>
  </sheetViews>
  <sheetFormatPr baseColWidth="10" defaultColWidth="11.44140625" defaultRowHeight="14.4" x14ac:dyDescent="0.3"/>
  <cols>
    <col min="1" max="1" width="5.77734375" customWidth="1"/>
    <col min="10" max="10" width="14.21875" customWidth="1"/>
  </cols>
  <sheetData>
    <row r="1" spans="1:1" ht="4.5" customHeight="1" x14ac:dyDescent="0.3">
      <c r="A1">
        <v>25</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2</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pageSetUpPr fitToPage="1"/>
  </sheetPr>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ht="4.5" customHeight="1" x14ac:dyDescent="0.3"/>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2</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pageSetUpPr fitToPage="1"/>
  </sheetPr>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spans="1:20" ht="4.5" customHeight="1" x14ac:dyDescent="0.3"/>
    <row r="8" spans="1:20" x14ac:dyDescent="0.3">
      <c r="A8" s="62"/>
      <c r="B8" s="62"/>
      <c r="C8" s="62"/>
      <c r="D8" s="62"/>
      <c r="E8" s="62"/>
      <c r="F8" s="62"/>
      <c r="G8" s="62"/>
      <c r="H8" s="62"/>
      <c r="I8" s="62"/>
      <c r="J8" s="62"/>
      <c r="K8" s="62"/>
      <c r="L8" s="62"/>
      <c r="M8" s="62"/>
      <c r="N8" s="62"/>
      <c r="O8" s="62"/>
      <c r="P8" s="62"/>
      <c r="Q8" s="62"/>
      <c r="R8" s="62"/>
      <c r="S8" s="62"/>
      <c r="T8" s="62"/>
    </row>
    <row r="9" spans="1:20" x14ac:dyDescent="0.3">
      <c r="A9" s="62"/>
      <c r="B9" s="62"/>
      <c r="C9" s="62"/>
      <c r="D9" s="62"/>
      <c r="E9" s="62"/>
      <c r="F9" s="62"/>
      <c r="G9" s="62"/>
      <c r="H9" s="62"/>
      <c r="I9" s="62"/>
      <c r="J9" s="62"/>
      <c r="K9" s="62"/>
      <c r="L9" s="62"/>
      <c r="M9" s="62"/>
      <c r="N9" s="62"/>
      <c r="O9" s="62"/>
      <c r="P9" s="62"/>
      <c r="Q9" s="62"/>
      <c r="R9" s="62"/>
      <c r="S9" s="62"/>
      <c r="T9" s="62"/>
    </row>
    <row r="10" spans="1:20" x14ac:dyDescent="0.3">
      <c r="A10" s="62"/>
      <c r="B10" s="62"/>
      <c r="C10" s="62"/>
      <c r="D10" s="62"/>
      <c r="E10" s="62"/>
      <c r="F10" s="62"/>
      <c r="G10" s="62"/>
      <c r="H10" s="62"/>
      <c r="I10" s="62"/>
      <c r="J10" s="62"/>
      <c r="K10" s="62"/>
      <c r="L10" s="62"/>
      <c r="M10" s="62"/>
      <c r="N10" s="62"/>
      <c r="O10" s="62"/>
      <c r="P10" s="62"/>
      <c r="Q10" s="62"/>
      <c r="R10" s="62"/>
      <c r="S10" s="62"/>
      <c r="T10" s="62"/>
    </row>
    <row r="11" spans="1:20" x14ac:dyDescent="0.3">
      <c r="A11" s="62"/>
      <c r="B11" s="62"/>
      <c r="C11" s="62"/>
      <c r="D11" s="62"/>
      <c r="E11" s="62"/>
      <c r="F11" s="62"/>
      <c r="G11" s="62"/>
      <c r="H11" s="62"/>
      <c r="I11" s="62"/>
      <c r="J11" s="62"/>
      <c r="K11" s="62"/>
      <c r="L11" s="62"/>
      <c r="M11" s="62"/>
      <c r="N11" s="62"/>
      <c r="O11" s="62"/>
      <c r="P11" s="62"/>
      <c r="Q11" s="62"/>
      <c r="R11" s="62"/>
      <c r="S11" s="62"/>
      <c r="T11" s="62"/>
    </row>
    <row r="12" spans="1:20" x14ac:dyDescent="0.3">
      <c r="A12" s="62"/>
      <c r="B12" s="62"/>
      <c r="C12" s="62"/>
      <c r="D12" s="62"/>
      <c r="E12" s="62"/>
      <c r="F12" s="62"/>
      <c r="G12" s="62"/>
      <c r="H12" s="62"/>
      <c r="I12" s="62"/>
      <c r="J12" s="62"/>
      <c r="K12" s="62"/>
      <c r="L12" s="62"/>
      <c r="M12" s="62"/>
      <c r="N12" s="62"/>
      <c r="O12" s="62"/>
      <c r="P12" s="62"/>
      <c r="Q12" s="62"/>
      <c r="R12" s="62"/>
      <c r="S12" s="62"/>
      <c r="T12" s="62"/>
    </row>
    <row r="13" spans="1:20" x14ac:dyDescent="0.3">
      <c r="A13" s="62"/>
      <c r="B13" s="62"/>
      <c r="C13" s="62"/>
      <c r="D13" s="62"/>
      <c r="E13" s="62"/>
      <c r="F13" s="62"/>
      <c r="G13" s="62"/>
      <c r="H13" s="62"/>
      <c r="I13" s="62"/>
      <c r="J13" s="62"/>
      <c r="K13" s="62"/>
      <c r="L13" s="62"/>
      <c r="M13" s="62"/>
      <c r="N13" s="62"/>
      <c r="O13" s="62"/>
      <c r="P13" s="62"/>
      <c r="Q13" s="62"/>
      <c r="R13" s="62"/>
      <c r="S13" s="62"/>
      <c r="T13" s="62"/>
    </row>
    <row r="14" spans="1:20" x14ac:dyDescent="0.3">
      <c r="A14" s="62"/>
      <c r="B14" s="62"/>
      <c r="C14" s="62"/>
      <c r="D14" s="62"/>
      <c r="E14" s="62"/>
      <c r="F14" s="62"/>
      <c r="G14" s="62"/>
      <c r="H14" s="62"/>
      <c r="I14" s="62"/>
      <c r="J14" s="62"/>
      <c r="K14" s="62"/>
      <c r="L14" s="62"/>
      <c r="M14" s="62"/>
      <c r="N14" s="62"/>
      <c r="O14" s="62"/>
      <c r="P14" s="62"/>
      <c r="Q14" s="62"/>
      <c r="R14" s="62"/>
      <c r="S14" s="62"/>
      <c r="T14" s="62"/>
    </row>
    <row r="15" spans="1:20" x14ac:dyDescent="0.3">
      <c r="A15" s="62"/>
      <c r="B15" s="62"/>
      <c r="C15" s="62"/>
      <c r="D15" s="62"/>
      <c r="E15" s="62"/>
      <c r="F15" s="62"/>
      <c r="G15" s="62"/>
      <c r="H15" s="62"/>
      <c r="I15" s="62"/>
      <c r="J15" s="62"/>
      <c r="K15" s="62"/>
      <c r="L15" s="62"/>
      <c r="M15" s="62"/>
      <c r="N15" s="62"/>
      <c r="O15" s="62"/>
      <c r="P15" s="62"/>
      <c r="Q15" s="62"/>
      <c r="R15" s="62"/>
      <c r="S15" s="62"/>
      <c r="T15" s="62"/>
    </row>
    <row r="16" spans="1:20" x14ac:dyDescent="0.3">
      <c r="A16" s="62"/>
      <c r="B16" s="62"/>
      <c r="C16" s="62"/>
      <c r="D16" s="62"/>
      <c r="E16" s="62"/>
      <c r="F16" s="62"/>
      <c r="G16" s="62"/>
      <c r="H16" s="62"/>
      <c r="I16" s="62"/>
      <c r="J16" s="62"/>
      <c r="K16" s="62"/>
      <c r="L16" s="62"/>
      <c r="M16" s="62"/>
      <c r="N16" s="62"/>
      <c r="O16" s="62"/>
      <c r="P16" s="62"/>
      <c r="Q16" s="62"/>
      <c r="R16" s="62"/>
      <c r="S16" s="62"/>
      <c r="T16" s="62"/>
    </row>
    <row r="17" spans="1:21" x14ac:dyDescent="0.3">
      <c r="A17" s="62"/>
      <c r="B17" s="62"/>
      <c r="C17" s="62"/>
      <c r="D17" s="62"/>
      <c r="E17" s="62"/>
      <c r="F17" s="62"/>
      <c r="G17" s="62"/>
      <c r="H17" s="62"/>
      <c r="I17" s="62"/>
      <c r="J17" s="62"/>
      <c r="K17" s="62"/>
      <c r="L17" s="62"/>
      <c r="M17" s="62"/>
      <c r="N17" s="62"/>
      <c r="O17" s="62"/>
      <c r="P17" s="62"/>
      <c r="Q17" s="62"/>
      <c r="R17" s="62"/>
      <c r="S17" s="62"/>
      <c r="T17" s="62"/>
    </row>
    <row r="18" spans="1:21" x14ac:dyDescent="0.3">
      <c r="A18" s="62"/>
      <c r="B18" s="62"/>
      <c r="C18" s="62"/>
      <c r="D18" s="62"/>
      <c r="E18" s="62"/>
      <c r="F18" s="62"/>
      <c r="G18" s="62"/>
      <c r="H18" s="62"/>
      <c r="I18" s="62"/>
      <c r="J18" s="62"/>
      <c r="K18" s="62"/>
      <c r="L18" s="62"/>
      <c r="M18" s="62"/>
      <c r="N18" s="62"/>
      <c r="O18" s="62"/>
      <c r="P18" s="62"/>
      <c r="Q18" s="62"/>
      <c r="R18" s="62"/>
      <c r="S18" s="62"/>
      <c r="T18" s="62"/>
    </row>
    <row r="19" spans="1:21" x14ac:dyDescent="0.3">
      <c r="A19" s="62"/>
      <c r="B19" s="62"/>
      <c r="C19" s="62"/>
      <c r="D19" s="62"/>
      <c r="E19" s="62"/>
      <c r="F19" s="62"/>
      <c r="G19" s="62"/>
      <c r="H19" s="62"/>
      <c r="I19" s="62"/>
      <c r="J19" s="62"/>
      <c r="K19" s="62"/>
      <c r="L19" s="62"/>
      <c r="M19" s="62"/>
      <c r="N19" s="62"/>
      <c r="O19" s="62"/>
      <c r="P19" s="62"/>
      <c r="Q19" s="62"/>
      <c r="R19" s="62"/>
      <c r="S19" s="62"/>
      <c r="T19" s="62"/>
    </row>
    <row r="20" spans="1:21" x14ac:dyDescent="0.3">
      <c r="A20" s="62"/>
      <c r="B20" s="62"/>
      <c r="C20" s="62"/>
      <c r="D20" s="62"/>
      <c r="E20" s="62"/>
      <c r="F20" s="62"/>
      <c r="G20" s="62"/>
      <c r="H20" s="62"/>
      <c r="I20" s="62"/>
      <c r="J20" s="62"/>
      <c r="K20" s="62"/>
      <c r="L20" s="62"/>
      <c r="M20" s="62"/>
      <c r="N20" s="62"/>
      <c r="O20" s="62"/>
      <c r="P20" s="62"/>
      <c r="Q20" s="62"/>
      <c r="R20" s="62"/>
      <c r="S20" s="62"/>
      <c r="T20" s="62"/>
    </row>
    <row r="21" spans="1:21" x14ac:dyDescent="0.3">
      <c r="A21" s="62"/>
      <c r="B21" s="62"/>
      <c r="C21" s="62"/>
      <c r="D21" s="62"/>
      <c r="E21" s="62"/>
      <c r="F21" s="62"/>
      <c r="G21" s="62"/>
      <c r="H21" s="62"/>
      <c r="I21" s="62"/>
      <c r="J21" s="62"/>
      <c r="K21" s="62"/>
      <c r="L21" s="62"/>
      <c r="M21" s="62"/>
      <c r="N21" s="62"/>
      <c r="O21" s="62"/>
      <c r="P21" s="62"/>
      <c r="Q21" s="62"/>
      <c r="R21" s="62"/>
      <c r="S21" s="62"/>
      <c r="T21" s="62"/>
    </row>
    <row r="22" spans="1:21" x14ac:dyDescent="0.3">
      <c r="A22" s="62"/>
      <c r="B22" s="62"/>
      <c r="C22" s="62"/>
      <c r="D22" s="62"/>
      <c r="E22" s="62"/>
      <c r="F22" s="62"/>
      <c r="G22" s="62"/>
      <c r="H22" s="62"/>
      <c r="I22" s="62"/>
      <c r="J22" s="62"/>
      <c r="K22" s="62"/>
      <c r="L22" s="62"/>
      <c r="M22" s="62"/>
      <c r="N22" s="62"/>
      <c r="O22" s="62"/>
      <c r="P22" s="62"/>
      <c r="Q22" s="62"/>
      <c r="R22" s="62"/>
      <c r="S22" s="62"/>
      <c r="T22" s="62"/>
    </row>
    <row r="23" spans="1:21" x14ac:dyDescent="0.3">
      <c r="A23" s="62"/>
      <c r="B23" s="62"/>
      <c r="C23" s="62"/>
      <c r="D23" s="62"/>
      <c r="E23" s="62"/>
      <c r="F23" s="62"/>
      <c r="G23" s="62"/>
      <c r="H23" s="62"/>
      <c r="I23" s="62"/>
      <c r="J23" s="62"/>
      <c r="K23" s="62"/>
      <c r="L23" s="62"/>
      <c r="M23" s="62"/>
      <c r="N23" s="62"/>
      <c r="O23" s="62"/>
      <c r="P23" s="62"/>
      <c r="Q23" s="62"/>
      <c r="R23" s="62"/>
      <c r="S23" s="62"/>
      <c r="T23" s="62"/>
    </row>
    <row r="24" spans="1:21" x14ac:dyDescent="0.3">
      <c r="A24" s="62"/>
      <c r="B24" s="62"/>
      <c r="C24" s="62"/>
      <c r="D24" s="62"/>
      <c r="E24" s="62"/>
      <c r="F24" s="62"/>
      <c r="G24" s="62"/>
      <c r="H24" s="62"/>
      <c r="I24" s="62"/>
      <c r="J24" s="62"/>
      <c r="K24" s="62"/>
      <c r="L24" s="62"/>
      <c r="M24" s="62"/>
      <c r="N24" s="62"/>
      <c r="O24" s="62"/>
      <c r="P24" s="62"/>
      <c r="Q24" s="62"/>
      <c r="R24" s="62"/>
      <c r="S24" s="62"/>
      <c r="T24" s="62"/>
    </row>
    <row r="25" spans="1:21" ht="26.25" customHeight="1" x14ac:dyDescent="0.3"/>
    <row r="27" spans="1:21" ht="21" customHeight="1" x14ac:dyDescent="0.3"/>
    <row r="28" spans="1:21" ht="24" customHeight="1" x14ac:dyDescent="0.3">
      <c r="A28" s="19" t="s">
        <v>0</v>
      </c>
      <c r="B28" s="20"/>
      <c r="K28" s="18" t="s">
        <v>1</v>
      </c>
    </row>
    <row r="29" spans="1:21" ht="7.5" customHeight="1" x14ac:dyDescent="0.3">
      <c r="D29" s="57">
        <v>1</v>
      </c>
      <c r="N29" s="57">
        <v>1</v>
      </c>
    </row>
    <row r="30" spans="1:21" ht="18.75" customHeight="1" x14ac:dyDescent="0.3">
      <c r="B30" s="23" t="s">
        <v>2</v>
      </c>
      <c r="K30" s="22" t="s">
        <v>2</v>
      </c>
    </row>
    <row r="32" spans="1:21" x14ac:dyDescent="0.3">
      <c r="A32" s="62"/>
      <c r="B32" s="62"/>
      <c r="C32" s="62"/>
      <c r="D32" s="62"/>
      <c r="E32" s="62"/>
      <c r="F32" s="62"/>
      <c r="G32" s="62"/>
      <c r="H32" s="62"/>
      <c r="I32" s="62"/>
      <c r="J32" s="62"/>
      <c r="K32" s="62"/>
      <c r="L32" s="62"/>
      <c r="M32" s="62"/>
      <c r="N32" s="62"/>
      <c r="O32" s="62"/>
      <c r="P32" s="62"/>
      <c r="Q32" s="62"/>
      <c r="R32" s="62"/>
      <c r="S32" s="62"/>
      <c r="T32" s="62"/>
      <c r="U32" s="62"/>
    </row>
    <row r="33" spans="1:21" x14ac:dyDescent="0.3">
      <c r="A33" s="62"/>
      <c r="B33" s="62"/>
      <c r="C33" s="62"/>
      <c r="D33" s="62"/>
      <c r="E33" s="62"/>
      <c r="F33" s="62"/>
      <c r="G33" s="62"/>
      <c r="H33" s="62"/>
      <c r="I33" s="62"/>
      <c r="J33" s="62"/>
      <c r="K33" s="62"/>
      <c r="L33" s="62"/>
      <c r="M33" s="62"/>
      <c r="N33" s="62"/>
      <c r="O33" s="62"/>
      <c r="P33" s="62"/>
      <c r="Q33" s="62"/>
      <c r="R33" s="62"/>
      <c r="S33" s="62"/>
      <c r="T33" s="62"/>
      <c r="U33" s="62"/>
    </row>
    <row r="34" spans="1:21" x14ac:dyDescent="0.3">
      <c r="A34" s="62"/>
      <c r="B34" s="62"/>
      <c r="C34" s="62"/>
      <c r="D34" s="62"/>
      <c r="E34" s="62"/>
      <c r="F34" s="62"/>
      <c r="G34" s="62"/>
      <c r="H34" s="62"/>
      <c r="I34" s="62"/>
      <c r="J34" s="62"/>
      <c r="K34" s="62"/>
      <c r="L34" s="62"/>
      <c r="M34" s="62"/>
      <c r="N34" s="62"/>
      <c r="O34" s="62"/>
      <c r="P34" s="62"/>
      <c r="Q34" s="62"/>
      <c r="R34" s="62"/>
      <c r="S34" s="62"/>
      <c r="T34" s="62"/>
      <c r="U34" s="62"/>
    </row>
    <row r="35" spans="1:21" x14ac:dyDescent="0.3">
      <c r="A35" s="62"/>
      <c r="B35" s="62"/>
      <c r="C35" s="62"/>
      <c r="D35" s="62"/>
      <c r="E35" s="62"/>
      <c r="F35" s="62"/>
      <c r="G35" s="62"/>
      <c r="H35" s="62"/>
      <c r="I35" s="62"/>
      <c r="J35" s="62"/>
      <c r="K35" s="62"/>
      <c r="L35" s="62"/>
      <c r="M35" s="62"/>
      <c r="N35" s="62"/>
      <c r="O35" s="62"/>
      <c r="P35" s="62"/>
      <c r="Q35" s="62"/>
      <c r="R35" s="62"/>
      <c r="S35" s="62"/>
      <c r="T35" s="62"/>
      <c r="U35" s="62"/>
    </row>
    <row r="36" spans="1:21" x14ac:dyDescent="0.3">
      <c r="A36" s="62"/>
      <c r="B36" s="62"/>
      <c r="C36" s="62"/>
      <c r="D36" s="62"/>
      <c r="E36" s="62"/>
      <c r="F36" s="62"/>
      <c r="G36" s="62"/>
      <c r="H36" s="62"/>
      <c r="I36" s="62"/>
      <c r="J36" s="62"/>
      <c r="K36" s="62"/>
      <c r="L36" s="62"/>
      <c r="M36" s="62"/>
      <c r="N36" s="62"/>
      <c r="O36" s="62"/>
      <c r="P36" s="62"/>
      <c r="Q36" s="62"/>
      <c r="R36" s="62"/>
      <c r="S36" s="62"/>
      <c r="T36" s="62"/>
      <c r="U36" s="62"/>
    </row>
    <row r="37" spans="1:21" x14ac:dyDescent="0.3">
      <c r="A37" s="62"/>
      <c r="B37" s="62"/>
      <c r="C37" s="62"/>
      <c r="D37" s="62"/>
      <c r="E37" s="62"/>
      <c r="F37" s="62"/>
      <c r="G37" s="62"/>
      <c r="H37" s="62"/>
      <c r="I37" s="62"/>
      <c r="J37" s="62"/>
      <c r="K37" s="62"/>
      <c r="L37" s="62"/>
      <c r="M37" s="62"/>
      <c r="N37" s="62"/>
      <c r="O37" s="62"/>
      <c r="P37" s="62"/>
      <c r="Q37" s="62"/>
      <c r="R37" s="62"/>
      <c r="S37" s="62"/>
      <c r="T37" s="62"/>
      <c r="U37" s="62"/>
    </row>
    <row r="38" spans="1:21" x14ac:dyDescent="0.3">
      <c r="A38" s="62"/>
      <c r="B38" s="62"/>
      <c r="C38" s="62"/>
      <c r="D38" s="62"/>
      <c r="E38" s="62"/>
      <c r="F38" s="62"/>
      <c r="G38" s="62"/>
      <c r="H38" s="62"/>
      <c r="I38" s="62"/>
      <c r="J38" s="62"/>
      <c r="K38" s="62"/>
      <c r="L38" s="62"/>
      <c r="M38" s="62"/>
      <c r="N38" s="62"/>
      <c r="O38" s="62"/>
      <c r="P38" s="62"/>
      <c r="Q38" s="62"/>
      <c r="R38" s="62"/>
      <c r="S38" s="62"/>
      <c r="T38" s="62"/>
      <c r="U38" s="62"/>
    </row>
    <row r="39" spans="1:21" x14ac:dyDescent="0.3">
      <c r="A39" s="62"/>
      <c r="B39" s="62"/>
      <c r="C39" s="62"/>
      <c r="D39" s="62"/>
      <c r="E39" s="62"/>
      <c r="F39" s="62"/>
      <c r="G39" s="62"/>
      <c r="H39" s="62"/>
      <c r="I39" s="62"/>
      <c r="J39" s="62"/>
      <c r="K39" s="62"/>
      <c r="L39" s="62"/>
      <c r="M39" s="62"/>
      <c r="N39" s="62"/>
      <c r="O39" s="62"/>
      <c r="P39" s="62"/>
      <c r="Q39" s="62"/>
      <c r="R39" s="62"/>
      <c r="S39" s="62"/>
      <c r="T39" s="62"/>
      <c r="U39" s="62"/>
    </row>
    <row r="40" spans="1:21" x14ac:dyDescent="0.3">
      <c r="A40" s="62"/>
      <c r="B40" s="62"/>
      <c r="C40" s="62"/>
      <c r="D40" s="62"/>
      <c r="E40" s="62"/>
      <c r="F40" s="62"/>
      <c r="G40" s="62"/>
      <c r="H40" s="62"/>
      <c r="I40" s="62"/>
      <c r="J40" s="62"/>
      <c r="K40" s="62"/>
      <c r="L40" s="62"/>
      <c r="M40" s="62"/>
      <c r="N40" s="62"/>
      <c r="O40" s="62"/>
      <c r="P40" s="62"/>
      <c r="Q40" s="62"/>
      <c r="R40" s="62"/>
      <c r="S40" s="62"/>
      <c r="T40" s="62"/>
      <c r="U40" s="62"/>
    </row>
    <row r="41" spans="1:21" x14ac:dyDescent="0.3">
      <c r="A41" s="62"/>
      <c r="B41" s="62"/>
      <c r="C41" s="62"/>
      <c r="D41" s="62"/>
      <c r="E41" s="62"/>
      <c r="F41" s="62"/>
      <c r="G41" s="62"/>
      <c r="H41" s="62"/>
      <c r="I41" s="62"/>
      <c r="J41" s="62"/>
      <c r="K41" s="62"/>
      <c r="L41" s="62"/>
      <c r="M41" s="62"/>
      <c r="N41" s="62"/>
      <c r="O41" s="62"/>
      <c r="P41" s="62"/>
      <c r="Q41" s="62"/>
      <c r="R41" s="62"/>
      <c r="S41" s="62"/>
      <c r="T41" s="62"/>
      <c r="U41" s="62"/>
    </row>
    <row r="42" spans="1:21" x14ac:dyDescent="0.3">
      <c r="A42" s="62"/>
      <c r="B42" s="62"/>
      <c r="C42" s="62"/>
      <c r="D42" s="62"/>
      <c r="E42" s="62"/>
      <c r="F42" s="62"/>
      <c r="G42" s="62"/>
      <c r="H42" s="62"/>
      <c r="I42" s="62"/>
      <c r="J42" s="62"/>
      <c r="K42" s="62"/>
      <c r="L42" s="62"/>
      <c r="M42" s="62"/>
      <c r="N42" s="62"/>
      <c r="O42" s="62"/>
      <c r="P42" s="62"/>
      <c r="Q42" s="62"/>
      <c r="R42" s="62"/>
      <c r="S42" s="62"/>
      <c r="T42" s="62"/>
      <c r="U42" s="62"/>
    </row>
    <row r="43" spans="1:21" x14ac:dyDescent="0.3">
      <c r="A43" s="62"/>
      <c r="B43" s="62"/>
      <c r="C43" s="62"/>
      <c r="D43" s="62"/>
      <c r="E43" s="62"/>
      <c r="F43" s="62"/>
      <c r="G43" s="62"/>
      <c r="H43" s="62"/>
      <c r="I43" s="62"/>
      <c r="J43" s="62"/>
      <c r="K43" s="62"/>
      <c r="L43" s="62"/>
      <c r="M43" s="62"/>
      <c r="N43" s="62"/>
      <c r="O43" s="62"/>
      <c r="P43" s="62"/>
      <c r="Q43" s="62"/>
      <c r="R43" s="62"/>
      <c r="S43" s="62"/>
      <c r="T43" s="62"/>
      <c r="U43" s="62"/>
    </row>
    <row r="44" spans="1:21" x14ac:dyDescent="0.3">
      <c r="A44" s="62"/>
      <c r="B44" s="62"/>
      <c r="C44" s="62"/>
      <c r="D44" s="62"/>
      <c r="E44" s="62"/>
      <c r="F44" s="62"/>
      <c r="G44" s="62"/>
      <c r="H44" s="62"/>
      <c r="I44" s="62"/>
      <c r="J44" s="62"/>
      <c r="K44" s="62"/>
      <c r="L44" s="62"/>
      <c r="M44" s="62"/>
      <c r="N44" s="62"/>
      <c r="O44" s="62"/>
      <c r="P44" s="62"/>
      <c r="Q44" s="62"/>
      <c r="R44" s="62"/>
      <c r="S44" s="62"/>
      <c r="T44" s="62"/>
      <c r="U44" s="62"/>
    </row>
    <row r="45" spans="1:21" x14ac:dyDescent="0.3">
      <c r="A45" s="62"/>
      <c r="B45" s="62"/>
      <c r="C45" s="62"/>
      <c r="D45" s="62"/>
      <c r="E45" s="62"/>
      <c r="F45" s="62"/>
      <c r="G45" s="62"/>
      <c r="H45" s="62"/>
      <c r="I45" s="62"/>
      <c r="J45" s="62"/>
      <c r="K45" s="62"/>
      <c r="L45" s="62"/>
      <c r="M45" s="62"/>
      <c r="N45" s="62"/>
      <c r="O45" s="62"/>
      <c r="P45" s="62"/>
      <c r="Q45" s="62"/>
      <c r="R45" s="62"/>
      <c r="S45" s="62"/>
      <c r="T45" s="62"/>
      <c r="U45" s="62"/>
    </row>
    <row r="46" spans="1:21" x14ac:dyDescent="0.3">
      <c r="A46" s="62"/>
      <c r="B46" s="62"/>
      <c r="C46" s="62"/>
      <c r="D46" s="62"/>
      <c r="E46" s="62"/>
      <c r="F46" s="62"/>
      <c r="G46" s="62"/>
      <c r="H46" s="62"/>
      <c r="I46" s="62"/>
      <c r="J46" s="62"/>
      <c r="K46" s="62"/>
      <c r="L46" s="62"/>
      <c r="M46" s="62"/>
      <c r="N46" s="62"/>
      <c r="O46" s="62"/>
      <c r="P46" s="62"/>
      <c r="Q46" s="62"/>
      <c r="R46" s="62"/>
      <c r="S46" s="62"/>
      <c r="T46" s="62"/>
      <c r="U46" s="62"/>
    </row>
    <row r="47" spans="1:21" x14ac:dyDescent="0.3">
      <c r="A47" s="62"/>
      <c r="B47" s="62"/>
      <c r="C47" s="62"/>
      <c r="D47" s="62"/>
      <c r="E47" s="62"/>
      <c r="F47" s="62"/>
      <c r="G47" s="62"/>
      <c r="H47" s="62"/>
      <c r="I47" s="62"/>
      <c r="J47" s="62"/>
      <c r="K47" s="62"/>
      <c r="L47" s="62"/>
      <c r="M47" s="62"/>
      <c r="N47" s="62"/>
      <c r="O47" s="62"/>
      <c r="P47" s="62"/>
      <c r="Q47" s="62"/>
      <c r="R47" s="62"/>
      <c r="S47" s="62"/>
      <c r="T47" s="62"/>
      <c r="U47" s="62"/>
    </row>
    <row r="48" spans="1:21" x14ac:dyDescent="0.3">
      <c r="A48" s="62"/>
      <c r="B48" s="62"/>
      <c r="C48" s="62"/>
      <c r="D48" s="62"/>
      <c r="E48" s="62"/>
      <c r="F48" s="62"/>
      <c r="G48" s="62"/>
      <c r="H48" s="62"/>
      <c r="I48" s="62"/>
      <c r="J48" s="62"/>
      <c r="K48" s="62"/>
      <c r="L48" s="62"/>
      <c r="M48" s="62"/>
      <c r="N48" s="62"/>
      <c r="O48" s="62"/>
      <c r="P48" s="62"/>
      <c r="Q48" s="62"/>
      <c r="R48" s="62"/>
      <c r="S48" s="62"/>
      <c r="T48" s="62"/>
      <c r="U48" s="62"/>
    </row>
    <row r="49" spans="1:21" x14ac:dyDescent="0.3">
      <c r="A49" s="62"/>
      <c r="B49" s="62"/>
      <c r="C49" s="62"/>
      <c r="D49" s="62"/>
      <c r="E49" s="62"/>
      <c r="F49" s="62"/>
      <c r="G49" s="62"/>
      <c r="H49" s="62"/>
      <c r="I49" s="62"/>
      <c r="J49" s="62"/>
      <c r="K49" s="62"/>
      <c r="L49" s="62"/>
      <c r="M49" s="62"/>
      <c r="N49" s="62"/>
      <c r="O49" s="62"/>
      <c r="P49" s="62"/>
      <c r="Q49" s="62"/>
      <c r="R49" s="62"/>
      <c r="S49" s="62"/>
      <c r="T49" s="62"/>
      <c r="U49" s="62"/>
    </row>
    <row r="50" spans="1:21" x14ac:dyDescent="0.3">
      <c r="A50" s="62"/>
      <c r="B50" s="62"/>
      <c r="C50" s="62"/>
      <c r="D50" s="62"/>
      <c r="E50" s="62"/>
      <c r="F50" s="62"/>
      <c r="G50" s="62"/>
      <c r="H50" s="62"/>
      <c r="I50" s="62"/>
      <c r="J50" s="62"/>
      <c r="K50" s="62"/>
      <c r="L50" s="62"/>
      <c r="M50" s="62"/>
      <c r="N50" s="62"/>
      <c r="O50" s="62"/>
      <c r="P50" s="62"/>
      <c r="Q50" s="62"/>
      <c r="R50" s="62"/>
      <c r="S50" s="62"/>
      <c r="T50" s="62"/>
      <c r="U50" s="62"/>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tabSelected="1" zoomScale="85" zoomScaleNormal="85" zoomScaleSheetLayoutView="70" workbookViewId="0"/>
  </sheetViews>
  <sheetFormatPr baseColWidth="10" defaultColWidth="11.44140625" defaultRowHeight="14.4" x14ac:dyDescent="0.3"/>
  <cols>
    <col min="1" max="1" width="2.77734375" customWidth="1"/>
    <col min="2" max="13" width="12.21875" customWidth="1"/>
    <col min="14" max="14" width="2.21875" customWidth="1"/>
  </cols>
  <sheetData>
    <row r="6" spans="2:16" x14ac:dyDescent="0.3">
      <c r="B6" s="63" t="s">
        <v>4</v>
      </c>
    </row>
    <row r="7" spans="2:16" ht="8.5500000000000007" customHeight="1" thickBot="1" x14ac:dyDescent="0.35">
      <c r="B7" s="15"/>
    </row>
    <row r="8" spans="2:16" ht="201" customHeight="1" x14ac:dyDescent="0.3">
      <c r="B8" s="64" t="s">
        <v>89</v>
      </c>
      <c r="C8" s="64"/>
      <c r="D8" s="64"/>
      <c r="E8" s="64"/>
      <c r="F8" s="64"/>
      <c r="G8" s="64"/>
      <c r="H8" s="64"/>
      <c r="I8" s="64"/>
      <c r="J8" s="64"/>
      <c r="K8" s="64"/>
      <c r="L8" s="64"/>
      <c r="M8" s="64"/>
      <c r="P8" s="55"/>
    </row>
    <row r="9" spans="2:16" ht="177" customHeight="1" x14ac:dyDescent="0.3">
      <c r="B9" s="65"/>
      <c r="C9" s="65"/>
      <c r="D9" s="65"/>
      <c r="E9" s="65"/>
      <c r="F9" s="65"/>
      <c r="G9" s="65"/>
      <c r="H9" s="65"/>
      <c r="I9" s="65"/>
      <c r="J9" s="65"/>
      <c r="K9" s="65"/>
      <c r="L9" s="65"/>
      <c r="M9" s="65"/>
    </row>
    <row r="10" spans="2:16" ht="17.100000000000001" customHeight="1" x14ac:dyDescent="0.3">
      <c r="B10" s="65"/>
      <c r="C10" s="65"/>
      <c r="D10" s="65"/>
      <c r="E10" s="65"/>
      <c r="F10" s="65"/>
      <c r="G10" s="65"/>
      <c r="H10" s="65"/>
      <c r="I10" s="65"/>
      <c r="J10" s="65"/>
      <c r="K10" s="65"/>
      <c r="L10" s="65"/>
      <c r="M10" s="65"/>
    </row>
    <row r="11" spans="2:16" ht="26.1" customHeight="1" x14ac:dyDescent="0.3"/>
  </sheetData>
  <sheetProtection algorithmName="SHA-512" hashValue="vnchNe9mHSoOtoOted/LiXxgMg/UZ7TEHSmOASXGpaBPZcc2bLyaE4r+nyyWnyoKjhWnUV5Qr1MKzNBkY+2Afg==" saltValue="glhN0YZUzBWyv+PhJl5fLA==" spinCount="100000" sheet="1" objects="1" scenarios="1"/>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N398"/>
  <sheetViews>
    <sheetView showGridLines="0" zoomScale="70" zoomScaleNormal="70" workbookViewId="0">
      <pane xSplit="1" ySplit="4" topLeftCell="E5" activePane="bottomRight" state="frozen"/>
      <selection pane="topRight" activeCell="AC8" sqref="AC8"/>
      <selection pane="bottomLeft" activeCell="AC8" sqref="AC8"/>
      <selection pane="bottomRight" activeCell="AC8" sqref="AC8"/>
    </sheetView>
  </sheetViews>
  <sheetFormatPr baseColWidth="10" defaultColWidth="11.44140625" defaultRowHeight="14.4" x14ac:dyDescent="0.3"/>
  <cols>
    <col min="1" max="1" width="36.21875" customWidth="1"/>
    <col min="2" max="14" width="12.77734375" customWidth="1"/>
    <col min="21" max="22" width="10.77734375"/>
    <col min="24" max="24" width="10.77734375"/>
    <col min="26" max="27" width="10.77734375"/>
    <col min="30" max="30" width="11.44140625" style="59" customWidth="1"/>
    <col min="38" max="38" width="20.21875" customWidth="1"/>
  </cols>
  <sheetData>
    <row r="1" spans="1:40" x14ac:dyDescent="0.3">
      <c r="A1" t="s">
        <v>5</v>
      </c>
    </row>
    <row r="2" spans="1:40" x14ac:dyDescent="0.3">
      <c r="A2" t="s">
        <v>6</v>
      </c>
    </row>
    <row r="3" spans="1:40" x14ac:dyDescent="0.3">
      <c r="A3" t="s">
        <v>7</v>
      </c>
    </row>
    <row r="4" spans="1:40" x14ac:dyDescent="0.3">
      <c r="A4" t="s">
        <v>8</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X4" s="1">
        <v>45992</v>
      </c>
      <c r="Y4" s="1">
        <v>46023</v>
      </c>
      <c r="Z4" s="1">
        <v>46054</v>
      </c>
      <c r="AA4" s="1">
        <v>46082</v>
      </c>
      <c r="AB4" s="1">
        <v>46113</v>
      </c>
      <c r="AC4" s="1">
        <v>46143</v>
      </c>
      <c r="AE4" s="1"/>
      <c r="AF4" s="1"/>
      <c r="AG4" s="1"/>
      <c r="AH4" s="1"/>
      <c r="AI4" s="1"/>
      <c r="AJ4" s="1"/>
      <c r="AK4" s="1"/>
      <c r="AL4" s="1"/>
      <c r="AM4" s="1"/>
      <c r="AN4" s="1"/>
    </row>
    <row r="5" spans="1:40" x14ac:dyDescent="0.3">
      <c r="A5" t="s">
        <v>9</v>
      </c>
    </row>
    <row r="6" spans="1:40" x14ac:dyDescent="0.3">
      <c r="A6" t="s">
        <v>10</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c r="AB6">
        <v>100</v>
      </c>
      <c r="AC6">
        <v>100</v>
      </c>
    </row>
    <row r="7" spans="1:40" x14ac:dyDescent="0.3">
      <c r="A7" t="s">
        <v>11</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c r="X7">
        <v>97.88</v>
      </c>
      <c r="Y7">
        <v>97.11</v>
      </c>
      <c r="Z7">
        <v>96.94</v>
      </c>
      <c r="AA7">
        <v>97.07</v>
      </c>
      <c r="AB7">
        <v>96.94</v>
      </c>
      <c r="AC7">
        <v>96.92</v>
      </c>
    </row>
    <row r="8" spans="1:40" x14ac:dyDescent="0.3">
      <c r="A8" t="s">
        <v>12</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c r="X8">
        <v>2.12</v>
      </c>
      <c r="Y8">
        <v>2.89</v>
      </c>
      <c r="Z8">
        <v>3.06</v>
      </c>
      <c r="AA8">
        <v>2.93</v>
      </c>
      <c r="AB8">
        <v>3.06</v>
      </c>
      <c r="AC8">
        <v>3.08</v>
      </c>
    </row>
    <row r="10" spans="1:40" x14ac:dyDescent="0.3">
      <c r="A10" t="s">
        <v>13</v>
      </c>
    </row>
    <row r="11" spans="1:40" x14ac:dyDescent="0.3">
      <c r="A11" t="s">
        <v>14</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c r="AB11">
        <v>100</v>
      </c>
      <c r="AC11">
        <v>100</v>
      </c>
    </row>
    <row r="12" spans="1:40" x14ac:dyDescent="0.3">
      <c r="A12" t="s">
        <v>15</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c r="X12">
        <v>92.79</v>
      </c>
      <c r="Y12">
        <v>91.84</v>
      </c>
      <c r="Z12">
        <v>92.75</v>
      </c>
      <c r="AA12">
        <v>90.75</v>
      </c>
      <c r="AB12">
        <v>91.67</v>
      </c>
      <c r="AC12">
        <v>91.41</v>
      </c>
    </row>
    <row r="13" spans="1:40" x14ac:dyDescent="0.3">
      <c r="A13" t="s">
        <v>16</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c r="X13">
        <v>7.21</v>
      </c>
      <c r="Y13">
        <v>8.16</v>
      </c>
      <c r="Z13">
        <v>7.25</v>
      </c>
      <c r="AA13">
        <v>9.25</v>
      </c>
      <c r="AB13">
        <v>8.33</v>
      </c>
      <c r="AC13">
        <v>8.59</v>
      </c>
    </row>
    <row r="15" spans="1:40" x14ac:dyDescent="0.3">
      <c r="A15" t="s">
        <v>17</v>
      </c>
    </row>
    <row r="16" spans="1:40" x14ac:dyDescent="0.3">
      <c r="A16" t="s">
        <v>14</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c r="AB16">
        <v>100</v>
      </c>
      <c r="AC16">
        <v>100</v>
      </c>
    </row>
    <row r="17" spans="1:40" x14ac:dyDescent="0.3">
      <c r="A17" t="s">
        <v>15</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c r="X17">
        <v>99.31</v>
      </c>
      <c r="Y17">
        <v>99.46</v>
      </c>
      <c r="Z17">
        <v>98.14</v>
      </c>
      <c r="AA17">
        <v>98.71</v>
      </c>
      <c r="AB17">
        <v>98.67</v>
      </c>
      <c r="AC17">
        <v>98.1</v>
      </c>
    </row>
    <row r="18" spans="1:40" x14ac:dyDescent="0.3">
      <c r="A18" t="s">
        <v>16</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c r="X18">
        <v>0.69</v>
      </c>
      <c r="Y18">
        <v>0.54</v>
      </c>
      <c r="Z18">
        <v>1.86</v>
      </c>
      <c r="AA18">
        <v>1.29</v>
      </c>
      <c r="AB18">
        <v>1.33</v>
      </c>
      <c r="AC18">
        <v>1.9</v>
      </c>
    </row>
    <row r="20" spans="1:40" x14ac:dyDescent="0.3">
      <c r="A20" t="s">
        <v>18</v>
      </c>
    </row>
    <row r="21" spans="1:40" x14ac:dyDescent="0.3">
      <c r="A21" t="s">
        <v>14</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c r="AB21">
        <v>100</v>
      </c>
      <c r="AC21">
        <v>100</v>
      </c>
    </row>
    <row r="22" spans="1:40" x14ac:dyDescent="0.3">
      <c r="A22" t="s">
        <v>15</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c r="X22">
        <v>96.45</v>
      </c>
      <c r="Y22">
        <v>90.66</v>
      </c>
      <c r="Z22">
        <v>95.63</v>
      </c>
      <c r="AA22">
        <v>96.5</v>
      </c>
      <c r="AB22">
        <v>94.01</v>
      </c>
      <c r="AC22">
        <v>97.84</v>
      </c>
    </row>
    <row r="23" spans="1:40" x14ac:dyDescent="0.3">
      <c r="A23" t="s">
        <v>16</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c r="X23">
        <v>3.55</v>
      </c>
      <c r="Y23">
        <v>9.34</v>
      </c>
      <c r="Z23">
        <v>4.37</v>
      </c>
      <c r="AA23">
        <v>3.5</v>
      </c>
      <c r="AB23">
        <v>5.99</v>
      </c>
      <c r="AC23">
        <v>2.16</v>
      </c>
    </row>
    <row r="26" spans="1:40" x14ac:dyDescent="0.3">
      <c r="A26" t="s">
        <v>5</v>
      </c>
    </row>
    <row r="27" spans="1:40" x14ac:dyDescent="0.3">
      <c r="A27" t="s">
        <v>6</v>
      </c>
    </row>
    <row r="28" spans="1:40" x14ac:dyDescent="0.3">
      <c r="A28" t="s">
        <v>19</v>
      </c>
    </row>
    <row r="29" spans="1:40" x14ac:dyDescent="0.3">
      <c r="A29" t="s">
        <v>8</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X29" s="1">
        <v>45992</v>
      </c>
      <c r="Y29" s="1">
        <v>46023</v>
      </c>
      <c r="Z29" s="1">
        <v>46054</v>
      </c>
      <c r="AA29" s="1">
        <v>46082</v>
      </c>
      <c r="AB29" s="1">
        <v>46113</v>
      </c>
      <c r="AC29" s="1">
        <v>46143</v>
      </c>
      <c r="AE29" s="1"/>
      <c r="AF29" s="1"/>
      <c r="AG29" s="1"/>
      <c r="AH29" s="1"/>
      <c r="AI29" s="1"/>
      <c r="AJ29" s="1"/>
      <c r="AK29" s="1"/>
      <c r="AL29" s="1"/>
      <c r="AM29" s="1"/>
      <c r="AN29" s="1"/>
    </row>
    <row r="30" spans="1:40" x14ac:dyDescent="0.3">
      <c r="A30" t="s">
        <v>9</v>
      </c>
    </row>
    <row r="31" spans="1:40" x14ac:dyDescent="0.3">
      <c r="A31" t="s">
        <v>10</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c r="AB31">
        <v>100</v>
      </c>
      <c r="AC31">
        <v>100</v>
      </c>
    </row>
    <row r="32" spans="1:40" x14ac:dyDescent="0.3">
      <c r="A32" t="s">
        <v>11</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c r="X32">
        <v>95</v>
      </c>
      <c r="Y32">
        <v>93.63</v>
      </c>
      <c r="Z32">
        <v>93.83</v>
      </c>
      <c r="AA32">
        <v>94.22</v>
      </c>
      <c r="AB32">
        <v>94.22</v>
      </c>
      <c r="AC32">
        <v>93.58</v>
      </c>
    </row>
    <row r="33" spans="1:29" x14ac:dyDescent="0.3">
      <c r="A33" t="s">
        <v>12</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c r="X33">
        <v>5</v>
      </c>
      <c r="Y33">
        <v>6.37</v>
      </c>
      <c r="Z33">
        <v>6.17</v>
      </c>
      <c r="AA33">
        <v>5.78</v>
      </c>
      <c r="AB33">
        <v>5.78</v>
      </c>
      <c r="AC33">
        <v>6.42</v>
      </c>
    </row>
    <row r="35" spans="1:29" x14ac:dyDescent="0.3">
      <c r="A35" t="s">
        <v>13</v>
      </c>
    </row>
    <row r="36" spans="1:29" x14ac:dyDescent="0.3">
      <c r="A36" t="s">
        <v>14</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c r="AB36">
        <v>100</v>
      </c>
      <c r="AC36">
        <v>100</v>
      </c>
    </row>
    <row r="37" spans="1:29" x14ac:dyDescent="0.3">
      <c r="A37" t="s">
        <v>15</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c r="X37">
        <v>82.22</v>
      </c>
      <c r="Y37">
        <v>79.52</v>
      </c>
      <c r="Z37">
        <v>79.41</v>
      </c>
      <c r="AA37">
        <v>79.680000000000007</v>
      </c>
      <c r="AB37">
        <v>77.61</v>
      </c>
      <c r="AC37">
        <v>75.319999999999993</v>
      </c>
    </row>
    <row r="38" spans="1:29" x14ac:dyDescent="0.3">
      <c r="A38" t="s">
        <v>16</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c r="X38">
        <v>17.78</v>
      </c>
      <c r="Y38">
        <v>20.48</v>
      </c>
      <c r="Z38">
        <v>20.59</v>
      </c>
      <c r="AA38">
        <v>20.32</v>
      </c>
      <c r="AB38">
        <v>22.39</v>
      </c>
      <c r="AC38">
        <v>24.68</v>
      </c>
    </row>
    <row r="40" spans="1:29" x14ac:dyDescent="0.3">
      <c r="A40" t="s">
        <v>17</v>
      </c>
    </row>
    <row r="41" spans="1:29" x14ac:dyDescent="0.3">
      <c r="A41" t="s">
        <v>14</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c r="AC41">
        <v>100</v>
      </c>
    </row>
    <row r="42" spans="1:29" x14ac:dyDescent="0.3">
      <c r="A42" t="s">
        <v>15</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c r="X42">
        <v>97.62</v>
      </c>
      <c r="Y42">
        <v>96.71</v>
      </c>
      <c r="Z42">
        <v>96.59</v>
      </c>
      <c r="AA42">
        <v>96.91</v>
      </c>
      <c r="AB42">
        <v>97.29</v>
      </c>
      <c r="AC42">
        <v>96.89</v>
      </c>
    </row>
    <row r="43" spans="1:29" x14ac:dyDescent="0.3">
      <c r="A43" t="s">
        <v>16</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c r="X43">
        <v>2.38</v>
      </c>
      <c r="Y43">
        <v>3.29</v>
      </c>
      <c r="Z43">
        <v>3.41</v>
      </c>
      <c r="AA43">
        <v>3.09</v>
      </c>
      <c r="AB43">
        <v>2.71</v>
      </c>
      <c r="AC43">
        <v>3.11</v>
      </c>
    </row>
    <row r="45" spans="1:29" x14ac:dyDescent="0.3">
      <c r="A45" t="s">
        <v>18</v>
      </c>
    </row>
    <row r="46" spans="1:29" x14ac:dyDescent="0.3">
      <c r="A46" t="s">
        <v>14</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c r="AB46">
        <v>100</v>
      </c>
      <c r="AC46">
        <v>100</v>
      </c>
    </row>
    <row r="47" spans="1:29" x14ac:dyDescent="0.3">
      <c r="A47" t="s">
        <v>15</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c r="X47">
        <v>95.69</v>
      </c>
      <c r="Y47">
        <v>93.19</v>
      </c>
      <c r="Z47">
        <v>94.82</v>
      </c>
      <c r="AA47">
        <v>95.67</v>
      </c>
      <c r="AB47">
        <v>96.16</v>
      </c>
      <c r="AC47">
        <v>95.43</v>
      </c>
    </row>
    <row r="48" spans="1:29" x14ac:dyDescent="0.3">
      <c r="A48" t="s">
        <v>16</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c r="X48">
        <v>4.3099999999999996</v>
      </c>
      <c r="Y48">
        <v>6.81</v>
      </c>
      <c r="Z48">
        <v>5.18</v>
      </c>
      <c r="AA48">
        <v>4.33</v>
      </c>
      <c r="AB48">
        <v>3.84</v>
      </c>
      <c r="AC48">
        <v>4.57</v>
      </c>
    </row>
    <row r="51" spans="1:40" x14ac:dyDescent="0.3">
      <c r="A51" t="s">
        <v>5</v>
      </c>
    </row>
    <row r="52" spans="1:40" x14ac:dyDescent="0.3">
      <c r="A52" t="s">
        <v>6</v>
      </c>
    </row>
    <row r="53" spans="1:40" x14ac:dyDescent="0.3">
      <c r="A53" t="s">
        <v>20</v>
      </c>
    </row>
    <row r="54" spans="1:40" x14ac:dyDescent="0.3">
      <c r="A54" t="s">
        <v>8</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X54" s="1">
        <v>45992</v>
      </c>
      <c r="Y54" s="1">
        <v>46023</v>
      </c>
      <c r="Z54" s="1">
        <v>46054</v>
      </c>
      <c r="AA54" s="1">
        <v>46082</v>
      </c>
      <c r="AB54" s="1">
        <v>46113</v>
      </c>
      <c r="AC54" s="1">
        <v>46143</v>
      </c>
      <c r="AE54" s="1"/>
      <c r="AF54" s="1"/>
      <c r="AG54" s="1"/>
      <c r="AH54" s="1"/>
      <c r="AI54" s="1"/>
      <c r="AJ54" s="1"/>
      <c r="AK54" s="1"/>
      <c r="AL54" s="1"/>
      <c r="AM54" s="1"/>
      <c r="AN54" s="1"/>
    </row>
    <row r="55" spans="1:40" x14ac:dyDescent="0.3">
      <c r="A55" t="s">
        <v>9</v>
      </c>
    </row>
    <row r="56" spans="1:40" x14ac:dyDescent="0.3">
      <c r="A56" t="s">
        <v>10</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c r="AB56">
        <v>100</v>
      </c>
      <c r="AC56">
        <v>100</v>
      </c>
    </row>
    <row r="57" spans="1:40" x14ac:dyDescent="0.3">
      <c r="A57" t="s">
        <v>11</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c r="X57">
        <v>93.79</v>
      </c>
      <c r="Y57">
        <v>92.26</v>
      </c>
      <c r="Z57">
        <v>88.05</v>
      </c>
      <c r="AA57">
        <v>90.96</v>
      </c>
      <c r="AB57">
        <v>96.88</v>
      </c>
      <c r="AC57">
        <v>95.93</v>
      </c>
    </row>
    <row r="58" spans="1:40" x14ac:dyDescent="0.3">
      <c r="A58" t="s">
        <v>12</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c r="X58">
        <v>6.21</v>
      </c>
      <c r="Y58">
        <v>7.74</v>
      </c>
      <c r="Z58">
        <v>11.95</v>
      </c>
      <c r="AA58">
        <v>9.0399999999999991</v>
      </c>
      <c r="AB58">
        <v>3.12</v>
      </c>
      <c r="AC58">
        <v>4.07</v>
      </c>
    </row>
    <row r="60" spans="1:40" x14ac:dyDescent="0.3">
      <c r="A60" t="s">
        <v>13</v>
      </c>
    </row>
    <row r="61" spans="1:40" x14ac:dyDescent="0.3">
      <c r="A61" t="s">
        <v>14</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c r="AC61">
        <v>100</v>
      </c>
    </row>
    <row r="62" spans="1:40" x14ac:dyDescent="0.3">
      <c r="A62" t="s">
        <v>15</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c r="X62">
        <v>75.349999999999994</v>
      </c>
      <c r="Y62">
        <v>66.97</v>
      </c>
      <c r="Z62">
        <v>62.54</v>
      </c>
      <c r="AA62">
        <v>68.510000000000005</v>
      </c>
      <c r="AB62">
        <v>87.47</v>
      </c>
      <c r="AC62">
        <v>87.27</v>
      </c>
    </row>
    <row r="63" spans="1:40" x14ac:dyDescent="0.3">
      <c r="A63" t="s">
        <v>16</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c r="X63">
        <v>24.65</v>
      </c>
      <c r="Y63">
        <v>33.03</v>
      </c>
      <c r="Z63">
        <v>37.46</v>
      </c>
      <c r="AA63">
        <v>31.49</v>
      </c>
      <c r="AB63">
        <v>12.53</v>
      </c>
      <c r="AC63">
        <v>12.73</v>
      </c>
    </row>
    <row r="65" spans="1:40" x14ac:dyDescent="0.3">
      <c r="A65" t="s">
        <v>17</v>
      </c>
    </row>
    <row r="66" spans="1:40" x14ac:dyDescent="0.3">
      <c r="A66" t="s">
        <v>14</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c r="AB66">
        <v>100</v>
      </c>
      <c r="AC66">
        <v>100</v>
      </c>
    </row>
    <row r="67" spans="1:40" x14ac:dyDescent="0.3">
      <c r="A67" t="s">
        <v>15</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c r="X67">
        <v>99.97</v>
      </c>
      <c r="Y67">
        <v>99.61</v>
      </c>
      <c r="Z67">
        <v>98.97</v>
      </c>
      <c r="AA67">
        <v>99.17</v>
      </c>
      <c r="AB67">
        <v>99.95</v>
      </c>
      <c r="AC67">
        <v>98.17</v>
      </c>
    </row>
    <row r="68" spans="1:40" x14ac:dyDescent="0.3">
      <c r="A68" t="s">
        <v>16</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c r="X68">
        <v>0.03</v>
      </c>
      <c r="Y68">
        <v>0.39</v>
      </c>
      <c r="Z68">
        <v>1.03</v>
      </c>
      <c r="AA68">
        <v>0.83</v>
      </c>
      <c r="AB68">
        <v>0.05</v>
      </c>
      <c r="AC68">
        <v>1.83</v>
      </c>
    </row>
    <row r="70" spans="1:40" x14ac:dyDescent="0.3">
      <c r="A70" t="s">
        <v>18</v>
      </c>
    </row>
    <row r="71" spans="1:40" x14ac:dyDescent="0.3">
      <c r="A71" t="s">
        <v>14</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c r="AB71">
        <v>100</v>
      </c>
      <c r="AC71">
        <v>100</v>
      </c>
    </row>
    <row r="72" spans="1:40" x14ac:dyDescent="0.3">
      <c r="A72" t="s">
        <v>15</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c r="X72">
        <v>94.06</v>
      </c>
      <c r="Y72">
        <v>96.95</v>
      </c>
      <c r="Z72">
        <v>91.93</v>
      </c>
      <c r="AA72">
        <v>92.43</v>
      </c>
      <c r="AB72">
        <v>97.88</v>
      </c>
      <c r="AC72">
        <v>98.97</v>
      </c>
    </row>
    <row r="73" spans="1:40" x14ac:dyDescent="0.3">
      <c r="A73" t="s">
        <v>16</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c r="X73">
        <v>5.94</v>
      </c>
      <c r="Y73">
        <v>3.05</v>
      </c>
      <c r="Z73">
        <v>8.07</v>
      </c>
      <c r="AA73">
        <v>7.57</v>
      </c>
      <c r="AB73">
        <v>2.12</v>
      </c>
      <c r="AC73">
        <v>1.03</v>
      </c>
    </row>
    <row r="76" spans="1:40" x14ac:dyDescent="0.3">
      <c r="A76" t="s">
        <v>5</v>
      </c>
    </row>
    <row r="77" spans="1:40" x14ac:dyDescent="0.3">
      <c r="A77" t="s">
        <v>6</v>
      </c>
    </row>
    <row r="78" spans="1:40" x14ac:dyDescent="0.3">
      <c r="A78" t="s">
        <v>21</v>
      </c>
    </row>
    <row r="79" spans="1:40" x14ac:dyDescent="0.3">
      <c r="A79" t="s">
        <v>8</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X79" s="1">
        <v>45992</v>
      </c>
      <c r="Y79" s="1">
        <v>46023</v>
      </c>
      <c r="Z79" s="1">
        <v>46054</v>
      </c>
      <c r="AA79" s="1">
        <v>46082</v>
      </c>
      <c r="AB79" s="1">
        <v>46113</v>
      </c>
      <c r="AC79" s="1">
        <v>46143</v>
      </c>
      <c r="AE79" s="1"/>
      <c r="AF79" s="1"/>
      <c r="AG79" s="1"/>
      <c r="AH79" s="1"/>
      <c r="AI79" s="1"/>
      <c r="AJ79" s="1"/>
      <c r="AK79" s="1"/>
      <c r="AL79" s="1"/>
      <c r="AM79" s="1"/>
      <c r="AN79" s="1"/>
    </row>
    <row r="80" spans="1:40" x14ac:dyDescent="0.3">
      <c r="A80" t="s">
        <v>9</v>
      </c>
    </row>
    <row r="81" spans="1:29" x14ac:dyDescent="0.3">
      <c r="A81" t="s">
        <v>10</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c r="AB81">
        <v>100</v>
      </c>
      <c r="AC81">
        <v>100</v>
      </c>
    </row>
    <row r="82" spans="1:29" x14ac:dyDescent="0.3">
      <c r="A82" t="s">
        <v>11</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c r="X82">
        <v>92.04</v>
      </c>
      <c r="Y82">
        <v>88.34</v>
      </c>
      <c r="Z82">
        <v>76.400000000000006</v>
      </c>
      <c r="AA82">
        <v>87.03</v>
      </c>
      <c r="AB82">
        <v>96</v>
      </c>
      <c r="AC82">
        <v>96.47</v>
      </c>
    </row>
    <row r="83" spans="1:29" x14ac:dyDescent="0.3">
      <c r="A83" t="s">
        <v>12</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c r="X83">
        <v>7.96</v>
      </c>
      <c r="Y83">
        <v>11.66</v>
      </c>
      <c r="Z83">
        <v>23.6</v>
      </c>
      <c r="AA83">
        <v>12.97</v>
      </c>
      <c r="AB83">
        <v>4</v>
      </c>
      <c r="AC83">
        <v>3.53</v>
      </c>
    </row>
    <row r="85" spans="1:29" x14ac:dyDescent="0.3">
      <c r="A85" t="s">
        <v>13</v>
      </c>
    </row>
    <row r="86" spans="1:29" x14ac:dyDescent="0.3">
      <c r="A86" t="s">
        <v>14</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c r="AB86">
        <v>100</v>
      </c>
      <c r="AC86">
        <v>100</v>
      </c>
    </row>
    <row r="87" spans="1:29" x14ac:dyDescent="0.3">
      <c r="A87" t="s">
        <v>15</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c r="X87">
        <v>78.040000000000006</v>
      </c>
      <c r="Y87">
        <v>59.06</v>
      </c>
      <c r="Z87">
        <v>48.04</v>
      </c>
      <c r="AA87">
        <v>64.88</v>
      </c>
      <c r="AB87">
        <v>88.48</v>
      </c>
      <c r="AC87">
        <v>86.88</v>
      </c>
    </row>
    <row r="88" spans="1:29" x14ac:dyDescent="0.3">
      <c r="A88" t="s">
        <v>16</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c r="X88">
        <v>21.96</v>
      </c>
      <c r="Y88">
        <v>40.94</v>
      </c>
      <c r="Z88">
        <v>51.96</v>
      </c>
      <c r="AA88">
        <v>35.119999999999997</v>
      </c>
      <c r="AB88">
        <v>11.52</v>
      </c>
      <c r="AC88">
        <v>13.12</v>
      </c>
    </row>
    <row r="90" spans="1:29" x14ac:dyDescent="0.3">
      <c r="A90" t="s">
        <v>17</v>
      </c>
    </row>
    <row r="91" spans="1:29" x14ac:dyDescent="0.3">
      <c r="A91" t="s">
        <v>14</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c r="AB91">
        <v>100</v>
      </c>
      <c r="AC91">
        <v>100</v>
      </c>
    </row>
    <row r="92" spans="1:29" x14ac:dyDescent="0.3">
      <c r="A92" t="s">
        <v>15</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c r="X92">
        <v>99.92</v>
      </c>
      <c r="Y92">
        <v>99.37</v>
      </c>
      <c r="Z92">
        <v>95.98</v>
      </c>
      <c r="AA92">
        <v>100</v>
      </c>
      <c r="AB92">
        <v>99.78</v>
      </c>
      <c r="AC92">
        <v>100</v>
      </c>
    </row>
    <row r="93" spans="1:29" x14ac:dyDescent="0.3">
      <c r="A93" t="s">
        <v>16</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c r="X93">
        <v>0.08</v>
      </c>
      <c r="Y93">
        <v>0.63</v>
      </c>
      <c r="Z93">
        <v>4.0199999999999996</v>
      </c>
      <c r="AA93">
        <v>0</v>
      </c>
      <c r="AB93">
        <v>0.22</v>
      </c>
      <c r="AC93">
        <v>0</v>
      </c>
    </row>
    <row r="95" spans="1:29" x14ac:dyDescent="0.3">
      <c r="A95" t="s">
        <v>18</v>
      </c>
    </row>
    <row r="96" spans="1:29" x14ac:dyDescent="0.3">
      <c r="A96" t="s">
        <v>14</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c r="AB96">
        <v>100</v>
      </c>
      <c r="AC96">
        <v>100</v>
      </c>
    </row>
    <row r="97" spans="1:40" x14ac:dyDescent="0.3">
      <c r="A97" t="s">
        <v>15</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c r="X97">
        <v>90.63</v>
      </c>
      <c r="Y97">
        <v>97.92</v>
      </c>
      <c r="Z97">
        <v>90.97</v>
      </c>
      <c r="AA97">
        <v>87.26</v>
      </c>
      <c r="AB97">
        <v>96.17</v>
      </c>
      <c r="AC97">
        <v>99.3</v>
      </c>
    </row>
    <row r="98" spans="1:40" x14ac:dyDescent="0.3">
      <c r="A98" t="s">
        <v>16</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c r="X98">
        <v>9.3699999999999992</v>
      </c>
      <c r="Y98">
        <v>2.08</v>
      </c>
      <c r="Z98">
        <v>9.0299999999999994</v>
      </c>
      <c r="AA98">
        <v>12.74</v>
      </c>
      <c r="AB98">
        <v>3.83</v>
      </c>
      <c r="AC98">
        <v>0.7</v>
      </c>
    </row>
    <row r="101" spans="1:40" x14ac:dyDescent="0.3">
      <c r="A101" t="s">
        <v>5</v>
      </c>
    </row>
    <row r="102" spans="1:40" x14ac:dyDescent="0.3">
      <c r="A102" t="s">
        <v>6</v>
      </c>
    </row>
    <row r="103" spans="1:40" x14ac:dyDescent="0.3">
      <c r="A103" t="s">
        <v>22</v>
      </c>
    </row>
    <row r="104" spans="1:40" x14ac:dyDescent="0.3">
      <c r="A104" t="s">
        <v>8</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X104" s="1">
        <v>45992</v>
      </c>
      <c r="Y104" s="1">
        <v>46023</v>
      </c>
      <c r="Z104" s="1">
        <v>46054</v>
      </c>
      <c r="AA104" s="1">
        <v>46082</v>
      </c>
      <c r="AB104" s="1">
        <v>46113</v>
      </c>
      <c r="AC104" s="1">
        <v>46143</v>
      </c>
      <c r="AE104" s="1"/>
      <c r="AF104" s="1"/>
      <c r="AG104" s="1"/>
      <c r="AH104" s="1"/>
      <c r="AI104" s="1"/>
      <c r="AJ104" s="1"/>
      <c r="AK104" s="1"/>
      <c r="AL104" s="1"/>
      <c r="AM104" s="1"/>
      <c r="AN104" s="1"/>
    </row>
    <row r="105" spans="1:40" x14ac:dyDescent="0.3">
      <c r="A105" t="s">
        <v>9</v>
      </c>
    </row>
    <row r="106" spans="1:40" x14ac:dyDescent="0.3">
      <c r="A106" t="s">
        <v>10</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c r="AB106">
        <v>100</v>
      </c>
      <c r="AC106">
        <v>100</v>
      </c>
    </row>
    <row r="107" spans="1:40" x14ac:dyDescent="0.3">
      <c r="A107" t="s">
        <v>11</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c r="X107">
        <v>97.01</v>
      </c>
      <c r="Y107">
        <v>89</v>
      </c>
      <c r="Z107">
        <v>88.44</v>
      </c>
      <c r="AA107">
        <v>94.97</v>
      </c>
      <c r="AB107">
        <v>95.4</v>
      </c>
      <c r="AC107">
        <v>96.53</v>
      </c>
    </row>
    <row r="108" spans="1:40" x14ac:dyDescent="0.3">
      <c r="A108" t="s">
        <v>12</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c r="X108">
        <v>2.99</v>
      </c>
      <c r="Y108">
        <v>11</v>
      </c>
      <c r="Z108">
        <v>11.56</v>
      </c>
      <c r="AA108">
        <v>5.03</v>
      </c>
      <c r="AB108">
        <v>4.5999999999999996</v>
      </c>
      <c r="AC108">
        <v>3.47</v>
      </c>
    </row>
    <row r="110" spans="1:40" x14ac:dyDescent="0.3">
      <c r="A110" t="s">
        <v>13</v>
      </c>
    </row>
    <row r="111" spans="1:40" x14ac:dyDescent="0.3">
      <c r="A111" t="s">
        <v>14</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c r="AC111">
        <v>100</v>
      </c>
    </row>
    <row r="112" spans="1:40" x14ac:dyDescent="0.3">
      <c r="A112" t="s">
        <v>15</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c r="X112">
        <v>85.05</v>
      </c>
      <c r="Y112">
        <v>50.68</v>
      </c>
      <c r="Z112">
        <v>64.91</v>
      </c>
      <c r="AA112">
        <v>75.08</v>
      </c>
      <c r="AB112">
        <v>78.040000000000006</v>
      </c>
      <c r="AC112">
        <v>82.34</v>
      </c>
    </row>
    <row r="113" spans="1:29" x14ac:dyDescent="0.3">
      <c r="A113" t="s">
        <v>16</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c r="X113">
        <v>14.95</v>
      </c>
      <c r="Y113">
        <v>49.32</v>
      </c>
      <c r="Z113">
        <v>35.090000000000003</v>
      </c>
      <c r="AA113">
        <v>24.92</v>
      </c>
      <c r="AB113">
        <v>21.96</v>
      </c>
      <c r="AC113">
        <v>17.66</v>
      </c>
    </row>
    <row r="115" spans="1:29" x14ac:dyDescent="0.3">
      <c r="A115" t="s">
        <v>17</v>
      </c>
    </row>
    <row r="116" spans="1:29" x14ac:dyDescent="0.3">
      <c r="A116" t="s">
        <v>14</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c r="AB116">
        <v>100</v>
      </c>
      <c r="AC116">
        <v>100</v>
      </c>
    </row>
    <row r="117" spans="1:29" x14ac:dyDescent="0.3">
      <c r="A117" t="s">
        <v>15</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c r="X117">
        <v>100</v>
      </c>
      <c r="Y117">
        <v>100</v>
      </c>
      <c r="Z117">
        <v>98.71</v>
      </c>
      <c r="AA117">
        <v>100</v>
      </c>
      <c r="AB117">
        <v>100</v>
      </c>
      <c r="AC117">
        <v>100</v>
      </c>
    </row>
    <row r="118" spans="1:29" x14ac:dyDescent="0.3">
      <c r="A118" t="s">
        <v>16</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c r="X118">
        <v>0</v>
      </c>
      <c r="Y118">
        <v>0</v>
      </c>
      <c r="Z118">
        <v>1.29</v>
      </c>
      <c r="AA118">
        <v>0</v>
      </c>
      <c r="AB118">
        <v>0</v>
      </c>
      <c r="AC118">
        <v>0</v>
      </c>
    </row>
    <row r="120" spans="1:29" x14ac:dyDescent="0.3">
      <c r="A120" t="s">
        <v>18</v>
      </c>
    </row>
    <row r="121" spans="1:29" x14ac:dyDescent="0.3">
      <c r="A121" t="s">
        <v>14</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c r="AB121">
        <v>100</v>
      </c>
      <c r="AC121">
        <v>100</v>
      </c>
    </row>
    <row r="122" spans="1:29" x14ac:dyDescent="0.3">
      <c r="A122" t="s">
        <v>15</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c r="X122">
        <v>100</v>
      </c>
      <c r="Y122">
        <v>100</v>
      </c>
      <c r="Z122">
        <v>100</v>
      </c>
      <c r="AA122">
        <v>100</v>
      </c>
      <c r="AB122">
        <v>100</v>
      </c>
      <c r="AC122">
        <v>100</v>
      </c>
    </row>
    <row r="123" spans="1:29" x14ac:dyDescent="0.3">
      <c r="A123" t="s">
        <v>16</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c r="X123">
        <v>0</v>
      </c>
      <c r="Y123">
        <v>0</v>
      </c>
      <c r="Z123">
        <v>0</v>
      </c>
      <c r="AA123">
        <v>0</v>
      </c>
      <c r="AB123">
        <v>0</v>
      </c>
      <c r="AC123">
        <v>0</v>
      </c>
    </row>
    <row r="126" spans="1:29" x14ac:dyDescent="0.3">
      <c r="A126" t="s">
        <v>5</v>
      </c>
    </row>
    <row r="127" spans="1:29" x14ac:dyDescent="0.3">
      <c r="A127" t="s">
        <v>6</v>
      </c>
    </row>
    <row r="128" spans="1:29" x14ac:dyDescent="0.3">
      <c r="A128" t="s">
        <v>23</v>
      </c>
    </row>
    <row r="129" spans="1:40" x14ac:dyDescent="0.3">
      <c r="A129" t="s">
        <v>8</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X129" s="1">
        <v>45992</v>
      </c>
      <c r="Y129" s="1">
        <v>46023</v>
      </c>
      <c r="Z129" s="1">
        <v>46054</v>
      </c>
      <c r="AA129" s="1">
        <v>46082</v>
      </c>
      <c r="AB129" s="1">
        <v>46113</v>
      </c>
      <c r="AC129" s="1">
        <v>46143</v>
      </c>
      <c r="AE129" s="1"/>
      <c r="AF129" s="1"/>
      <c r="AG129" s="1"/>
      <c r="AH129" s="1"/>
      <c r="AI129" s="1"/>
      <c r="AJ129" s="1"/>
      <c r="AK129" s="1"/>
      <c r="AL129" s="1"/>
      <c r="AM129" s="1"/>
      <c r="AN129" s="1"/>
    </row>
    <row r="130" spans="1:40" x14ac:dyDescent="0.3">
      <c r="A130" t="s">
        <v>9</v>
      </c>
    </row>
    <row r="131" spans="1:40" x14ac:dyDescent="0.3">
      <c r="A131" t="s">
        <v>10</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c r="AB131">
        <v>100</v>
      </c>
      <c r="AC131">
        <v>100</v>
      </c>
    </row>
    <row r="132" spans="1:40" x14ac:dyDescent="0.3">
      <c r="A132" t="s">
        <v>11</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c r="X132">
        <v>90.3</v>
      </c>
      <c r="Y132">
        <v>88.04</v>
      </c>
      <c r="Z132">
        <v>72.08</v>
      </c>
      <c r="AA132">
        <v>83.89</v>
      </c>
      <c r="AB132">
        <v>96.22</v>
      </c>
      <c r="AC132">
        <v>96.46</v>
      </c>
    </row>
    <row r="133" spans="1:40" x14ac:dyDescent="0.3">
      <c r="A133" t="s">
        <v>12</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c r="X133">
        <v>9.6999999999999993</v>
      </c>
      <c r="Y133">
        <v>11.96</v>
      </c>
      <c r="Z133">
        <v>27.92</v>
      </c>
      <c r="AA133">
        <v>16.11</v>
      </c>
      <c r="AB133">
        <v>3.78</v>
      </c>
      <c r="AC133">
        <v>3.54</v>
      </c>
    </row>
    <row r="135" spans="1:40" x14ac:dyDescent="0.3">
      <c r="A135" t="s">
        <v>13</v>
      </c>
    </row>
    <row r="136" spans="1:40" x14ac:dyDescent="0.3">
      <c r="A136" t="s">
        <v>14</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c r="AC136">
        <v>100</v>
      </c>
    </row>
    <row r="137" spans="1:40" x14ac:dyDescent="0.3">
      <c r="A137" t="s">
        <v>15</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c r="X137">
        <v>76.430000000000007</v>
      </c>
      <c r="Y137">
        <v>62</v>
      </c>
      <c r="Z137">
        <v>43.65</v>
      </c>
      <c r="AA137">
        <v>62.54</v>
      </c>
      <c r="AB137">
        <v>91.12</v>
      </c>
      <c r="AC137">
        <v>88.03</v>
      </c>
    </row>
    <row r="138" spans="1:40" x14ac:dyDescent="0.3">
      <c r="A138" t="s">
        <v>16</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c r="X138">
        <v>23.57</v>
      </c>
      <c r="Y138">
        <v>38</v>
      </c>
      <c r="Z138">
        <v>56.35</v>
      </c>
      <c r="AA138">
        <v>37.46</v>
      </c>
      <c r="AB138">
        <v>8.8800000000000008</v>
      </c>
      <c r="AC138">
        <v>11.97</v>
      </c>
    </row>
    <row r="140" spans="1:40" x14ac:dyDescent="0.3">
      <c r="A140" t="s">
        <v>17</v>
      </c>
    </row>
    <row r="141" spans="1:40" x14ac:dyDescent="0.3">
      <c r="A141" t="s">
        <v>14</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c r="AB141">
        <v>100</v>
      </c>
      <c r="AC141">
        <v>100</v>
      </c>
    </row>
    <row r="142" spans="1:40" x14ac:dyDescent="0.3">
      <c r="A142" t="s">
        <v>15</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c r="X142">
        <v>99.88</v>
      </c>
      <c r="Y142">
        <v>98.99</v>
      </c>
      <c r="Z142">
        <v>94.51</v>
      </c>
      <c r="AA142">
        <v>100</v>
      </c>
      <c r="AB142">
        <v>99.67</v>
      </c>
      <c r="AC142">
        <v>100</v>
      </c>
    </row>
    <row r="143" spans="1:40" x14ac:dyDescent="0.3">
      <c r="A143" t="s">
        <v>16</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c r="X143">
        <v>0.12</v>
      </c>
      <c r="Y143">
        <v>1.01</v>
      </c>
      <c r="Z143">
        <v>5.49</v>
      </c>
      <c r="AA143">
        <v>0</v>
      </c>
      <c r="AB143">
        <v>0.33</v>
      </c>
      <c r="AC143">
        <v>0</v>
      </c>
    </row>
    <row r="145" spans="1:40" x14ac:dyDescent="0.3">
      <c r="A145" t="s">
        <v>18</v>
      </c>
    </row>
    <row r="146" spans="1:40" x14ac:dyDescent="0.3">
      <c r="A146" t="s">
        <v>14</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c r="AB146">
        <v>100</v>
      </c>
      <c r="AC146">
        <v>100</v>
      </c>
    </row>
    <row r="147" spans="1:40" x14ac:dyDescent="0.3">
      <c r="A147" t="s">
        <v>15</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c r="X147">
        <v>89.54</v>
      </c>
      <c r="Y147">
        <v>97.42</v>
      </c>
      <c r="Z147">
        <v>89.45</v>
      </c>
      <c r="AA147">
        <v>84.86</v>
      </c>
      <c r="AB147">
        <v>95.42</v>
      </c>
      <c r="AC147">
        <v>99.16</v>
      </c>
    </row>
    <row r="148" spans="1:40" x14ac:dyDescent="0.3">
      <c r="A148" t="s">
        <v>16</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c r="X148">
        <v>10.46</v>
      </c>
      <c r="Y148">
        <v>2.58</v>
      </c>
      <c r="Z148">
        <v>10.55</v>
      </c>
      <c r="AA148">
        <v>15.14</v>
      </c>
      <c r="AB148">
        <v>4.58</v>
      </c>
      <c r="AC148">
        <v>0.84</v>
      </c>
    </row>
    <row r="151" spans="1:40" x14ac:dyDescent="0.3">
      <c r="A151" t="s">
        <v>5</v>
      </c>
    </row>
    <row r="152" spans="1:40" x14ac:dyDescent="0.3">
      <c r="A152" t="s">
        <v>6</v>
      </c>
    </row>
    <row r="153" spans="1:40" x14ac:dyDescent="0.3">
      <c r="A153" t="s">
        <v>24</v>
      </c>
    </row>
    <row r="154" spans="1:40" x14ac:dyDescent="0.3">
      <c r="A154" t="s">
        <v>8</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X154" s="1">
        <v>45992</v>
      </c>
      <c r="Y154" s="1">
        <v>46023</v>
      </c>
      <c r="Z154" s="1">
        <v>46054</v>
      </c>
      <c r="AA154" s="1">
        <v>46082</v>
      </c>
      <c r="AB154" s="1">
        <v>46113</v>
      </c>
      <c r="AC154" s="1">
        <v>46143</v>
      </c>
      <c r="AE154" s="1"/>
      <c r="AF154" s="1"/>
      <c r="AG154" s="1"/>
      <c r="AH154" s="1"/>
      <c r="AI154" s="1"/>
      <c r="AJ154" s="1"/>
      <c r="AK154" s="1"/>
      <c r="AL154" s="1"/>
      <c r="AM154" s="1"/>
      <c r="AN154" s="1"/>
    </row>
    <row r="155" spans="1:40" x14ac:dyDescent="0.3">
      <c r="A155" t="s">
        <v>9</v>
      </c>
    </row>
    <row r="156" spans="1:40" x14ac:dyDescent="0.3">
      <c r="A156" t="s">
        <v>10</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c r="AB156">
        <v>100</v>
      </c>
      <c r="AC156">
        <v>100</v>
      </c>
    </row>
    <row r="157" spans="1:40" x14ac:dyDescent="0.3">
      <c r="A157" t="s">
        <v>11</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c r="X157">
        <v>90.31</v>
      </c>
      <c r="Y157">
        <v>88.19</v>
      </c>
      <c r="Z157">
        <v>86.15</v>
      </c>
      <c r="AA157">
        <v>84.69</v>
      </c>
      <c r="AB157">
        <v>94.86</v>
      </c>
      <c r="AC157">
        <v>94.82</v>
      </c>
    </row>
    <row r="158" spans="1:40" x14ac:dyDescent="0.3">
      <c r="A158" t="s">
        <v>12</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c r="X158">
        <v>9.69</v>
      </c>
      <c r="Y158">
        <v>11.81</v>
      </c>
      <c r="Z158">
        <v>13.85</v>
      </c>
      <c r="AA158">
        <v>15.31</v>
      </c>
      <c r="AB158">
        <v>5.14</v>
      </c>
      <c r="AC158">
        <v>5.18</v>
      </c>
    </row>
    <row r="160" spans="1:40" x14ac:dyDescent="0.3">
      <c r="A160" t="s">
        <v>13</v>
      </c>
    </row>
    <row r="161" spans="1:29" x14ac:dyDescent="0.3">
      <c r="A161" t="s">
        <v>14</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c r="AB161">
        <v>100</v>
      </c>
      <c r="AC161">
        <v>100</v>
      </c>
    </row>
    <row r="162" spans="1:29" x14ac:dyDescent="0.3">
      <c r="A162" t="s">
        <v>15</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c r="X162">
        <v>63.79</v>
      </c>
      <c r="Y162">
        <v>64.489999999999995</v>
      </c>
      <c r="Z162">
        <v>64.59</v>
      </c>
      <c r="AA162">
        <v>63.52</v>
      </c>
      <c r="AB162">
        <v>85.09</v>
      </c>
      <c r="AC162">
        <v>84.61</v>
      </c>
    </row>
    <row r="163" spans="1:29" x14ac:dyDescent="0.3">
      <c r="A163" t="s">
        <v>16</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c r="X163">
        <v>36.21</v>
      </c>
      <c r="Y163">
        <v>35.51</v>
      </c>
      <c r="Z163">
        <v>35.409999999999997</v>
      </c>
      <c r="AA163">
        <v>36.479999999999997</v>
      </c>
      <c r="AB163">
        <v>14.91</v>
      </c>
      <c r="AC163">
        <v>15.39</v>
      </c>
    </row>
    <row r="165" spans="1:29" x14ac:dyDescent="0.3">
      <c r="A165" t="s">
        <v>17</v>
      </c>
    </row>
    <row r="166" spans="1:29" x14ac:dyDescent="0.3">
      <c r="A166" t="s">
        <v>14</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c r="AB166">
        <v>100</v>
      </c>
      <c r="AC166">
        <v>100</v>
      </c>
    </row>
    <row r="167" spans="1:29" x14ac:dyDescent="0.3">
      <c r="A167" t="s">
        <v>15</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c r="X167">
        <v>100</v>
      </c>
      <c r="Y167">
        <v>100</v>
      </c>
      <c r="Z167">
        <v>100</v>
      </c>
      <c r="AA167">
        <v>96.48</v>
      </c>
      <c r="AB167">
        <v>100</v>
      </c>
      <c r="AC167">
        <v>100</v>
      </c>
    </row>
    <row r="168" spans="1:29" x14ac:dyDescent="0.3">
      <c r="A168" t="s">
        <v>16</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c r="X168">
        <v>0</v>
      </c>
      <c r="Y168">
        <v>0</v>
      </c>
      <c r="Z168">
        <v>0</v>
      </c>
      <c r="AA168">
        <v>3.52</v>
      </c>
      <c r="AB168">
        <v>0</v>
      </c>
      <c r="AC168">
        <v>0</v>
      </c>
    </row>
    <row r="170" spans="1:29" x14ac:dyDescent="0.3">
      <c r="A170" t="s">
        <v>18</v>
      </c>
    </row>
    <row r="171" spans="1:29" x14ac:dyDescent="0.3">
      <c r="A171" t="s">
        <v>14</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c r="AB171">
        <v>100</v>
      </c>
      <c r="AC171">
        <v>100</v>
      </c>
    </row>
    <row r="172" spans="1:29" x14ac:dyDescent="0.3">
      <c r="A172" t="s">
        <v>15</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c r="X172">
        <v>100</v>
      </c>
      <c r="Y172">
        <v>99.29</v>
      </c>
      <c r="Z172">
        <v>89.45</v>
      </c>
      <c r="AA172">
        <v>99.12</v>
      </c>
      <c r="AB172">
        <v>99.59</v>
      </c>
      <c r="AC172">
        <v>100</v>
      </c>
    </row>
    <row r="173" spans="1:29" x14ac:dyDescent="0.3">
      <c r="A173" t="s">
        <v>16</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c r="X173">
        <v>0</v>
      </c>
      <c r="Y173">
        <v>0.71</v>
      </c>
      <c r="Z173">
        <v>10.55</v>
      </c>
      <c r="AA173">
        <v>0.88</v>
      </c>
      <c r="AB173">
        <v>0.41</v>
      </c>
      <c r="AC173">
        <v>0</v>
      </c>
    </row>
    <row r="176" spans="1:29" x14ac:dyDescent="0.3">
      <c r="A176" t="s">
        <v>5</v>
      </c>
    </row>
    <row r="177" spans="1:40" x14ac:dyDescent="0.3">
      <c r="A177" t="s">
        <v>6</v>
      </c>
    </row>
    <row r="178" spans="1:40" x14ac:dyDescent="0.3">
      <c r="A178" t="s">
        <v>25</v>
      </c>
    </row>
    <row r="179" spans="1:40" x14ac:dyDescent="0.3">
      <c r="A179" t="s">
        <v>8</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X179" s="1">
        <v>45992</v>
      </c>
      <c r="Y179" s="1">
        <v>46023</v>
      </c>
      <c r="Z179" s="1">
        <v>46054</v>
      </c>
      <c r="AA179" s="1">
        <v>46082</v>
      </c>
      <c r="AB179" s="1">
        <v>46113</v>
      </c>
      <c r="AC179" s="1">
        <v>46143</v>
      </c>
      <c r="AE179" s="1"/>
      <c r="AF179" s="1"/>
      <c r="AG179" s="1"/>
      <c r="AH179" s="1"/>
      <c r="AI179" s="1"/>
      <c r="AJ179" s="1"/>
      <c r="AK179" s="1"/>
      <c r="AL179" s="1"/>
      <c r="AM179" s="1"/>
      <c r="AN179" s="1"/>
    </row>
    <row r="180" spans="1:40" x14ac:dyDescent="0.3">
      <c r="A180" t="s">
        <v>9</v>
      </c>
    </row>
    <row r="181" spans="1:40" x14ac:dyDescent="0.3">
      <c r="A181" t="s">
        <v>10</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c r="AB181">
        <v>100</v>
      </c>
      <c r="AC181">
        <v>100</v>
      </c>
    </row>
    <row r="182" spans="1:40" x14ac:dyDescent="0.3">
      <c r="A182" t="s">
        <v>11</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c r="X182">
        <v>96.54</v>
      </c>
      <c r="Y182">
        <v>97.44</v>
      </c>
      <c r="Z182">
        <v>98.35</v>
      </c>
      <c r="AA182">
        <v>97.15</v>
      </c>
      <c r="AB182">
        <v>98.39</v>
      </c>
      <c r="AC182">
        <v>95.98</v>
      </c>
    </row>
    <row r="183" spans="1:40" x14ac:dyDescent="0.3">
      <c r="A183" t="s">
        <v>12</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c r="X183">
        <v>3.46</v>
      </c>
      <c r="Y183">
        <v>2.56</v>
      </c>
      <c r="Z183">
        <v>1.65</v>
      </c>
      <c r="AA183">
        <v>2.85</v>
      </c>
      <c r="AB183">
        <v>1.61</v>
      </c>
      <c r="AC183">
        <v>4.0199999999999996</v>
      </c>
    </row>
    <row r="185" spans="1:40" x14ac:dyDescent="0.3">
      <c r="A185" t="s">
        <v>13</v>
      </c>
    </row>
    <row r="186" spans="1:40" x14ac:dyDescent="0.3">
      <c r="A186" t="s">
        <v>14</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c r="AC186">
        <v>100</v>
      </c>
    </row>
    <row r="187" spans="1:40" x14ac:dyDescent="0.3">
      <c r="A187" t="s">
        <v>15</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c r="X187">
        <v>79.66</v>
      </c>
      <c r="Y187">
        <v>82.22</v>
      </c>
      <c r="Z187">
        <v>89.71</v>
      </c>
      <c r="AA187">
        <v>81.650000000000006</v>
      </c>
      <c r="AB187">
        <v>87.59</v>
      </c>
      <c r="AC187">
        <v>92.07</v>
      </c>
    </row>
    <row r="188" spans="1:40" x14ac:dyDescent="0.3">
      <c r="A188" t="s">
        <v>16</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c r="X188">
        <v>20.34</v>
      </c>
      <c r="Y188">
        <v>17.78</v>
      </c>
      <c r="Z188">
        <v>10.29</v>
      </c>
      <c r="AA188">
        <v>18.350000000000001</v>
      </c>
      <c r="AB188">
        <v>12.41</v>
      </c>
      <c r="AC188">
        <v>7.93</v>
      </c>
    </row>
    <row r="190" spans="1:40" x14ac:dyDescent="0.3">
      <c r="A190" t="s">
        <v>17</v>
      </c>
    </row>
    <row r="191" spans="1:40" x14ac:dyDescent="0.3">
      <c r="A191" t="s">
        <v>14</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c r="AB191">
        <v>100</v>
      </c>
      <c r="AC191">
        <v>100</v>
      </c>
    </row>
    <row r="192" spans="1:40" x14ac:dyDescent="0.3">
      <c r="A192" t="s">
        <v>15</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c r="X192">
        <v>99.98</v>
      </c>
      <c r="Y192">
        <v>99.63</v>
      </c>
      <c r="Z192">
        <v>99.95</v>
      </c>
      <c r="AA192">
        <v>99.9</v>
      </c>
      <c r="AB192">
        <v>100</v>
      </c>
      <c r="AC192">
        <v>96.3</v>
      </c>
    </row>
    <row r="193" spans="1:40" x14ac:dyDescent="0.3">
      <c r="A193" t="s">
        <v>16</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c r="X193">
        <v>0.02</v>
      </c>
      <c r="Y193">
        <v>0.37</v>
      </c>
      <c r="Z193">
        <v>0.05</v>
      </c>
      <c r="AA193">
        <v>0.1</v>
      </c>
      <c r="AB193">
        <v>0</v>
      </c>
      <c r="AC193">
        <v>3.7</v>
      </c>
    </row>
    <row r="195" spans="1:40" x14ac:dyDescent="0.3">
      <c r="A195" t="s">
        <v>18</v>
      </c>
    </row>
    <row r="196" spans="1:40" x14ac:dyDescent="0.3">
      <c r="A196" t="s">
        <v>14</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c r="AB196">
        <v>100</v>
      </c>
      <c r="AC196">
        <v>100</v>
      </c>
    </row>
    <row r="197" spans="1:40" x14ac:dyDescent="0.3">
      <c r="A197" t="s">
        <v>15</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c r="X197">
        <v>92.35</v>
      </c>
      <c r="Y197">
        <v>94.83</v>
      </c>
      <c r="Z197">
        <v>96.15</v>
      </c>
      <c r="AA197">
        <v>93.38</v>
      </c>
      <c r="AB197">
        <v>98.09</v>
      </c>
      <c r="AC197">
        <v>97.41</v>
      </c>
    </row>
    <row r="198" spans="1:40" x14ac:dyDescent="0.3">
      <c r="A198" t="s">
        <v>16</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c r="X198">
        <v>7.65</v>
      </c>
      <c r="Y198">
        <v>5.17</v>
      </c>
      <c r="Z198">
        <v>3.85</v>
      </c>
      <c r="AA198">
        <v>6.62</v>
      </c>
      <c r="AB198">
        <v>1.91</v>
      </c>
      <c r="AC198">
        <v>2.59</v>
      </c>
    </row>
    <row r="201" spans="1:40" x14ac:dyDescent="0.3">
      <c r="A201" t="s">
        <v>5</v>
      </c>
    </row>
    <row r="202" spans="1:40" x14ac:dyDescent="0.3">
      <c r="A202" t="s">
        <v>26</v>
      </c>
    </row>
    <row r="203" spans="1:40" x14ac:dyDescent="0.3">
      <c r="A203" t="s">
        <v>7</v>
      </c>
    </row>
    <row r="204" spans="1:40" x14ac:dyDescent="0.3">
      <c r="A204" t="s">
        <v>8</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X204" s="1">
        <v>45992</v>
      </c>
      <c r="Y204" s="1">
        <v>46023</v>
      </c>
      <c r="Z204" s="1">
        <v>46054</v>
      </c>
      <c r="AA204" s="1">
        <v>46082</v>
      </c>
      <c r="AB204" s="1">
        <v>46113</v>
      </c>
      <c r="AC204" s="1">
        <v>46143</v>
      </c>
      <c r="AE204" s="1"/>
      <c r="AF204" s="1"/>
      <c r="AG204" s="1"/>
      <c r="AH204" s="1"/>
      <c r="AI204" s="1"/>
      <c r="AJ204" s="1"/>
      <c r="AK204" s="1"/>
      <c r="AL204" s="1"/>
      <c r="AM204" s="1"/>
      <c r="AN204" s="1"/>
    </row>
    <row r="205" spans="1:40" x14ac:dyDescent="0.3">
      <c r="A205" t="s">
        <v>27</v>
      </c>
    </row>
    <row r="206" spans="1:40" x14ac:dyDescent="0.3">
      <c r="A206" t="s">
        <v>28</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c r="AB206">
        <v>100</v>
      </c>
      <c r="AC206">
        <v>100</v>
      </c>
    </row>
    <row r="207" spans="1:40" x14ac:dyDescent="0.3">
      <c r="A207" t="s">
        <v>29</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c r="X207">
        <v>91.78</v>
      </c>
      <c r="Y207">
        <v>90.69</v>
      </c>
      <c r="Z207">
        <v>87.7</v>
      </c>
      <c r="AA207">
        <v>90.78</v>
      </c>
      <c r="AB207">
        <v>89.84</v>
      </c>
      <c r="AC207">
        <v>89.4</v>
      </c>
    </row>
    <row r="208" spans="1:40" x14ac:dyDescent="0.3">
      <c r="A208" t="s">
        <v>30</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c r="X208">
        <v>8.2200000000000006</v>
      </c>
      <c r="Y208">
        <v>9.31</v>
      </c>
      <c r="Z208">
        <v>12.3</v>
      </c>
      <c r="AA208">
        <v>9.2200000000000006</v>
      </c>
      <c r="AB208">
        <v>10.16</v>
      </c>
      <c r="AC208">
        <v>10.6</v>
      </c>
    </row>
    <row r="210" spans="1:29" x14ac:dyDescent="0.3">
      <c r="A210" t="s">
        <v>31</v>
      </c>
    </row>
    <row r="211" spans="1:29" x14ac:dyDescent="0.3">
      <c r="A211" t="s">
        <v>28</v>
      </c>
      <c r="P211">
        <v>100</v>
      </c>
      <c r="Q211">
        <v>100</v>
      </c>
      <c r="R211">
        <v>100</v>
      </c>
      <c r="S211">
        <v>100</v>
      </c>
      <c r="T211">
        <v>100</v>
      </c>
      <c r="U211">
        <v>100</v>
      </c>
      <c r="V211">
        <v>100</v>
      </c>
      <c r="W211">
        <v>100</v>
      </c>
      <c r="X211">
        <v>100</v>
      </c>
      <c r="Y211">
        <v>100</v>
      </c>
      <c r="Z211">
        <v>100</v>
      </c>
      <c r="AA211">
        <v>100</v>
      </c>
      <c r="AB211">
        <v>100</v>
      </c>
      <c r="AC211">
        <v>100</v>
      </c>
    </row>
    <row r="212" spans="1:29" x14ac:dyDescent="0.3">
      <c r="A212" t="s">
        <v>29</v>
      </c>
      <c r="P212">
        <v>99.25</v>
      </c>
      <c r="Q212">
        <v>99.2</v>
      </c>
      <c r="R212">
        <v>98.3</v>
      </c>
      <c r="S212">
        <v>98.59</v>
      </c>
      <c r="T212">
        <v>99.01</v>
      </c>
      <c r="U212">
        <v>98.48</v>
      </c>
      <c r="V212">
        <v>98.73</v>
      </c>
      <c r="W212">
        <v>98.66</v>
      </c>
      <c r="X212">
        <v>98.88</v>
      </c>
      <c r="Y212">
        <v>98.18</v>
      </c>
      <c r="Z212">
        <v>98.43</v>
      </c>
      <c r="AA212">
        <v>98.06</v>
      </c>
      <c r="AB212">
        <v>98.04</v>
      </c>
      <c r="AC212">
        <v>98.13</v>
      </c>
    </row>
    <row r="213" spans="1:29" x14ac:dyDescent="0.3">
      <c r="A213" t="s">
        <v>30</v>
      </c>
      <c r="P213">
        <v>0.75</v>
      </c>
      <c r="Q213">
        <v>0.8</v>
      </c>
      <c r="R213">
        <v>1.7</v>
      </c>
      <c r="S213">
        <v>1.41</v>
      </c>
      <c r="T213">
        <v>0.99</v>
      </c>
      <c r="U213">
        <v>1.52</v>
      </c>
      <c r="V213">
        <v>1.27</v>
      </c>
      <c r="W213">
        <v>1.34</v>
      </c>
      <c r="X213">
        <v>1.1200000000000001</v>
      </c>
      <c r="Y213">
        <v>1.82</v>
      </c>
      <c r="Z213">
        <v>1.57</v>
      </c>
      <c r="AA213">
        <v>1.94</v>
      </c>
      <c r="AB213">
        <v>1.96</v>
      </c>
      <c r="AC213">
        <v>1.87</v>
      </c>
    </row>
    <row r="215" spans="1:29" x14ac:dyDescent="0.3">
      <c r="A215" t="s">
        <v>32</v>
      </c>
    </row>
    <row r="216" spans="1:29" x14ac:dyDescent="0.3">
      <c r="A216" t="s">
        <v>33</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c r="AB216">
        <v>100</v>
      </c>
      <c r="AC216">
        <v>100</v>
      </c>
    </row>
    <row r="217" spans="1:29" x14ac:dyDescent="0.3">
      <c r="A217" t="s">
        <v>34</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c r="X217">
        <v>99.08</v>
      </c>
      <c r="Y217">
        <v>99.03</v>
      </c>
      <c r="Z217">
        <v>98.69</v>
      </c>
      <c r="AA217">
        <v>98.53</v>
      </c>
      <c r="AB217">
        <v>98.84</v>
      </c>
      <c r="AC217">
        <v>98.92</v>
      </c>
    </row>
    <row r="218" spans="1:29" x14ac:dyDescent="0.3">
      <c r="A218" t="s">
        <v>35</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c r="X218">
        <v>0.92</v>
      </c>
      <c r="Y218">
        <v>0.97</v>
      </c>
      <c r="Z218">
        <v>1.31</v>
      </c>
      <c r="AA218">
        <v>1.47</v>
      </c>
      <c r="AB218">
        <v>1.1599999999999999</v>
      </c>
      <c r="AC218">
        <v>1.08</v>
      </c>
    </row>
    <row r="220" spans="1:29" x14ac:dyDescent="0.3">
      <c r="A220" t="s">
        <v>36</v>
      </c>
    </row>
    <row r="221" spans="1:29" x14ac:dyDescent="0.3">
      <c r="A221" t="s">
        <v>33</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c r="AB221">
        <v>100</v>
      </c>
      <c r="AC221">
        <v>100</v>
      </c>
    </row>
    <row r="222" spans="1:29" x14ac:dyDescent="0.3">
      <c r="A222" t="s">
        <v>34</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c r="X222">
        <v>98.25</v>
      </c>
      <c r="Y222">
        <v>95.59</v>
      </c>
      <c r="Z222">
        <v>97.63</v>
      </c>
      <c r="AA222">
        <v>96.62</v>
      </c>
      <c r="AB222">
        <v>95.64</v>
      </c>
      <c r="AC222">
        <v>95.74</v>
      </c>
    </row>
    <row r="223" spans="1:29" x14ac:dyDescent="0.3">
      <c r="A223" t="s">
        <v>35</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c r="X223">
        <v>1.75</v>
      </c>
      <c r="Y223">
        <v>4.41</v>
      </c>
      <c r="Z223">
        <v>2.37</v>
      </c>
      <c r="AA223">
        <v>3.38</v>
      </c>
      <c r="AB223">
        <v>4.3600000000000003</v>
      </c>
      <c r="AC223">
        <v>4.26</v>
      </c>
    </row>
    <row r="226" spans="1:40" x14ac:dyDescent="0.3">
      <c r="A226" t="s">
        <v>5</v>
      </c>
    </row>
    <row r="227" spans="1:40" x14ac:dyDescent="0.3">
      <c r="A227" t="s">
        <v>26</v>
      </c>
      <c r="T227" s="1"/>
      <c r="W227" s="1"/>
      <c r="Y227" s="1"/>
      <c r="AB227" s="1"/>
    </row>
    <row r="228" spans="1:40" x14ac:dyDescent="0.3">
      <c r="A228" t="s">
        <v>19</v>
      </c>
    </row>
    <row r="229" spans="1:40" x14ac:dyDescent="0.3">
      <c r="A229" t="s">
        <v>8</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X229" s="1">
        <v>45992</v>
      </c>
      <c r="Y229" s="1">
        <v>46023</v>
      </c>
      <c r="Z229" s="1">
        <v>46054</v>
      </c>
      <c r="AA229" s="1">
        <v>46082</v>
      </c>
      <c r="AB229" s="1">
        <v>46113</v>
      </c>
      <c r="AC229" s="1">
        <v>46143</v>
      </c>
      <c r="AE229" s="1"/>
      <c r="AF229" s="1"/>
      <c r="AG229" s="1"/>
      <c r="AH229" s="1"/>
      <c r="AI229" s="1"/>
      <c r="AJ229" s="1"/>
      <c r="AK229" s="1"/>
      <c r="AL229" s="1"/>
      <c r="AM229" s="1"/>
      <c r="AN229" s="1"/>
    </row>
    <row r="230" spans="1:40" x14ac:dyDescent="0.3">
      <c r="A230" t="s">
        <v>27</v>
      </c>
    </row>
    <row r="231" spans="1:40" x14ac:dyDescent="0.3">
      <c r="A231" t="s">
        <v>28</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c r="AB231">
        <v>100</v>
      </c>
      <c r="AC231">
        <v>100</v>
      </c>
    </row>
    <row r="232" spans="1:40" x14ac:dyDescent="0.3">
      <c r="A232" t="s">
        <v>29</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c r="X232">
        <v>81.3</v>
      </c>
      <c r="Y232">
        <v>79.209999999999994</v>
      </c>
      <c r="Z232">
        <v>81.489999999999995</v>
      </c>
      <c r="AA232">
        <v>81.27</v>
      </c>
      <c r="AB232">
        <v>78.849999999999994</v>
      </c>
      <c r="AC232">
        <v>79.61</v>
      </c>
    </row>
    <row r="233" spans="1:40" x14ac:dyDescent="0.3">
      <c r="A233" t="s">
        <v>30</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c r="X233">
        <v>18.7</v>
      </c>
      <c r="Y233">
        <v>20.79</v>
      </c>
      <c r="Z233">
        <v>18.510000000000002</v>
      </c>
      <c r="AA233">
        <v>18.73</v>
      </c>
      <c r="AB233">
        <v>21.15</v>
      </c>
      <c r="AC233">
        <v>20.39</v>
      </c>
    </row>
    <row r="235" spans="1:40" x14ac:dyDescent="0.3">
      <c r="A235" t="s">
        <v>31</v>
      </c>
    </row>
    <row r="236" spans="1:40" x14ac:dyDescent="0.3">
      <c r="A236" t="s">
        <v>28</v>
      </c>
      <c r="P236">
        <v>100</v>
      </c>
      <c r="Q236">
        <v>100</v>
      </c>
      <c r="R236">
        <v>100</v>
      </c>
      <c r="S236">
        <v>100</v>
      </c>
      <c r="T236">
        <v>100</v>
      </c>
      <c r="U236">
        <v>100</v>
      </c>
      <c r="V236">
        <v>100</v>
      </c>
      <c r="W236">
        <v>100</v>
      </c>
      <c r="X236">
        <v>100</v>
      </c>
      <c r="Y236">
        <v>100</v>
      </c>
      <c r="Z236">
        <v>100</v>
      </c>
      <c r="AA236">
        <v>100</v>
      </c>
      <c r="AB236">
        <v>100</v>
      </c>
      <c r="AC236">
        <v>100</v>
      </c>
    </row>
    <row r="237" spans="1:40" x14ac:dyDescent="0.3">
      <c r="A237" t="s">
        <v>29</v>
      </c>
      <c r="P237">
        <v>96.02</v>
      </c>
      <c r="Q237">
        <v>95.83</v>
      </c>
      <c r="R237">
        <v>95.76</v>
      </c>
      <c r="S237">
        <v>95.64</v>
      </c>
      <c r="T237">
        <v>96.03</v>
      </c>
      <c r="U237">
        <v>95.51</v>
      </c>
      <c r="V237">
        <v>95.97</v>
      </c>
      <c r="W237">
        <v>96.27</v>
      </c>
      <c r="X237">
        <v>97.07</v>
      </c>
      <c r="Y237">
        <v>95.84</v>
      </c>
      <c r="Z237">
        <v>95.65</v>
      </c>
      <c r="AA237">
        <v>96.09</v>
      </c>
      <c r="AB237">
        <v>96.4</v>
      </c>
      <c r="AC237">
        <v>95.7</v>
      </c>
    </row>
    <row r="238" spans="1:40" x14ac:dyDescent="0.3">
      <c r="A238" t="s">
        <v>30</v>
      </c>
      <c r="P238">
        <v>3.98</v>
      </c>
      <c r="Q238">
        <v>4.17</v>
      </c>
      <c r="R238">
        <v>4.24</v>
      </c>
      <c r="S238">
        <v>4.3600000000000003</v>
      </c>
      <c r="T238">
        <v>3.97</v>
      </c>
      <c r="U238">
        <v>4.49</v>
      </c>
      <c r="V238">
        <v>4.03</v>
      </c>
      <c r="W238">
        <v>3.73</v>
      </c>
      <c r="X238">
        <v>2.93</v>
      </c>
      <c r="Y238">
        <v>4.16</v>
      </c>
      <c r="Z238">
        <v>4.3499999999999996</v>
      </c>
      <c r="AA238">
        <v>3.91</v>
      </c>
      <c r="AB238">
        <v>3.6</v>
      </c>
      <c r="AC238">
        <v>4.3</v>
      </c>
    </row>
    <row r="240" spans="1:40" x14ac:dyDescent="0.3">
      <c r="A240" t="s">
        <v>32</v>
      </c>
    </row>
    <row r="241" spans="1:40" x14ac:dyDescent="0.3">
      <c r="A241" t="s">
        <v>33</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c r="AB241">
        <v>100</v>
      </c>
      <c r="AC241">
        <v>100</v>
      </c>
    </row>
    <row r="242" spans="1:40" x14ac:dyDescent="0.3">
      <c r="A242" t="s">
        <v>34</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c r="X242">
        <v>97.42</v>
      </c>
      <c r="Y242">
        <v>97.05</v>
      </c>
      <c r="Z242">
        <v>97.32</v>
      </c>
      <c r="AA242">
        <v>97.32</v>
      </c>
      <c r="AB242">
        <v>97.26</v>
      </c>
      <c r="AC242">
        <v>96.86</v>
      </c>
    </row>
    <row r="243" spans="1:40" x14ac:dyDescent="0.3">
      <c r="A243" t="s">
        <v>35</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c r="X243">
        <v>2.58</v>
      </c>
      <c r="Y243">
        <v>2.95</v>
      </c>
      <c r="Z243">
        <v>2.68</v>
      </c>
      <c r="AA243">
        <v>2.68</v>
      </c>
      <c r="AB243">
        <v>2.74</v>
      </c>
      <c r="AC243">
        <v>3.14</v>
      </c>
    </row>
    <row r="245" spans="1:40" x14ac:dyDescent="0.3">
      <c r="A245" t="s">
        <v>36</v>
      </c>
    </row>
    <row r="246" spans="1:40" x14ac:dyDescent="0.3">
      <c r="A246" t="s">
        <v>33</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c r="AB246">
        <v>100</v>
      </c>
      <c r="AC246">
        <v>100</v>
      </c>
    </row>
    <row r="247" spans="1:40" x14ac:dyDescent="0.3">
      <c r="A247" t="s">
        <v>34</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c r="X247">
        <v>96.16</v>
      </c>
      <c r="Y247">
        <v>92.7</v>
      </c>
      <c r="Z247">
        <v>91.47</v>
      </c>
      <c r="AA247">
        <v>93.21</v>
      </c>
      <c r="AB247">
        <v>94.31</v>
      </c>
      <c r="AC247">
        <v>93.07</v>
      </c>
    </row>
    <row r="248" spans="1:40" x14ac:dyDescent="0.3">
      <c r="A248" t="s">
        <v>35</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c r="X248">
        <v>3.84</v>
      </c>
      <c r="Y248">
        <v>7.3</v>
      </c>
      <c r="Z248">
        <v>8.5299999999999994</v>
      </c>
      <c r="AA248">
        <v>6.79</v>
      </c>
      <c r="AB248">
        <v>5.69</v>
      </c>
      <c r="AC248">
        <v>6.93</v>
      </c>
    </row>
    <row r="251" spans="1:40" x14ac:dyDescent="0.3">
      <c r="A251" t="s">
        <v>5</v>
      </c>
    </row>
    <row r="252" spans="1:40" x14ac:dyDescent="0.3">
      <c r="A252" t="s">
        <v>26</v>
      </c>
      <c r="T252" s="1"/>
      <c r="W252" s="1"/>
      <c r="Y252" s="1"/>
      <c r="AB252" s="1"/>
    </row>
    <row r="253" spans="1:40" x14ac:dyDescent="0.3">
      <c r="A253" t="s">
        <v>20</v>
      </c>
    </row>
    <row r="254" spans="1:40" x14ac:dyDescent="0.3">
      <c r="A254" t="s">
        <v>8</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X254" s="1">
        <v>45992</v>
      </c>
      <c r="Y254" s="1">
        <v>46023</v>
      </c>
      <c r="Z254" s="1">
        <v>46054</v>
      </c>
      <c r="AA254" s="1">
        <v>46082</v>
      </c>
      <c r="AB254" s="1">
        <v>46113</v>
      </c>
      <c r="AC254" s="1">
        <v>46143</v>
      </c>
      <c r="AE254" s="1"/>
      <c r="AF254" s="1"/>
      <c r="AG254" s="1"/>
      <c r="AH254" s="1"/>
      <c r="AI254" s="1"/>
      <c r="AJ254" s="1"/>
      <c r="AK254" s="1"/>
      <c r="AL254" s="1"/>
      <c r="AM254" s="1"/>
      <c r="AN254" s="1"/>
    </row>
    <row r="255" spans="1:40" x14ac:dyDescent="0.3">
      <c r="A255" t="s">
        <v>27</v>
      </c>
    </row>
    <row r="256" spans="1:40" x14ac:dyDescent="0.3">
      <c r="A256" t="s">
        <v>28</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c r="AB256">
        <v>100</v>
      </c>
      <c r="AC256">
        <v>100</v>
      </c>
    </row>
    <row r="257" spans="1:29" x14ac:dyDescent="0.3">
      <c r="A257" t="s">
        <v>29</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c r="X257">
        <v>78.42</v>
      </c>
      <c r="Y257">
        <v>71.510000000000005</v>
      </c>
      <c r="Z257">
        <v>60.58</v>
      </c>
      <c r="AA257">
        <v>68.64</v>
      </c>
      <c r="AB257">
        <v>93.55</v>
      </c>
      <c r="AC257">
        <v>93.48</v>
      </c>
    </row>
    <row r="258" spans="1:29" x14ac:dyDescent="0.3">
      <c r="A258" t="s">
        <v>30</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c r="X258">
        <v>21.58</v>
      </c>
      <c r="Y258">
        <v>28.49</v>
      </c>
      <c r="Z258">
        <v>39.42</v>
      </c>
      <c r="AA258">
        <v>31.36</v>
      </c>
      <c r="AB258">
        <v>6.45</v>
      </c>
      <c r="AC258">
        <v>6.52</v>
      </c>
    </row>
    <row r="260" spans="1:29" x14ac:dyDescent="0.3">
      <c r="A260" t="s">
        <v>31</v>
      </c>
    </row>
    <row r="261" spans="1:29" x14ac:dyDescent="0.3">
      <c r="A261" t="s">
        <v>28</v>
      </c>
      <c r="P261">
        <v>100</v>
      </c>
      <c r="Q261">
        <v>100</v>
      </c>
      <c r="R261">
        <v>100</v>
      </c>
      <c r="S261">
        <v>100</v>
      </c>
      <c r="T261">
        <v>100</v>
      </c>
      <c r="U261">
        <v>100</v>
      </c>
      <c r="V261">
        <v>100</v>
      </c>
      <c r="W261">
        <v>100</v>
      </c>
      <c r="X261">
        <v>100</v>
      </c>
      <c r="Y261">
        <v>100</v>
      </c>
      <c r="Z261">
        <v>100</v>
      </c>
      <c r="AA261">
        <v>100</v>
      </c>
      <c r="AB261">
        <v>100</v>
      </c>
      <c r="AC261">
        <v>100</v>
      </c>
    </row>
    <row r="262" spans="1:29" x14ac:dyDescent="0.3">
      <c r="A262" t="s">
        <v>29</v>
      </c>
      <c r="P262">
        <v>92.56</v>
      </c>
      <c r="Q262">
        <v>92.27</v>
      </c>
      <c r="R262">
        <v>92.5</v>
      </c>
      <c r="S262">
        <v>96.49</v>
      </c>
      <c r="T262">
        <v>96.52</v>
      </c>
      <c r="U262">
        <v>94.54</v>
      </c>
      <c r="V262">
        <v>97.38</v>
      </c>
      <c r="W262">
        <v>96.99</v>
      </c>
      <c r="X262">
        <v>97.52</v>
      </c>
      <c r="Y262">
        <v>97.16</v>
      </c>
      <c r="Z262">
        <v>95.7</v>
      </c>
      <c r="AA262">
        <v>96.45</v>
      </c>
      <c r="AB262">
        <v>97.64</v>
      </c>
      <c r="AC262">
        <v>96.48</v>
      </c>
    </row>
    <row r="263" spans="1:29" x14ac:dyDescent="0.3">
      <c r="A263" t="s">
        <v>30</v>
      </c>
      <c r="P263">
        <v>7.44</v>
      </c>
      <c r="Q263">
        <v>7.73</v>
      </c>
      <c r="R263">
        <v>7.5</v>
      </c>
      <c r="S263">
        <v>3.51</v>
      </c>
      <c r="T263">
        <v>3.48</v>
      </c>
      <c r="U263">
        <v>5.46</v>
      </c>
      <c r="V263">
        <v>2.62</v>
      </c>
      <c r="W263">
        <v>3.01</v>
      </c>
      <c r="X263">
        <v>2.48</v>
      </c>
      <c r="Y263">
        <v>2.84</v>
      </c>
      <c r="Z263">
        <v>4.3</v>
      </c>
      <c r="AA263">
        <v>3.55</v>
      </c>
      <c r="AB263">
        <v>2.36</v>
      </c>
      <c r="AC263">
        <v>3.52</v>
      </c>
    </row>
    <row r="265" spans="1:29" x14ac:dyDescent="0.3">
      <c r="A265" t="s">
        <v>32</v>
      </c>
    </row>
    <row r="266" spans="1:29" x14ac:dyDescent="0.3">
      <c r="A266" t="s">
        <v>33</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c r="AB266">
        <v>100</v>
      </c>
      <c r="AC266">
        <v>100</v>
      </c>
    </row>
    <row r="267" spans="1:29" x14ac:dyDescent="0.3">
      <c r="A267" t="s">
        <v>34</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c r="X267">
        <v>98.55</v>
      </c>
      <c r="Y267">
        <v>97.08</v>
      </c>
      <c r="Z267">
        <v>96.25</v>
      </c>
      <c r="AA267">
        <v>96.55</v>
      </c>
      <c r="AB267">
        <v>97.87</v>
      </c>
      <c r="AC267">
        <v>98.11</v>
      </c>
    </row>
    <row r="268" spans="1:29" x14ac:dyDescent="0.3">
      <c r="A268" t="s">
        <v>35</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c r="X268">
        <v>1.45</v>
      </c>
      <c r="Y268">
        <v>2.92</v>
      </c>
      <c r="Z268">
        <v>3.75</v>
      </c>
      <c r="AA268">
        <v>3.45</v>
      </c>
      <c r="AB268">
        <v>2.13</v>
      </c>
      <c r="AC268">
        <v>1.89</v>
      </c>
    </row>
    <row r="270" spans="1:29" x14ac:dyDescent="0.3">
      <c r="A270" t="s">
        <v>36</v>
      </c>
    </row>
    <row r="271" spans="1:29" x14ac:dyDescent="0.3">
      <c r="A271" t="s">
        <v>33</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c r="AB271">
        <v>100</v>
      </c>
      <c r="AC271">
        <v>100</v>
      </c>
    </row>
    <row r="272" spans="1:29" x14ac:dyDescent="0.3">
      <c r="A272" t="s">
        <v>34</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c r="X272">
        <v>93.92</v>
      </c>
      <c r="Y272">
        <v>97.41</v>
      </c>
      <c r="Z272">
        <v>93.74</v>
      </c>
      <c r="AA272">
        <v>96.11</v>
      </c>
      <c r="AB272">
        <v>96.92</v>
      </c>
      <c r="AC272">
        <v>91.73</v>
      </c>
    </row>
    <row r="273" spans="1:40" x14ac:dyDescent="0.3">
      <c r="A273" t="s">
        <v>35</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c r="X273">
        <v>6.08</v>
      </c>
      <c r="Y273">
        <v>2.59</v>
      </c>
      <c r="Z273">
        <v>6.26</v>
      </c>
      <c r="AA273">
        <v>3.89</v>
      </c>
      <c r="AB273">
        <v>3.08</v>
      </c>
      <c r="AC273">
        <v>8.27</v>
      </c>
    </row>
    <row r="276" spans="1:40" x14ac:dyDescent="0.3">
      <c r="A276" t="s">
        <v>5</v>
      </c>
    </row>
    <row r="277" spans="1:40" x14ac:dyDescent="0.3">
      <c r="A277" t="s">
        <v>26</v>
      </c>
      <c r="T277" s="1"/>
      <c r="W277" s="1"/>
      <c r="Y277" s="1"/>
      <c r="AB277" s="1"/>
    </row>
    <row r="278" spans="1:40" x14ac:dyDescent="0.3">
      <c r="A278" t="s">
        <v>21</v>
      </c>
    </row>
    <row r="279" spans="1:40" x14ac:dyDescent="0.3">
      <c r="A279" t="s">
        <v>8</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X279" s="1">
        <v>45992</v>
      </c>
      <c r="Y279" s="1">
        <v>46023</v>
      </c>
      <c r="Z279" s="1">
        <v>46054</v>
      </c>
      <c r="AA279" s="1">
        <v>46082</v>
      </c>
      <c r="AB279" s="1">
        <v>46113</v>
      </c>
      <c r="AC279" s="1">
        <v>46143</v>
      </c>
      <c r="AE279" s="1"/>
      <c r="AF279" s="1"/>
      <c r="AG279" s="1"/>
      <c r="AH279" s="1"/>
      <c r="AI279" s="1"/>
      <c r="AJ279" s="1"/>
      <c r="AK279" s="1"/>
      <c r="AL279" s="1"/>
      <c r="AM279" s="1"/>
      <c r="AN279" s="1"/>
    </row>
    <row r="280" spans="1:40" x14ac:dyDescent="0.3">
      <c r="A280" t="s">
        <v>27</v>
      </c>
    </row>
    <row r="281" spans="1:40" x14ac:dyDescent="0.3">
      <c r="A281" t="s">
        <v>28</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c r="AB281">
        <v>100</v>
      </c>
      <c r="AC281">
        <v>100</v>
      </c>
    </row>
    <row r="282" spans="1:40" x14ac:dyDescent="0.3">
      <c r="A282" t="s">
        <v>29</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c r="X282">
        <v>77.599999999999994</v>
      </c>
      <c r="Y282">
        <v>58.76</v>
      </c>
      <c r="Z282">
        <v>39.29</v>
      </c>
      <c r="AA282">
        <v>56.88</v>
      </c>
      <c r="AB282">
        <v>92.57</v>
      </c>
      <c r="AC282">
        <v>93.86</v>
      </c>
    </row>
    <row r="283" spans="1:40" x14ac:dyDescent="0.3">
      <c r="A283" t="s">
        <v>30</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c r="X283">
        <v>22.4</v>
      </c>
      <c r="Y283">
        <v>41.24</v>
      </c>
      <c r="Z283">
        <v>60.71</v>
      </c>
      <c r="AA283">
        <v>43.12</v>
      </c>
      <c r="AB283">
        <v>7.43</v>
      </c>
      <c r="AC283">
        <v>6.14</v>
      </c>
    </row>
    <row r="285" spans="1:40" x14ac:dyDescent="0.3">
      <c r="A285" t="s">
        <v>31</v>
      </c>
    </row>
    <row r="286" spans="1:40" x14ac:dyDescent="0.3">
      <c r="A286" t="s">
        <v>28</v>
      </c>
      <c r="P286">
        <v>100</v>
      </c>
      <c r="Q286">
        <v>100</v>
      </c>
      <c r="R286">
        <v>100</v>
      </c>
      <c r="S286">
        <v>100</v>
      </c>
      <c r="T286">
        <v>100</v>
      </c>
      <c r="U286">
        <v>100</v>
      </c>
      <c r="V286">
        <v>100</v>
      </c>
      <c r="W286">
        <v>100</v>
      </c>
      <c r="X286">
        <v>100</v>
      </c>
      <c r="Y286">
        <v>100</v>
      </c>
      <c r="Z286">
        <v>100</v>
      </c>
      <c r="AA286">
        <v>100</v>
      </c>
      <c r="AB286">
        <v>100</v>
      </c>
      <c r="AC286">
        <v>100</v>
      </c>
    </row>
    <row r="287" spans="1:40" x14ac:dyDescent="0.3">
      <c r="A287" t="s">
        <v>29</v>
      </c>
      <c r="P287">
        <v>93.67</v>
      </c>
      <c r="Q287">
        <v>90.81</v>
      </c>
      <c r="R287">
        <v>93.61</v>
      </c>
      <c r="S287">
        <v>96.89</v>
      </c>
      <c r="T287">
        <v>96.97</v>
      </c>
      <c r="U287">
        <v>93.3</v>
      </c>
      <c r="V287">
        <v>97.26</v>
      </c>
      <c r="W287">
        <v>94.79</v>
      </c>
      <c r="X287">
        <v>96.12</v>
      </c>
      <c r="Y287">
        <v>95.91</v>
      </c>
      <c r="Z287">
        <v>92.46</v>
      </c>
      <c r="AA287">
        <v>95.82</v>
      </c>
      <c r="AB287">
        <v>97.04</v>
      </c>
      <c r="AC287">
        <v>97.11</v>
      </c>
    </row>
    <row r="288" spans="1:40" x14ac:dyDescent="0.3">
      <c r="A288" t="s">
        <v>30</v>
      </c>
      <c r="P288">
        <v>6.33</v>
      </c>
      <c r="Q288">
        <v>9.19</v>
      </c>
      <c r="R288">
        <v>6.39</v>
      </c>
      <c r="S288">
        <v>3.11</v>
      </c>
      <c r="T288">
        <v>3.03</v>
      </c>
      <c r="U288">
        <v>6.7</v>
      </c>
      <c r="V288">
        <v>2.74</v>
      </c>
      <c r="W288">
        <v>5.21</v>
      </c>
      <c r="X288">
        <v>3.88</v>
      </c>
      <c r="Y288">
        <v>4.09</v>
      </c>
      <c r="Z288">
        <v>7.54</v>
      </c>
      <c r="AA288">
        <v>4.18</v>
      </c>
      <c r="AB288">
        <v>2.96</v>
      </c>
      <c r="AC288">
        <v>2.89</v>
      </c>
    </row>
    <row r="290" spans="1:40" x14ac:dyDescent="0.3">
      <c r="A290" t="s">
        <v>32</v>
      </c>
    </row>
    <row r="291" spans="1:40" x14ac:dyDescent="0.3">
      <c r="A291" t="s">
        <v>33</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c r="AB291">
        <v>100</v>
      </c>
      <c r="AC291">
        <v>100</v>
      </c>
    </row>
    <row r="292" spans="1:40" x14ac:dyDescent="0.3">
      <c r="A292" t="s">
        <v>34</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c r="X292">
        <v>97.21</v>
      </c>
      <c r="Y292">
        <v>96.01</v>
      </c>
      <c r="Z292">
        <v>93.26</v>
      </c>
      <c r="AA292">
        <v>95.91</v>
      </c>
      <c r="AB292">
        <v>96.88</v>
      </c>
      <c r="AC292">
        <v>97.67</v>
      </c>
    </row>
    <row r="293" spans="1:40" x14ac:dyDescent="0.3">
      <c r="A293" t="s">
        <v>35</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c r="X293">
        <v>2.79</v>
      </c>
      <c r="Y293">
        <v>3.99</v>
      </c>
      <c r="Z293">
        <v>6.74</v>
      </c>
      <c r="AA293">
        <v>4.09</v>
      </c>
      <c r="AB293">
        <v>3.12</v>
      </c>
      <c r="AC293">
        <v>2.33</v>
      </c>
    </row>
    <row r="295" spans="1:40" x14ac:dyDescent="0.3">
      <c r="A295" t="s">
        <v>36</v>
      </c>
    </row>
    <row r="296" spans="1:40" x14ac:dyDescent="0.3">
      <c r="A296" t="s">
        <v>33</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c r="AB296">
        <v>100</v>
      </c>
      <c r="AC296">
        <v>100</v>
      </c>
    </row>
    <row r="297" spans="1:40" x14ac:dyDescent="0.3">
      <c r="A297" t="s">
        <v>34</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c r="X297">
        <v>91.93</v>
      </c>
      <c r="Y297">
        <v>95.54</v>
      </c>
      <c r="Z297">
        <v>89.25</v>
      </c>
      <c r="AA297">
        <v>95.46</v>
      </c>
      <c r="AB297">
        <v>97.61</v>
      </c>
      <c r="AC297">
        <v>94.89</v>
      </c>
    </row>
    <row r="298" spans="1:40" x14ac:dyDescent="0.3">
      <c r="A298" t="s">
        <v>35</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c r="X298">
        <v>8.07</v>
      </c>
      <c r="Y298">
        <v>4.46</v>
      </c>
      <c r="Z298">
        <v>10.75</v>
      </c>
      <c r="AA298">
        <v>4.54</v>
      </c>
      <c r="AB298">
        <v>2.39</v>
      </c>
      <c r="AC298">
        <v>5.1100000000000003</v>
      </c>
    </row>
    <row r="301" spans="1:40" x14ac:dyDescent="0.3">
      <c r="A301" t="s">
        <v>5</v>
      </c>
    </row>
    <row r="302" spans="1:40" x14ac:dyDescent="0.3">
      <c r="A302" t="s">
        <v>26</v>
      </c>
      <c r="T302" s="1"/>
      <c r="W302" s="1"/>
      <c r="Y302" s="1"/>
      <c r="AB302" s="1"/>
    </row>
    <row r="303" spans="1:40" x14ac:dyDescent="0.3">
      <c r="A303" t="s">
        <v>22</v>
      </c>
    </row>
    <row r="304" spans="1:40" x14ac:dyDescent="0.3">
      <c r="A304" t="s">
        <v>8</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X304" s="1">
        <v>45992</v>
      </c>
      <c r="Y304" s="1">
        <v>46023</v>
      </c>
      <c r="Z304" s="1">
        <v>46054</v>
      </c>
      <c r="AA304" s="1">
        <v>46082</v>
      </c>
      <c r="AB304" s="1">
        <v>46113</v>
      </c>
      <c r="AC304" s="1">
        <v>46143</v>
      </c>
      <c r="AE304" s="1"/>
      <c r="AF304" s="1"/>
      <c r="AG304" s="1"/>
      <c r="AH304" s="1"/>
      <c r="AI304" s="1"/>
      <c r="AJ304" s="1"/>
      <c r="AK304" s="1"/>
      <c r="AL304" s="1"/>
      <c r="AM304" s="1"/>
      <c r="AN304" s="1"/>
    </row>
    <row r="305" spans="1:29" x14ac:dyDescent="0.3">
      <c r="A305" t="s">
        <v>27</v>
      </c>
    </row>
    <row r="306" spans="1:29" x14ac:dyDescent="0.3">
      <c r="A306" t="s">
        <v>28</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c r="AB306">
        <v>100</v>
      </c>
      <c r="AC306">
        <v>100</v>
      </c>
    </row>
    <row r="307" spans="1:29" x14ac:dyDescent="0.3">
      <c r="A307" t="s">
        <v>29</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c r="X307">
        <v>89.53</v>
      </c>
      <c r="Y307">
        <v>55.41</v>
      </c>
      <c r="Z307">
        <v>53.05</v>
      </c>
      <c r="AA307">
        <v>74.94</v>
      </c>
      <c r="AB307">
        <v>96.11</v>
      </c>
      <c r="AC307">
        <v>89.68</v>
      </c>
    </row>
    <row r="308" spans="1:29" x14ac:dyDescent="0.3">
      <c r="A308" t="s">
        <v>30</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c r="X308">
        <v>10.47</v>
      </c>
      <c r="Y308">
        <v>44.59</v>
      </c>
      <c r="Z308">
        <v>46.95</v>
      </c>
      <c r="AA308">
        <v>25.06</v>
      </c>
      <c r="AB308">
        <v>3.89</v>
      </c>
      <c r="AC308">
        <v>10.32</v>
      </c>
    </row>
    <row r="310" spans="1:29" x14ac:dyDescent="0.3">
      <c r="A310" t="s">
        <v>31</v>
      </c>
    </row>
    <row r="311" spans="1:29" x14ac:dyDescent="0.3">
      <c r="A311" t="s">
        <v>28</v>
      </c>
      <c r="P311">
        <v>100</v>
      </c>
      <c r="Q311">
        <v>100</v>
      </c>
      <c r="R311">
        <v>100</v>
      </c>
      <c r="S311">
        <v>100</v>
      </c>
      <c r="T311">
        <v>100</v>
      </c>
      <c r="U311">
        <v>100</v>
      </c>
      <c r="V311">
        <v>100</v>
      </c>
      <c r="W311">
        <v>100</v>
      </c>
      <c r="X311">
        <v>100</v>
      </c>
      <c r="Y311">
        <v>100</v>
      </c>
      <c r="Z311">
        <v>100</v>
      </c>
      <c r="AA311">
        <v>100</v>
      </c>
      <c r="AB311">
        <v>100</v>
      </c>
      <c r="AC311">
        <v>100</v>
      </c>
    </row>
    <row r="312" spans="1:29" x14ac:dyDescent="0.3">
      <c r="A312" t="s">
        <v>29</v>
      </c>
      <c r="P312">
        <v>97.95</v>
      </c>
      <c r="Q312">
        <v>98.76</v>
      </c>
      <c r="R312">
        <v>96.14</v>
      </c>
      <c r="S312">
        <v>96.93</v>
      </c>
      <c r="T312">
        <v>97.4</v>
      </c>
      <c r="U312">
        <v>94.03</v>
      </c>
      <c r="V312">
        <v>99.06</v>
      </c>
      <c r="W312">
        <v>96.73</v>
      </c>
      <c r="X312">
        <v>98.44</v>
      </c>
      <c r="Y312">
        <v>94.47</v>
      </c>
      <c r="Z312">
        <v>94.56</v>
      </c>
      <c r="AA312">
        <v>98.17</v>
      </c>
      <c r="AB312">
        <v>95.3</v>
      </c>
      <c r="AC312">
        <v>97.53</v>
      </c>
    </row>
    <row r="313" spans="1:29" x14ac:dyDescent="0.3">
      <c r="A313" t="s">
        <v>30</v>
      </c>
      <c r="P313">
        <v>2.0499999999999998</v>
      </c>
      <c r="Q313">
        <v>1.24</v>
      </c>
      <c r="R313">
        <v>3.86</v>
      </c>
      <c r="S313">
        <v>3.07</v>
      </c>
      <c r="T313">
        <v>2.6</v>
      </c>
      <c r="U313">
        <v>5.97</v>
      </c>
      <c r="V313">
        <v>0.94</v>
      </c>
      <c r="W313">
        <v>3.27</v>
      </c>
      <c r="X313">
        <v>1.56</v>
      </c>
      <c r="Y313">
        <v>5.53</v>
      </c>
      <c r="Z313">
        <v>5.44</v>
      </c>
      <c r="AA313">
        <v>1.83</v>
      </c>
      <c r="AB313">
        <v>4.7</v>
      </c>
      <c r="AC313">
        <v>2.4700000000000002</v>
      </c>
    </row>
    <row r="315" spans="1:29" x14ac:dyDescent="0.3">
      <c r="A315" t="s">
        <v>32</v>
      </c>
    </row>
    <row r="316" spans="1:29" x14ac:dyDescent="0.3">
      <c r="A316" t="s">
        <v>33</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c r="AB316">
        <v>100</v>
      </c>
      <c r="AC316">
        <v>100</v>
      </c>
    </row>
    <row r="317" spans="1:29" x14ac:dyDescent="0.3">
      <c r="A317" t="s">
        <v>34</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c r="X317">
        <v>98.01</v>
      </c>
      <c r="Y317">
        <v>95.24</v>
      </c>
      <c r="Z317">
        <v>97.71</v>
      </c>
      <c r="AA317">
        <v>99.55</v>
      </c>
      <c r="AB317">
        <v>95.1</v>
      </c>
      <c r="AC317">
        <v>97.26</v>
      </c>
    </row>
    <row r="318" spans="1:29" x14ac:dyDescent="0.3">
      <c r="A318" t="s">
        <v>35</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c r="X318">
        <v>1.99</v>
      </c>
      <c r="Y318">
        <v>4.76</v>
      </c>
      <c r="Z318">
        <v>2.29</v>
      </c>
      <c r="AA318">
        <v>0.45</v>
      </c>
      <c r="AB318">
        <v>4.9000000000000004</v>
      </c>
      <c r="AC318">
        <v>2.74</v>
      </c>
    </row>
    <row r="320" spans="1:29" x14ac:dyDescent="0.3">
      <c r="A320" t="s">
        <v>36</v>
      </c>
    </row>
    <row r="321" spans="1:40" x14ac:dyDescent="0.3">
      <c r="A321" t="s">
        <v>33</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c r="AB321">
        <v>100</v>
      </c>
      <c r="AC321">
        <v>100</v>
      </c>
    </row>
    <row r="322" spans="1:40" x14ac:dyDescent="0.3">
      <c r="A322" t="s">
        <v>34</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c r="X322">
        <v>100</v>
      </c>
      <c r="Y322">
        <v>91.75</v>
      </c>
      <c r="Z322">
        <v>85.01</v>
      </c>
      <c r="AA322">
        <v>94.2</v>
      </c>
      <c r="AB322">
        <v>95.8</v>
      </c>
      <c r="AC322">
        <v>98.3</v>
      </c>
    </row>
    <row r="323" spans="1:40" x14ac:dyDescent="0.3">
      <c r="A323" t="s">
        <v>35</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c r="X323">
        <v>0</v>
      </c>
      <c r="Y323">
        <v>8.25</v>
      </c>
      <c r="Z323">
        <v>14.99</v>
      </c>
      <c r="AA323">
        <v>5.8</v>
      </c>
      <c r="AB323">
        <v>4.2</v>
      </c>
      <c r="AC323">
        <v>1.7</v>
      </c>
    </row>
    <row r="326" spans="1:40" x14ac:dyDescent="0.3">
      <c r="A326" t="s">
        <v>5</v>
      </c>
    </row>
    <row r="327" spans="1:40" x14ac:dyDescent="0.3">
      <c r="A327" t="s">
        <v>26</v>
      </c>
      <c r="T327" s="1"/>
      <c r="W327" s="1"/>
      <c r="Y327" s="1"/>
      <c r="AB327" s="1"/>
    </row>
    <row r="328" spans="1:40" x14ac:dyDescent="0.3">
      <c r="A328" t="s">
        <v>23</v>
      </c>
    </row>
    <row r="329" spans="1:40" x14ac:dyDescent="0.3">
      <c r="A329" t="s">
        <v>8</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X329" s="1">
        <v>45992</v>
      </c>
      <c r="Y329" s="1">
        <v>46023</v>
      </c>
      <c r="Z329" s="1">
        <v>46054</v>
      </c>
      <c r="AA329" s="1">
        <v>46082</v>
      </c>
      <c r="AB329" s="1">
        <v>46113</v>
      </c>
      <c r="AC329" s="1">
        <v>46143</v>
      </c>
      <c r="AE329" s="1"/>
      <c r="AF329" s="1"/>
      <c r="AG329" s="1"/>
      <c r="AH329" s="1"/>
      <c r="AI329" s="1"/>
      <c r="AJ329" s="1"/>
      <c r="AK329" s="1"/>
      <c r="AL329" s="1"/>
      <c r="AM329" s="1"/>
      <c r="AN329" s="1"/>
    </row>
    <row r="330" spans="1:40" x14ac:dyDescent="0.3">
      <c r="A330" t="s">
        <v>27</v>
      </c>
    </row>
    <row r="331" spans="1:40" x14ac:dyDescent="0.3">
      <c r="A331" t="s">
        <v>28</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c r="AB331">
        <v>100</v>
      </c>
      <c r="AC331">
        <v>100</v>
      </c>
    </row>
    <row r="332" spans="1:40" x14ac:dyDescent="0.3">
      <c r="A332" t="s">
        <v>29</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c r="X332">
        <v>74.81</v>
      </c>
      <c r="Y332">
        <v>59.67</v>
      </c>
      <c r="Z332">
        <v>37.25</v>
      </c>
      <c r="AA332">
        <v>53.11</v>
      </c>
      <c r="AB332">
        <v>91.97</v>
      </c>
      <c r="AC332">
        <v>94.73</v>
      </c>
    </row>
    <row r="333" spans="1:40" x14ac:dyDescent="0.3">
      <c r="A333" t="s">
        <v>30</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c r="X333">
        <v>25.19</v>
      </c>
      <c r="Y333">
        <v>40.33</v>
      </c>
      <c r="Z333">
        <v>62.75</v>
      </c>
      <c r="AA333">
        <v>46.89</v>
      </c>
      <c r="AB333">
        <v>8.0299999999999994</v>
      </c>
      <c r="AC333">
        <v>5.27</v>
      </c>
    </row>
    <row r="335" spans="1:40" x14ac:dyDescent="0.3">
      <c r="A335" t="s">
        <v>31</v>
      </c>
    </row>
    <row r="336" spans="1:40" x14ac:dyDescent="0.3">
      <c r="A336" t="s">
        <v>28</v>
      </c>
      <c r="P336">
        <v>100</v>
      </c>
      <c r="Q336">
        <v>100</v>
      </c>
      <c r="R336">
        <v>100</v>
      </c>
      <c r="S336">
        <v>100</v>
      </c>
      <c r="T336">
        <v>100</v>
      </c>
      <c r="U336">
        <v>100</v>
      </c>
      <c r="V336">
        <v>100</v>
      </c>
      <c r="W336">
        <v>100</v>
      </c>
      <c r="X336">
        <v>100</v>
      </c>
      <c r="Y336">
        <v>100</v>
      </c>
      <c r="Z336">
        <v>100</v>
      </c>
      <c r="AA336">
        <v>100</v>
      </c>
      <c r="AB336">
        <v>100</v>
      </c>
      <c r="AC336">
        <v>100</v>
      </c>
    </row>
    <row r="337" spans="1:29" x14ac:dyDescent="0.3">
      <c r="A337" t="s">
        <v>29</v>
      </c>
      <c r="P337">
        <v>91.97</v>
      </c>
      <c r="Q337">
        <v>88.33</v>
      </c>
      <c r="R337">
        <v>92.55</v>
      </c>
      <c r="S337">
        <v>96.88</v>
      </c>
      <c r="T337">
        <v>96.83</v>
      </c>
      <c r="U337">
        <v>93</v>
      </c>
      <c r="V337">
        <v>96.5</v>
      </c>
      <c r="W337">
        <v>93.93</v>
      </c>
      <c r="X337">
        <v>95.22</v>
      </c>
      <c r="Y337">
        <v>96.63</v>
      </c>
      <c r="Z337">
        <v>91.45</v>
      </c>
      <c r="AA337">
        <v>94.74</v>
      </c>
      <c r="AB337">
        <v>97.83</v>
      </c>
      <c r="AC337">
        <v>96.94</v>
      </c>
    </row>
    <row r="338" spans="1:29" x14ac:dyDescent="0.3">
      <c r="A338" t="s">
        <v>30</v>
      </c>
      <c r="P338">
        <v>8.0299999999999994</v>
      </c>
      <c r="Q338">
        <v>11.67</v>
      </c>
      <c r="R338">
        <v>7.45</v>
      </c>
      <c r="S338">
        <v>3.12</v>
      </c>
      <c r="T338">
        <v>3.17</v>
      </c>
      <c r="U338">
        <v>7</v>
      </c>
      <c r="V338">
        <v>3.5</v>
      </c>
      <c r="W338">
        <v>6.07</v>
      </c>
      <c r="X338">
        <v>4.78</v>
      </c>
      <c r="Y338">
        <v>3.37</v>
      </c>
      <c r="Z338">
        <v>8.5500000000000007</v>
      </c>
      <c r="AA338">
        <v>5.26</v>
      </c>
      <c r="AB338">
        <v>2.17</v>
      </c>
      <c r="AC338">
        <v>3.06</v>
      </c>
    </row>
    <row r="340" spans="1:29" x14ac:dyDescent="0.3">
      <c r="A340" t="s">
        <v>32</v>
      </c>
    </row>
    <row r="341" spans="1:29" x14ac:dyDescent="0.3">
      <c r="A341" t="s">
        <v>33</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c r="AB341">
        <v>100</v>
      </c>
      <c r="AC341">
        <v>100</v>
      </c>
    </row>
    <row r="342" spans="1:29" x14ac:dyDescent="0.3">
      <c r="A342" t="s">
        <v>34</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c r="X342">
        <v>96.9</v>
      </c>
      <c r="Y342">
        <v>96.39</v>
      </c>
      <c r="Z342">
        <v>91.32</v>
      </c>
      <c r="AA342">
        <v>94.43</v>
      </c>
      <c r="AB342">
        <v>97.59</v>
      </c>
      <c r="AC342">
        <v>97.82</v>
      </c>
    </row>
    <row r="343" spans="1:29" x14ac:dyDescent="0.3">
      <c r="A343" t="s">
        <v>35</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c r="X343">
        <v>3.1</v>
      </c>
      <c r="Y343">
        <v>3.61</v>
      </c>
      <c r="Z343">
        <v>8.68</v>
      </c>
      <c r="AA343">
        <v>5.57</v>
      </c>
      <c r="AB343">
        <v>2.41</v>
      </c>
      <c r="AC343">
        <v>2.1800000000000002</v>
      </c>
    </row>
    <row r="345" spans="1:29" x14ac:dyDescent="0.3">
      <c r="A345" t="s">
        <v>36</v>
      </c>
    </row>
    <row r="346" spans="1:29" x14ac:dyDescent="0.3">
      <c r="A346" t="s">
        <v>33</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c r="AB346">
        <v>100</v>
      </c>
      <c r="AC346">
        <v>100</v>
      </c>
    </row>
    <row r="347" spans="1:29" x14ac:dyDescent="0.3">
      <c r="A347" t="s">
        <v>34</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c r="X347">
        <v>88.56</v>
      </c>
      <c r="Y347">
        <v>97.51</v>
      </c>
      <c r="Z347">
        <v>92.06</v>
      </c>
      <c r="AA347">
        <v>96.37</v>
      </c>
      <c r="AB347">
        <v>98.82</v>
      </c>
      <c r="AC347">
        <v>92.9</v>
      </c>
    </row>
    <row r="348" spans="1:29" x14ac:dyDescent="0.3">
      <c r="A348" t="s">
        <v>35</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c r="X348">
        <v>11.44</v>
      </c>
      <c r="Y348">
        <v>2.4900000000000002</v>
      </c>
      <c r="Z348">
        <v>7.94</v>
      </c>
      <c r="AA348">
        <v>3.63</v>
      </c>
      <c r="AB348">
        <v>1.18</v>
      </c>
      <c r="AC348">
        <v>7.1</v>
      </c>
    </row>
    <row r="351" spans="1:29" x14ac:dyDescent="0.3">
      <c r="A351" t="s">
        <v>5</v>
      </c>
    </row>
    <row r="352" spans="1:29" x14ac:dyDescent="0.3">
      <c r="A352" t="s">
        <v>26</v>
      </c>
      <c r="T352" s="1"/>
      <c r="W352" s="1"/>
      <c r="Y352" s="1"/>
      <c r="AB352" s="1"/>
    </row>
    <row r="353" spans="1:40" x14ac:dyDescent="0.3">
      <c r="A353" t="s">
        <v>24</v>
      </c>
    </row>
    <row r="354" spans="1:40" x14ac:dyDescent="0.3">
      <c r="A354" t="s">
        <v>8</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X354" s="1">
        <v>45992</v>
      </c>
      <c r="Y354" s="1">
        <v>46023</v>
      </c>
      <c r="Z354" s="1">
        <v>46054</v>
      </c>
      <c r="AA354" s="1">
        <v>46082</v>
      </c>
      <c r="AB354" s="1">
        <v>46113</v>
      </c>
      <c r="AC354" s="1">
        <v>46143</v>
      </c>
      <c r="AE354" s="1"/>
      <c r="AF354" s="1"/>
      <c r="AG354" s="1"/>
      <c r="AH354" s="1"/>
      <c r="AI354" s="1"/>
      <c r="AJ354" s="1"/>
      <c r="AK354" s="1"/>
      <c r="AL354" s="1"/>
      <c r="AM354" s="1"/>
      <c r="AN354" s="1"/>
    </row>
    <row r="355" spans="1:40" x14ac:dyDescent="0.3">
      <c r="A355" t="s">
        <v>27</v>
      </c>
    </row>
    <row r="356" spans="1:40" x14ac:dyDescent="0.3">
      <c r="A356" t="s">
        <v>28</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c r="AB356">
        <v>100</v>
      </c>
      <c r="AC356">
        <v>100</v>
      </c>
    </row>
    <row r="357" spans="1:40" x14ac:dyDescent="0.3">
      <c r="A357" t="s">
        <v>29</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c r="X357">
        <v>67.52</v>
      </c>
      <c r="Y357">
        <v>63.04</v>
      </c>
      <c r="Z357">
        <v>60.03</v>
      </c>
      <c r="AA357">
        <v>56.92</v>
      </c>
      <c r="AB357">
        <v>87.71</v>
      </c>
      <c r="AC357">
        <v>89.43</v>
      </c>
    </row>
    <row r="358" spans="1:40" x14ac:dyDescent="0.3">
      <c r="A358" t="s">
        <v>30</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c r="X358">
        <v>32.479999999999997</v>
      </c>
      <c r="Y358">
        <v>36.96</v>
      </c>
      <c r="Z358">
        <v>39.97</v>
      </c>
      <c r="AA358">
        <v>43.08</v>
      </c>
      <c r="AB358">
        <v>12.29</v>
      </c>
      <c r="AC358">
        <v>10.57</v>
      </c>
    </row>
    <row r="360" spans="1:40" x14ac:dyDescent="0.3">
      <c r="A360" t="s">
        <v>31</v>
      </c>
    </row>
    <row r="361" spans="1:40" x14ac:dyDescent="0.3">
      <c r="A361" t="s">
        <v>28</v>
      </c>
      <c r="P361">
        <v>100</v>
      </c>
      <c r="Q361">
        <v>100</v>
      </c>
      <c r="R361">
        <v>100</v>
      </c>
      <c r="S361">
        <v>100</v>
      </c>
      <c r="T361">
        <v>100</v>
      </c>
      <c r="U361">
        <v>100</v>
      </c>
      <c r="V361">
        <v>100</v>
      </c>
      <c r="W361">
        <v>100</v>
      </c>
      <c r="X361">
        <v>100</v>
      </c>
      <c r="Y361">
        <v>100</v>
      </c>
      <c r="Z361">
        <v>100</v>
      </c>
      <c r="AA361">
        <v>100</v>
      </c>
      <c r="AB361">
        <v>100</v>
      </c>
      <c r="AC361">
        <v>100</v>
      </c>
    </row>
    <row r="362" spans="1:40" x14ac:dyDescent="0.3">
      <c r="A362" t="s">
        <v>29</v>
      </c>
      <c r="P362">
        <v>91.85</v>
      </c>
      <c r="Q362">
        <v>91.22</v>
      </c>
      <c r="R362">
        <v>95.83</v>
      </c>
      <c r="S362">
        <v>94.1</v>
      </c>
      <c r="T362">
        <v>92.08</v>
      </c>
      <c r="U362">
        <v>92.4</v>
      </c>
      <c r="V362">
        <v>94.73</v>
      </c>
      <c r="W362">
        <v>97</v>
      </c>
      <c r="X362">
        <v>96.82</v>
      </c>
      <c r="Y362">
        <v>96.02</v>
      </c>
      <c r="Z362">
        <v>93.74</v>
      </c>
      <c r="AA362">
        <v>93.66</v>
      </c>
      <c r="AB362">
        <v>96.88</v>
      </c>
      <c r="AC362">
        <v>96.36</v>
      </c>
    </row>
    <row r="363" spans="1:40" x14ac:dyDescent="0.3">
      <c r="A363" t="s">
        <v>30</v>
      </c>
      <c r="P363">
        <v>8.15</v>
      </c>
      <c r="Q363">
        <v>8.7799999999999994</v>
      </c>
      <c r="R363">
        <v>4.17</v>
      </c>
      <c r="S363">
        <v>5.9</v>
      </c>
      <c r="T363">
        <v>7.92</v>
      </c>
      <c r="U363">
        <v>7.6</v>
      </c>
      <c r="V363">
        <v>5.27</v>
      </c>
      <c r="W363">
        <v>3</v>
      </c>
      <c r="X363">
        <v>3.18</v>
      </c>
      <c r="Y363">
        <v>3.98</v>
      </c>
      <c r="Z363">
        <v>6.26</v>
      </c>
      <c r="AA363">
        <v>6.34</v>
      </c>
      <c r="AB363">
        <v>3.12</v>
      </c>
      <c r="AC363">
        <v>3.64</v>
      </c>
    </row>
    <row r="365" spans="1:40" x14ac:dyDescent="0.3">
      <c r="A365" t="s">
        <v>32</v>
      </c>
    </row>
    <row r="366" spans="1:40" x14ac:dyDescent="0.3">
      <c r="A366" t="s">
        <v>33</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c r="AB366">
        <v>100</v>
      </c>
      <c r="AC366">
        <v>100</v>
      </c>
    </row>
    <row r="367" spans="1:40" x14ac:dyDescent="0.3">
      <c r="A367" t="s">
        <v>34</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c r="X367">
        <v>98.4</v>
      </c>
      <c r="Y367">
        <v>95.33</v>
      </c>
      <c r="Z367">
        <v>94.6</v>
      </c>
      <c r="AA367">
        <v>93.38</v>
      </c>
      <c r="AB367">
        <v>96.97</v>
      </c>
      <c r="AC367">
        <v>95.74</v>
      </c>
    </row>
    <row r="368" spans="1:40" x14ac:dyDescent="0.3">
      <c r="A368" t="s">
        <v>35</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c r="X368">
        <v>1.6</v>
      </c>
      <c r="Y368">
        <v>4.67</v>
      </c>
      <c r="Z368">
        <v>5.4</v>
      </c>
      <c r="AA368">
        <v>6.62</v>
      </c>
      <c r="AB368">
        <v>3.03</v>
      </c>
      <c r="AC368">
        <v>4.26</v>
      </c>
    </row>
    <row r="370" spans="1:40" x14ac:dyDescent="0.3">
      <c r="A370" t="s">
        <v>36</v>
      </c>
    </row>
    <row r="371" spans="1:40" x14ac:dyDescent="0.3">
      <c r="A371" t="s">
        <v>33</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c r="AB371">
        <v>100</v>
      </c>
      <c r="AC371">
        <v>100</v>
      </c>
    </row>
    <row r="372" spans="1:40" x14ac:dyDescent="0.3">
      <c r="A372" t="s">
        <v>34</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c r="X372">
        <v>90.66</v>
      </c>
      <c r="Y372">
        <v>99.09</v>
      </c>
      <c r="Z372">
        <v>90.24</v>
      </c>
      <c r="AA372">
        <v>94.7</v>
      </c>
      <c r="AB372">
        <v>96.54</v>
      </c>
      <c r="AC372">
        <v>98.29</v>
      </c>
    </row>
    <row r="373" spans="1:40" x14ac:dyDescent="0.3">
      <c r="A373" t="s">
        <v>35</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c r="X373">
        <v>9.34</v>
      </c>
      <c r="Y373">
        <v>0.91</v>
      </c>
      <c r="Z373">
        <v>9.76</v>
      </c>
      <c r="AA373">
        <v>5.3</v>
      </c>
      <c r="AB373">
        <v>3.46</v>
      </c>
      <c r="AC373">
        <v>1.71</v>
      </c>
    </row>
    <row r="376" spans="1:40" x14ac:dyDescent="0.3">
      <c r="A376" t="s">
        <v>5</v>
      </c>
    </row>
    <row r="377" spans="1:40" x14ac:dyDescent="0.3">
      <c r="A377" t="s">
        <v>26</v>
      </c>
      <c r="T377" s="1"/>
      <c r="W377" s="1"/>
      <c r="Y377" s="1"/>
      <c r="AB377" s="1"/>
    </row>
    <row r="378" spans="1:40" x14ac:dyDescent="0.3">
      <c r="A378" t="s">
        <v>25</v>
      </c>
    </row>
    <row r="379" spans="1:40" x14ac:dyDescent="0.3">
      <c r="A379" t="s">
        <v>8</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X379" s="1">
        <v>45992</v>
      </c>
      <c r="Y379" s="1">
        <v>46023</v>
      </c>
      <c r="Z379" s="1">
        <v>46054</v>
      </c>
      <c r="AA379" s="1">
        <v>46082</v>
      </c>
      <c r="AB379" s="1">
        <v>46113</v>
      </c>
      <c r="AC379" s="1">
        <v>46143</v>
      </c>
      <c r="AE379" s="1"/>
      <c r="AF379" s="1"/>
      <c r="AG379" s="1"/>
      <c r="AH379" s="1"/>
      <c r="AI379" s="1"/>
      <c r="AJ379" s="1"/>
      <c r="AK379" s="1"/>
      <c r="AL379" s="1"/>
      <c r="AM379" s="1"/>
      <c r="AN379" s="1"/>
    </row>
    <row r="380" spans="1:40" x14ac:dyDescent="0.3">
      <c r="A380" t="s">
        <v>27</v>
      </c>
    </row>
    <row r="381" spans="1:40" x14ac:dyDescent="0.3">
      <c r="A381" t="s">
        <v>28</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c r="AB381">
        <v>100</v>
      </c>
      <c r="AC381">
        <v>100</v>
      </c>
    </row>
    <row r="382" spans="1:40" x14ac:dyDescent="0.3">
      <c r="A382" t="s">
        <v>29</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c r="X382">
        <v>85.89</v>
      </c>
      <c r="Y382">
        <v>91.13</v>
      </c>
      <c r="Z382">
        <v>96.06</v>
      </c>
      <c r="AA382">
        <v>91.78</v>
      </c>
      <c r="AB382">
        <v>99.48</v>
      </c>
      <c r="AC382">
        <v>96.62</v>
      </c>
    </row>
    <row r="383" spans="1:40" x14ac:dyDescent="0.3">
      <c r="A383" t="s">
        <v>30</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c r="X383">
        <v>14.11</v>
      </c>
      <c r="Y383">
        <v>8.8699999999999992</v>
      </c>
      <c r="Z383">
        <v>3.94</v>
      </c>
      <c r="AA383">
        <v>8.2200000000000006</v>
      </c>
      <c r="AB383">
        <v>0.52</v>
      </c>
      <c r="AC383">
        <v>3.38</v>
      </c>
    </row>
    <row r="385" spans="1:29" x14ac:dyDescent="0.3">
      <c r="A385" t="s">
        <v>31</v>
      </c>
    </row>
    <row r="386" spans="1:29" x14ac:dyDescent="0.3">
      <c r="A386" t="s">
        <v>28</v>
      </c>
      <c r="P386">
        <v>100</v>
      </c>
      <c r="Q386">
        <v>100</v>
      </c>
      <c r="R386">
        <v>100</v>
      </c>
      <c r="S386">
        <v>100</v>
      </c>
      <c r="T386">
        <v>100</v>
      </c>
      <c r="U386">
        <v>100</v>
      </c>
      <c r="V386">
        <v>100</v>
      </c>
      <c r="W386">
        <v>100</v>
      </c>
      <c r="X386">
        <v>100</v>
      </c>
      <c r="Y386">
        <v>100</v>
      </c>
      <c r="Z386">
        <v>100</v>
      </c>
      <c r="AA386">
        <v>100</v>
      </c>
      <c r="AB386">
        <v>100</v>
      </c>
      <c r="AC386">
        <v>100</v>
      </c>
    </row>
    <row r="387" spans="1:29" x14ac:dyDescent="0.3">
      <c r="A387" t="s">
        <v>29</v>
      </c>
      <c r="P387">
        <v>91.65</v>
      </c>
      <c r="Q387">
        <v>93.39</v>
      </c>
      <c r="R387">
        <v>89.25</v>
      </c>
      <c r="S387">
        <v>97.56</v>
      </c>
      <c r="T387">
        <v>98.75</v>
      </c>
      <c r="U387">
        <v>96.99</v>
      </c>
      <c r="V387">
        <v>98.85</v>
      </c>
      <c r="W387">
        <v>98.44</v>
      </c>
      <c r="X387">
        <v>98.6</v>
      </c>
      <c r="Y387">
        <v>98.58</v>
      </c>
      <c r="Z387">
        <v>98.74</v>
      </c>
      <c r="AA387">
        <v>98.14</v>
      </c>
      <c r="AB387">
        <v>98.21</v>
      </c>
      <c r="AC387">
        <v>95.87</v>
      </c>
    </row>
    <row r="388" spans="1:29" x14ac:dyDescent="0.3">
      <c r="A388" t="s">
        <v>30</v>
      </c>
      <c r="P388">
        <v>8.35</v>
      </c>
      <c r="Q388">
        <v>6.61</v>
      </c>
      <c r="R388">
        <v>10.75</v>
      </c>
      <c r="S388">
        <v>2.44</v>
      </c>
      <c r="T388">
        <v>1.25</v>
      </c>
      <c r="U388">
        <v>3.01</v>
      </c>
      <c r="V388">
        <v>1.1499999999999999</v>
      </c>
      <c r="W388">
        <v>1.56</v>
      </c>
      <c r="X388">
        <v>1.4</v>
      </c>
      <c r="Y388">
        <v>1.42</v>
      </c>
      <c r="Z388">
        <v>1.26</v>
      </c>
      <c r="AA388">
        <v>1.86</v>
      </c>
      <c r="AB388">
        <v>1.79</v>
      </c>
      <c r="AC388">
        <v>4.13</v>
      </c>
    </row>
    <row r="390" spans="1:29" x14ac:dyDescent="0.3">
      <c r="A390" t="s">
        <v>32</v>
      </c>
    </row>
    <row r="391" spans="1:29" x14ac:dyDescent="0.3">
      <c r="A391" t="s">
        <v>33</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c r="AB391">
        <v>100</v>
      </c>
      <c r="AC391">
        <v>100</v>
      </c>
    </row>
    <row r="392" spans="1:29" x14ac:dyDescent="0.3">
      <c r="A392" t="s">
        <v>34</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c r="X392">
        <v>99.44</v>
      </c>
      <c r="Y392">
        <v>98.78</v>
      </c>
      <c r="Z392">
        <v>99.15</v>
      </c>
      <c r="AA392">
        <v>98.6</v>
      </c>
      <c r="AB392">
        <v>98.79</v>
      </c>
      <c r="AC392">
        <v>99.93</v>
      </c>
    </row>
    <row r="393" spans="1:29" x14ac:dyDescent="0.3">
      <c r="A393" t="s">
        <v>35</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c r="X393">
        <v>0.56000000000000005</v>
      </c>
      <c r="Y393">
        <v>1.22</v>
      </c>
      <c r="Z393">
        <v>0.85</v>
      </c>
      <c r="AA393">
        <v>1.4</v>
      </c>
      <c r="AB393">
        <v>1.21</v>
      </c>
      <c r="AC393">
        <v>7.0000000000000007E-2</v>
      </c>
    </row>
    <row r="395" spans="1:29" x14ac:dyDescent="0.3">
      <c r="A395" t="s">
        <v>36</v>
      </c>
    </row>
    <row r="396" spans="1:29" x14ac:dyDescent="0.3">
      <c r="A396" t="s">
        <v>33</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c r="AB396">
        <v>100</v>
      </c>
      <c r="AC396">
        <v>100</v>
      </c>
    </row>
    <row r="397" spans="1:29" x14ac:dyDescent="0.3">
      <c r="A397" t="s">
        <v>34</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c r="X397">
        <v>96.16</v>
      </c>
      <c r="Y397">
        <v>98.03</v>
      </c>
      <c r="Z397">
        <v>97.54</v>
      </c>
      <c r="AA397">
        <v>96.93</v>
      </c>
      <c r="AB397">
        <v>96.6</v>
      </c>
      <c r="AC397">
        <v>87.09</v>
      </c>
    </row>
    <row r="398" spans="1:29" x14ac:dyDescent="0.3">
      <c r="A398" t="s">
        <v>35</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c r="X398">
        <v>3.84</v>
      </c>
      <c r="Y398">
        <v>1.97</v>
      </c>
      <c r="Z398">
        <v>2.46</v>
      </c>
      <c r="AA398">
        <v>3.07</v>
      </c>
      <c r="AB398">
        <v>3.4</v>
      </c>
      <c r="AC398">
        <v>12.91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9b9c95-2533-4202-8881-2848ca9befa9" xsi:nil="true"/>
    <lcf76f155ced4ddcb4097134ff3c332f xmlns="1108dea3-17b2-4063-8882-379f255ce30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5751FDA7E12847800E4226A9335C80" ma:contentTypeVersion="7" ma:contentTypeDescription="Crear nuevo documento." ma:contentTypeScope="" ma:versionID="c263018d05449882e38f4e5c995b0e76">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abc8c9a918f1dc43ebff04038657128a"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AE0EE-F8C3-4549-89A6-B7E84F13180B}">
  <ds:schemaRefs>
    <ds:schemaRef ds:uri="http://schemas.microsoft.com/office/2006/metadata/properties"/>
    <ds:schemaRef ds:uri="http://schemas.microsoft.com/office/infopath/2007/PartnerControls"/>
    <ds:schemaRef ds:uri="http://schemas.microsoft.com/sharepoint/v3"/>
    <ds:schemaRef ds:uri="589b9c95-2533-4202-8881-2848ca9befa9"/>
    <ds:schemaRef ds:uri="1108dea3-17b2-4063-8882-379f255ce304"/>
  </ds:schemaRefs>
</ds:datastoreItem>
</file>

<file path=customXml/itemProps2.xml><?xml version="1.0" encoding="utf-8"?>
<ds:datastoreItem xmlns:ds="http://schemas.openxmlformats.org/officeDocument/2006/customXml" ds:itemID="{A79A3742-EEF5-4436-9B48-EA96E331CB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7</vt:i4>
      </vt:variant>
    </vt:vector>
  </HeadingPairs>
  <TitlesOfParts>
    <vt:vector size="19" baseType="lpstr">
      <vt:lpstr>Portada</vt:lpstr>
      <vt:lpstr>Contenido</vt:lpstr>
      <vt:lpstr>Total Aceite</vt:lpstr>
      <vt:lpstr>A. Oliva</vt:lpstr>
      <vt:lpstr>O. Virgen</vt:lpstr>
      <vt:lpstr>O. Virgen Extra</vt:lpstr>
      <vt:lpstr>O. Virgen +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Portada!Área_de_impresión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cp:lastPrinted>2026-07-13T11:56:24Z</cp:lastPrinted>
  <dcterms:created xsi:type="dcterms:W3CDTF">2018-06-15T07:55:04Z</dcterms:created>
  <dcterms:modified xsi:type="dcterms:W3CDTF">2026-07-27T09:03:37Z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