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jcsal\Downloads\web aceite\web aceite\histogramas\19\"/>
    </mc:Choice>
  </mc:AlternateContent>
  <xr:revisionPtr revIDLastSave="0" documentId="13_ncr:1_{E3CA30E4-603D-4740-BB14-AE0A71FD1EB5}" xr6:coauthVersionLast="47" xr6:coauthVersionMax="47" xr10:uidLastSave="{00000000-0000-0000-0000-000000000000}"/>
  <workbookProtection workbookAlgorithmName="SHA-512" workbookHashValue="WJLwchQ9JzXccO2FYG4sRztFfpN+l7pXi4PtNUDk4IRJd3VlxBxLqMWjH4Y+U2AqEhB+EbKewRge4MSIW2RgDg==" workbookSaltValue="bqE7oZYBQwRXzr4jt7lryg==" workbookSpinCount="100000" lockStructure="1"/>
  <bookViews>
    <workbookView showSheetTabs="0" xWindow="-108" yWindow="-108" windowWidth="23256" windowHeight="12576" tabRatio="884" xr2:uid="{00000000-000D-0000-FFFF-FFFF00000000}"/>
  </bookViews>
  <sheets>
    <sheet name="Portada" sheetId="12" r:id="rId1"/>
    <sheet name="Aceite de Oliva" sheetId="1" state="veryHidden" r:id="rId2"/>
    <sheet name="Aceite Virgen Extra" sheetId="8" state="veryHidden" r:id="rId3"/>
    <sheet name="Aceite Virgen" sheetId="7" state="veryHidden" r:id="rId4"/>
    <sheet name="TAM Aceite Virgen Extra" sheetId="10" state="veryHidden" r:id="rId5"/>
    <sheet name="TAM Aceite Virgen" sheetId="9" state="veryHidden" r:id="rId6"/>
    <sheet name="TAM Aceite de Oliva" sheetId="2" state="veryHidden" r:id="rId7"/>
    <sheet name="Gráfico" sheetId="5" r:id="rId8"/>
    <sheet name="Enlaces" sheetId="4" state="veryHidden" r:id="rId9"/>
    <sheet name="Data Chart" sheetId="11" state="veryHidden" r:id="rId10"/>
    <sheet name="Instrucciones de actualizacion" sheetId="13" state="veryHidden" r:id="rId11"/>
  </sheets>
  <definedNames>
    <definedName name="_xlnm.Print_Area" localSheetId="7">Gráfico!$A$1:$O$76</definedName>
    <definedName name="_xlnm.Print_Area" localSheetId="0">Portada!$A$1:$L$28</definedName>
  </definedNames>
  <calcPr calcId="191029"/>
</workbook>
</file>

<file path=xl/calcChain.xml><?xml version="1.0" encoding="utf-8"?>
<calcChain xmlns="http://schemas.openxmlformats.org/spreadsheetml/2006/main">
  <c r="EU260" i="8" l="1"/>
  <c r="EX259" i="8" s="1"/>
  <c r="EU260" i="7"/>
  <c r="EX259" i="7" s="1"/>
  <c r="EU260" i="1"/>
  <c r="EX259" i="1" s="1"/>
  <c r="EV259" i="8" l="1"/>
  <c r="EU259" i="1"/>
  <c r="EV259" i="1"/>
  <c r="EU259" i="8"/>
  <c r="EU259" i="7"/>
  <c r="EV259" i="7"/>
  <c r="EW259" i="7"/>
  <c r="EW259" i="8"/>
  <c r="EW259" i="1"/>
  <c r="EN260" i="7"/>
  <c r="EP259" i="7" s="1"/>
  <c r="EN260" i="8"/>
  <c r="EN259" i="8" s="1"/>
  <c r="EQ259" i="8"/>
  <c r="EN260" i="1"/>
  <c r="EN259" i="1" s="1"/>
  <c r="EO259" i="7" l="1"/>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EX262" i="8" l="1"/>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EV263" i="7" l="1"/>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EU264" i="7" l="1"/>
  <c r="EN264" i="8"/>
  <c r="EO264" i="8"/>
  <c r="EV264" i="8"/>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EV265" i="8" l="1"/>
  <c r="EO265" i="8"/>
  <c r="EP265" i="8"/>
  <c r="EU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EW266" i="7" l="1"/>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EN267" i="8" l="1"/>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Y260" i="1"/>
  <c r="AA259" i="1" s="1"/>
  <c r="AF260" i="1"/>
  <c r="AG259" i="1" s="1"/>
  <c r="AM260" i="1"/>
  <c r="AN259" i="1" s="1"/>
  <c r="EU268" i="7" l="1"/>
  <c r="EN268" i="8"/>
  <c r="EO268" i="8"/>
  <c r="EV268" i="8"/>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EW262" i="1" l="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P10" i="2" s="1"/>
  <c r="R10" i="11" s="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EN270" i="8" l="1"/>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CD263" i="1"/>
  <c r="AT263" i="1"/>
  <c r="N263" i="1"/>
  <c r="AM263" i="1"/>
  <c r="D263" i="1"/>
  <c r="S263" i="1"/>
  <c r="AA263" i="1"/>
  <c r="AU263" i="1"/>
  <c r="BJ263" i="1"/>
  <c r="BO263" i="1"/>
  <c r="BH263" i="1"/>
  <c r="BA263" i="1"/>
  <c r="A264" i="1"/>
  <c r="C12" i="2"/>
  <c r="D12" i="11" s="1"/>
  <c r="F12" i="11" s="1"/>
  <c r="EQ263" i="1" l="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G11" i="2" s="1"/>
  <c r="CT263" i="1"/>
  <c r="CX263" i="1"/>
  <c r="DE263" i="1"/>
  <c r="DM263" i="1"/>
  <c r="DT263" i="1"/>
  <c r="EG263" i="1"/>
  <c r="P11" i="2" s="1"/>
  <c r="EH263" i="1"/>
  <c r="DN263" i="1"/>
  <c r="DS263" i="1"/>
  <c r="EI263" i="1"/>
  <c r="EB263" i="1"/>
  <c r="DZ263" i="1"/>
  <c r="O11" i="2" s="1"/>
  <c r="Q11" i="11" s="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K11" i="2"/>
  <c r="H11" i="2"/>
  <c r="I11" i="10" a="1"/>
  <c r="I11" i="10" s="1"/>
  <c r="P11" i="10" a="1"/>
  <c r="P11" i="10" s="1"/>
  <c r="H11" i="10" a="1"/>
  <c r="H11" i="10" s="1"/>
  <c r="F11" i="2"/>
  <c r="E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N11" i="2" l="1"/>
  <c r="P11" i="11" s="1"/>
  <c r="J11" i="2"/>
  <c r="EP271" i="8"/>
  <c r="EW271" i="8"/>
  <c r="EN264" i="1"/>
  <c r="EX264" i="1"/>
  <c r="EX271" i="7"/>
  <c r="I11" i="2"/>
  <c r="M11" i="2"/>
  <c r="O11" i="11" s="1"/>
  <c r="EQ271" i="8"/>
  <c r="EX271" i="8"/>
  <c r="EO264" i="1"/>
  <c r="EW264" i="1"/>
  <c r="EU271" i="7"/>
  <c r="L11" i="2"/>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R11" i="11"/>
  <c r="CX271" i="7"/>
  <c r="CY271" i="7"/>
  <c r="CZ271" i="7"/>
  <c r="DA271" i="7"/>
  <c r="CZ264" i="1"/>
  <c r="DA264" i="1"/>
  <c r="CX264" i="1"/>
  <c r="CY264" i="1"/>
  <c r="K12" i="10" a="1"/>
  <c r="K12" i="10" s="1"/>
  <c r="CX271" i="8"/>
  <c r="CZ271" i="8"/>
  <c r="DA271" i="8"/>
  <c r="L11" i="11"/>
  <c r="N11" i="11"/>
  <c r="H11" i="11"/>
  <c r="G11" i="11"/>
  <c r="I12" i="10" a="1"/>
  <c r="I12" i="10" s="1"/>
  <c r="CQ271" i="8"/>
  <c r="E12" i="10" a="1"/>
  <c r="E12" i="10" s="1"/>
  <c r="CS271" i="8"/>
  <c r="CT271" i="8"/>
  <c r="CR271" i="7"/>
  <c r="CS271" i="7"/>
  <c r="CT271" i="7"/>
  <c r="CQ271" i="7"/>
  <c r="CS264" i="1"/>
  <c r="CT264" i="1"/>
  <c r="CQ264" i="1"/>
  <c r="CJ264" i="1"/>
  <c r="CR264" i="1"/>
  <c r="M11" i="11"/>
  <c r="CL264" i="1"/>
  <c r="CM271" i="7"/>
  <c r="CK264" i="1"/>
  <c r="CM264" i="1"/>
  <c r="J11" i="11"/>
  <c r="CK271" i="8"/>
  <c r="CL271" i="8"/>
  <c r="CM271" i="8"/>
  <c r="CJ271" i="7"/>
  <c r="CK271" i="7"/>
  <c r="K11" i="11"/>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EX272" i="7" l="1"/>
  <c r="K12" i="9"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N12" i="11" s="1"/>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EV272" i="7" l="1"/>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EO266" i="1" l="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G14" i="11" s="1"/>
  <c r="L14" i="2"/>
  <c r="M14" i="2"/>
  <c r="G14" i="2"/>
  <c r="J14" i="2"/>
  <c r="O14" i="2"/>
  <c r="P14" i="2"/>
  <c r="H14" i="2"/>
  <c r="J14" i="11" s="1"/>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EN274" i="8" l="1"/>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P275" i="8" l="1"/>
  <c r="E15" i="2"/>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EN268" i="1" l="1"/>
  <c r="EX268" i="1"/>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EQ269" i="1" l="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EN277" i="8" l="1"/>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I18" i="11" s="1"/>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EP278" i="8" l="1"/>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11" s="1"/>
  <c r="I19" i="2"/>
  <c r="E19" i="2"/>
  <c r="G19" i="11" s="1"/>
  <c r="M19" i="10" a="1"/>
  <c r="M19" i="10" s="1"/>
  <c r="O19" i="11"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EN279" i="8" l="1"/>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EU280" i="7" l="1"/>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EU281" i="7" l="1"/>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G22" i="11" s="1"/>
  <c r="J22" i="2"/>
  <c r="I22" i="2"/>
  <c r="H22" i="2"/>
  <c r="J22" i="11" s="1"/>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EN282" i="8" l="1"/>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K23" i="11" s="1"/>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EN283" i="8" l="1"/>
  <c r="EU283" i="8"/>
  <c r="EX283" i="7"/>
  <c r="EP276" i="1"/>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Q24" i="11"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EN284" i="8" l="1"/>
  <c r="EU284" i="8"/>
  <c r="EU284" i="7"/>
  <c r="EP277" i="1"/>
  <c r="EV277" i="1"/>
  <c r="EV285" i="7"/>
  <c r="EX285" i="7"/>
  <c r="EW285" i="7"/>
  <c r="EU285" i="7"/>
  <c r="EU287" i="7" s="1"/>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O287" i="7" s="1"/>
  <c r="DL285" i="7"/>
  <c r="DL287" i="7" s="1"/>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EX285" i="8" l="1"/>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G25" i="11" s="1"/>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EQ278" i="1" l="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EP279" i="1" l="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EP280" i="1" l="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EP281" i="1" l="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M29" i="11" s="1"/>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I29" i="11" l="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EP283" i="1" l="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EP284" i="1" l="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O32" i="2" s="1"/>
  <c r="BR284" i="1"/>
  <c r="BK284" i="1"/>
  <c r="BV284" i="1"/>
  <c r="BC284" i="1"/>
  <c r="BI284" i="1"/>
  <c r="BO284" i="1"/>
  <c r="A285" i="1"/>
  <c r="EW285" i="1" l="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R17" i="11" s="1"/>
  <c r="P30" i="2"/>
  <c r="P22" i="2"/>
  <c r="P23" i="2"/>
  <c r="P24" i="2"/>
  <c r="P16" i="2"/>
  <c r="R16" i="11" s="1"/>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2" i="11" l="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<sst xmlns="http://schemas.openxmlformats.org/spreadsheetml/2006/main" count="17570" uniqueCount="362">
  <si>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</si>
  <si>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</si>
  <si>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</si>
  <si>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</si>
  <si>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</si>
  <si>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</si>
  <si>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</si>
  <si>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</si>
  <si>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</si>
  <si>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</si>
  <si>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</si>
  <si>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</si>
  <si>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</si>
  <si>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</si>
  <si>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</si>
  <si>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</si>
  <si>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</si>
  <si>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</si>
  <si>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</si>
  <si>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</si>
  <si>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</si>
  <si>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</si>
  <si>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</si>
  <si>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</si>
  <si>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</si>
  <si>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</si>
  <si>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</si>
  <si>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</si>
  <si>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</si>
  <si>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</si>
  <si>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</si>
  <si>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</si>
  <si>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</si>
  <si>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</si>
  <si>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</si>
  <si>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</si>
  <si>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</si>
  <si>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</si>
  <si>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</si>
  <si>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</si>
  <si>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</si>
  <si>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</si>
  <si>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</si>
  <si>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</si>
  <si>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</si>
  <si>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</si>
  <si>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</si>
  <si>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</si>
  <si>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</si>
  <si>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</si>
  <si>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</si>
  <si>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</si>
  <si>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</si>
  <si>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</si>
  <si>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</si>
  <si>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</si>
  <si>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</si>
  <si>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</si>
  <si>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</si>
  <si>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</si>
  <si>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</si>
  <si>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</si>
  <si>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</si>
  <si>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</si>
  <si>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</si>
  <si>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</si>
  <si>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</si>
  <si>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</si>
  <si>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</si>
  <si>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</si>
  <si>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</si>
  <si>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</si>
  <si>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</si>
  <si>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</si>
  <si>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</si>
  <si>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</si>
  <si>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</si>
  <si>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</si>
  <si>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</si>
  <si>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</si>
  <si>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</si>
  <si>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</si>
  <si>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</si>
  <si>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</si>
  <si>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</si>
  <si>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</si>
  <si>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</si>
  <si>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</si>
  <si>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</si>
  <si>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</si>
  <si>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</si>
  <si>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</si>
  <si>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</si>
  <si>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</si>
  <si>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</si>
  <si>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</si>
  <si>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</si>
  <si>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</si>
  <si>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</si>
  <si>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</si>
  <si>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</si>
  <si>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</si>
  <si>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</si>
  <si>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</si>
  <si>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</si>
  <si>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</si>
  <si>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</si>
  <si>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</si>
  <si>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</si>
  <si>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</si>
  <si>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</si>
  <si>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</si>
  <si>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</si>
  <si>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</si>
  <si>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</si>
  <si>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</si>
  <si>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</si>
  <si>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</si>
  <si>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</si>
  <si>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</si>
  <si>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</si>
  <si>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</si>
  <si>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</si>
  <si>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</si>
  <si>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</si>
  <si>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</si>
  <si>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</si>
  <si>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</si>
  <si>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</si>
  <si>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</si>
  <si>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</si>
  <si>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</si>
  <si>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</si>
  <si>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</si>
  <si>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</si>
  <si>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</si>
  <si>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</si>
  <si>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</si>
  <si>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</si>
  <si>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</si>
  <si>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</si>
  <si>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</si>
  <si>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</si>
  <si>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</si>
  <si>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</si>
  <si>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</si>
  <si>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</si>
  <si>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</si>
  <si>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</si>
  <si>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</si>
  <si>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</si>
  <si>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</si>
  <si>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</si>
  <si>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</si>
  <si>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</si>
  <si>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</si>
  <si>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</si>
  <si>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</si>
  <si>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</si>
  <si>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</si>
  <si>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</si>
  <si>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</si>
  <si>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</si>
  <si>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</si>
  <si>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</si>
  <si>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</si>
  <si>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</si>
  <si>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</si>
  <si>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</si>
  <si>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</si>
  <si>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</si>
  <si>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</si>
  <si>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</si>
  <si>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</si>
  <si>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</si>
  <si>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</si>
  <si>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</si>
  <si>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</si>
  <si>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</si>
  <si>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</si>
  <si>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</si>
  <si>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</si>
  <si>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</si>
  <si>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</si>
  <si>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</si>
  <si>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</si>
  <si>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</si>
  <si>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</si>
  <si>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</si>
  <si>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</si>
  <si>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</si>
  <si>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</si>
  <si>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</si>
  <si>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</si>
  <si>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</si>
  <si>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</si>
  <si>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</si>
  <si>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</si>
  <si>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</si>
  <si>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</si>
  <si>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</si>
  <si>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</si>
  <si>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</si>
  <si>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</si>
  <si>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</si>
  <si>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</si>
  <si>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</si>
  <si>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</si>
  <si>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</si>
  <si>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</si>
  <si>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</si>
  <si>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</si>
  <si>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</si>
  <si>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</si>
  <si>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</si>
  <si>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</si>
  <si>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</si>
  <si>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</si>
  <si>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</si>
  <si>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</si>
  <si>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</si>
  <si>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</si>
  <si>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</si>
  <si>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</si>
  <si>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</si>
  <si>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</si>
  <si>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</si>
  <si>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</si>
  <si>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</si>
  <si>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</si>
  <si>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</si>
  <si>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</si>
  <si>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</si>
  <si>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</si>
  <si>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</si>
  <si>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</si>
  <si>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</si>
  <si>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</si>
  <si>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</si>
  <si>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</si>
  <si>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</si>
  <si>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</si>
  <si>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</si>
  <si>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</si>
  <si>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</si>
  <si>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</si>
  <si>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</si>
  <si>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</si>
  <si>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</si>
  <si>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</si>
  <si>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</si>
  <si>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</si>
  <si>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</si>
  <si>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</si>
  <si>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</si>
  <si>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</si>
  <si>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</si>
  <si>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</si>
  <si>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</si>
  <si>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</si>
  <si>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</si>
  <si>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</si>
  <si>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</si>
  <si>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</si>
  <si>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</si>
  <si>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</si>
  <si>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</si>
  <si>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</si>
  <si>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</si>
  <si>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</si>
  <si>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</si>
  <si>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</si>
  <si>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</si>
  <si>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</si>
  <si>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</si>
  <si>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</si>
  <si>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</si>
  <si>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</si>
  <si>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</si>
  <si>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</si>
  <si>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</si>
  <si>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</si>
  <si>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</si>
  <si>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</si>
  <si>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</si>
  <si>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</si>
  <si>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</si>
  <si>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</si>
  <si>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</si>
  <si>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</si>
  <si>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</si>
  <si>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</si>
  <si>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</si>
  <si>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</si>
  <si>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</si>
  <si>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</si>
  <si>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</si>
  <si>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</si>
  <si>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</si>
  <si>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</si>
  <si>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</si>
  <si>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</si>
  <si>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</si>
  <si>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</si>
  <si>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</si>
  <si>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</si>
  <si>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</si>
  <si>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</si>
  <si>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</si>
  <si>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</si>
  <si>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</si>
  <si>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</si>
  <si>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</si>
  <si>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</si>
  <si>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</si>
  <si>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</si>
  <si>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</si>
  <si>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</si>
  <si>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</si>
  <si>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</si>
  <si>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</si>
  <si>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</si>
  <si>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</si>
  <si>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</si>
  <si>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</si>
  <si>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</si>
  <si>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</si>
  <si>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</si>
  <si>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</si>
  <si>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</si>
  <si>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</si>
  <si>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</si>
  <si>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</si>
  <si>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</si>
  <si>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</si>
  <si>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</si>
  <si>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</si>
  <si>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</si>
  <si>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</si>
  <si>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</si>
  <si>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</si>
  <si>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</si>
  <si>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</si>
  <si>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</si>
  <si>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</si>
  <si>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</si>
  <si>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</si>
  <si>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</si>
  <si>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</si>
  <si>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</si>
  <si>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</si>
  <si>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</si>
  <si>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</si>
  <si>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</si>
  <si>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</si>
  <si>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</si>
  <si>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</si>
  <si>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</si>
  <si>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</si>
  <si>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</si>
  <si>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</si>
  <si>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 xml:space="preserve">• El aceite de oliva continúa el desplazamiento hacia tramos inferiores de precio, pues en el mes de marzo de 2019, el 46,1% de las compras se adquieren entre los 2,9-3,0 €-litro.
Los tres canales acumulan la mayor parte de sus compras en este rango, pero solo discount y super superan al total España con concentraciones del 58,0% y el 49,1% respectivamente.
El segundo tramo con mayor proporción de compras es el que oscila entre los 2,5-2,6 €-litro (13,8%), de manera que en un rango de 0,50 céntimos de euro (2,5-3,0 €-litro), se concentran tres cuartas partes de las ventas de aceites de oliva (el 72,5%).
En este caso son el hipermercado y el discount los canales que tienen una cuota superior a la nacional con concentraciones del 20,4% y el 14,0% respectivamente.
• En el caso del aceite de oliva virgen, hay compras distribuidas en muchos tramos de precios, la mayor concentración de compras con el 15% de las mismas está en el rango de precios que oscila entre los 3,2-3,3 €-litro, con el 14,5% destaca el tramo de 2,9-3,0 €-litro.
Supermercados y autoservicios, así como discount superan el porcentaje de compras del primer tramo de concentración de compras, con cuotas del 17,6% y 26,3% respectivamente, siendo el dato a total españa del 15,0%.
El segundo tramo con el 14,5% de los litros de aceite de oliva virgen se adquieren en el rango de los 2,9-3,0 €-litro, siendo en este caso el supermercado el que contribuye en mayor medida a ello con una concentración del 18,5%.
También cabe destacar que tramos como el de 3,1-3,2 €-litro y 3,3-3,4 €-litro acumulan volúmenes del 11,6% y el 11,0% respectivamente, lo que implica que entre los 2,9€ y los 3,4€-litro se acumulan más de la mitad de los litros de aceite de oliva virgen (56,7%).
• Finalmente, en referencia al aceite de oliva virgen extra, la mayor concentración es la que oscila entre los 3,7-3,9 €-litro (18,1%), resultando el rango de precio más alto de entre los distintos tipos de aceite. Son supermercado y discount los responsables directos de esta concentración (24,5% y 24,0% respectivamente).
El rango de los 3,5€ a los 3,7€-litro también cuenta con una concentración significativa del 12,0% de las ventas, siendo de nuevo los supermercados y autoservicios (15,0%) y el discount (18,0%) los canales que más aportan a la concentración de este tramo. Por su parte el hipermercado tiene su mayor concentración de compras con el 19,4% de las mismas en el tramo que oscila entre los 5,1-5,3 €-litro.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</si>
</sst>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6"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77">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0" borderId="0" xfId="0" applyNumberFormat="1"/>
    <xf numFmtId="0" fontId="0" fillId="4" borderId="0" xfId="0" applyFill="1" applyAlignment="1">
      <alignment horizontal="center"/>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0"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202">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04281099494977"/>
        </c:manualLayout>
      </c:layout>
      <c:lineChart>
        <c:grouping val="standard"/>
        <c:varyColors val="0"/>
        <c:ser>
          <c:idx val="2"/>
          <c:order val="0"/>
          <c:tx>
            <c:strRef>
              <c:f>'Data Chart'!$G$9</c:f>
              <c:strCache>
                <c:ptCount val="1"/>
                <c:pt idx="0">
                  <c:v> ABRIL 18</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Chart'!$G$10:$G$33</c:f>
              <c:numCache>
                <c:formatCode>0.0</c:formatCode>
                <c:ptCount val="24"/>
                <c:pt idx="0">
                  <c:v>1.4100000000000001</c:v>
                </c:pt>
                <c:pt idx="1">
                  <c:v>1.3900000000000001</c:v>
                </c:pt>
                <c:pt idx="2">
                  <c:v>0.99</c:v>
                </c:pt>
                <c:pt idx="3">
                  <c:v>0.47000000000000003</c:v>
                </c:pt>
                <c:pt idx="4">
                  <c:v>0.12</c:v>
                </c:pt>
                <c:pt idx="5">
                  <c:v>0.63</c:v>
                </c:pt>
                <c:pt idx="6">
                  <c:v>2.2199999999999998</c:v>
                </c:pt>
                <c:pt idx="7">
                  <c:v>6.2200000000000015</c:v>
                </c:pt>
                <c:pt idx="8">
                  <c:v>7.3999999999999995</c:v>
                </c:pt>
                <c:pt idx="9">
                  <c:v>11</c:v>
                </c:pt>
                <c:pt idx="10">
                  <c:v>23.07</c:v>
                </c:pt>
                <c:pt idx="11">
                  <c:v>2.6799999999999997</c:v>
                </c:pt>
                <c:pt idx="12">
                  <c:v>3.11</c:v>
                </c:pt>
                <c:pt idx="13">
                  <c:v>8.01</c:v>
                </c:pt>
                <c:pt idx="14">
                  <c:v>0.82</c:v>
                </c:pt>
                <c:pt idx="15">
                  <c:v>3.1799999999999997</c:v>
                </c:pt>
                <c:pt idx="16">
                  <c:v>0.61</c:v>
                </c:pt>
                <c:pt idx="17">
                  <c:v>2.5300000000000002</c:v>
                </c:pt>
                <c:pt idx="18">
                  <c:v>6.8599999999999994</c:v>
                </c:pt>
                <c:pt idx="19">
                  <c:v>4.01</c:v>
                </c:pt>
                <c:pt idx="20">
                  <c:v>1.3900000000000001</c:v>
                </c:pt>
                <c:pt idx="21">
                  <c:v>1.76</c:v>
                </c:pt>
                <c:pt idx="22">
                  <c:v>0.14000000000000001</c:v>
                </c:pt>
                <c:pt idx="23">
                  <c:v>9.99</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MAYO 18</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Chart'!$H$10:$H$33</c:f>
              <c:numCache>
                <c:formatCode>0.0</c:formatCode>
                <c:ptCount val="24"/>
                <c:pt idx="0">
                  <c:v>1.1000000000000001</c:v>
                </c:pt>
                <c:pt idx="1">
                  <c:v>0.59</c:v>
                </c:pt>
                <c:pt idx="2">
                  <c:v>0.29000000000000004</c:v>
                </c:pt>
                <c:pt idx="3">
                  <c:v>0.55000000000000004</c:v>
                </c:pt>
                <c:pt idx="4">
                  <c:v>1.22</c:v>
                </c:pt>
                <c:pt idx="5">
                  <c:v>0.95</c:v>
                </c:pt>
                <c:pt idx="6">
                  <c:v>3.5599999999999996</c:v>
                </c:pt>
                <c:pt idx="7">
                  <c:v>7.24</c:v>
                </c:pt>
                <c:pt idx="8">
                  <c:v>15.01</c:v>
                </c:pt>
                <c:pt idx="9">
                  <c:v>16.61</c:v>
                </c:pt>
                <c:pt idx="10">
                  <c:v>13.64</c:v>
                </c:pt>
                <c:pt idx="11">
                  <c:v>1.57</c:v>
                </c:pt>
                <c:pt idx="12">
                  <c:v>1.39</c:v>
                </c:pt>
                <c:pt idx="13">
                  <c:v>8.1999999999999993</c:v>
                </c:pt>
                <c:pt idx="14">
                  <c:v>1.48</c:v>
                </c:pt>
                <c:pt idx="15">
                  <c:v>2.8499999999999996</c:v>
                </c:pt>
                <c:pt idx="16">
                  <c:v>1.57</c:v>
                </c:pt>
                <c:pt idx="17">
                  <c:v>2.77</c:v>
                </c:pt>
                <c:pt idx="18">
                  <c:v>8.8500000000000014</c:v>
                </c:pt>
                <c:pt idx="19">
                  <c:v>0.70000000000000007</c:v>
                </c:pt>
                <c:pt idx="20">
                  <c:v>1.0899999999999999</c:v>
                </c:pt>
                <c:pt idx="21">
                  <c:v>0.72</c:v>
                </c:pt>
                <c:pt idx="22">
                  <c:v>0.17</c:v>
                </c:pt>
                <c:pt idx="23">
                  <c:v>7.879999999999999</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JUNIO 18</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Chart'!$I$10:$I$33</c:f>
              <c:numCache>
                <c:formatCode>0.0</c:formatCode>
                <c:ptCount val="24"/>
                <c:pt idx="0">
                  <c:v>2.23</c:v>
                </c:pt>
                <c:pt idx="1">
                  <c:v>0.70000000000000007</c:v>
                </c:pt>
                <c:pt idx="2">
                  <c:v>1.0899999999999999</c:v>
                </c:pt>
                <c:pt idx="3">
                  <c:v>1.4200000000000002</c:v>
                </c:pt>
                <c:pt idx="4">
                  <c:v>2.95</c:v>
                </c:pt>
                <c:pt idx="5">
                  <c:v>2.73</c:v>
                </c:pt>
                <c:pt idx="6">
                  <c:v>5.51</c:v>
                </c:pt>
                <c:pt idx="7">
                  <c:v>6.6</c:v>
                </c:pt>
                <c:pt idx="8">
                  <c:v>19.86</c:v>
                </c:pt>
                <c:pt idx="9">
                  <c:v>13.03</c:v>
                </c:pt>
                <c:pt idx="10">
                  <c:v>4</c:v>
                </c:pt>
                <c:pt idx="11">
                  <c:v>1.51</c:v>
                </c:pt>
                <c:pt idx="12">
                  <c:v>1.9100000000000001</c:v>
                </c:pt>
                <c:pt idx="13">
                  <c:v>7.63</c:v>
                </c:pt>
                <c:pt idx="14">
                  <c:v>2.91</c:v>
                </c:pt>
                <c:pt idx="15">
                  <c:v>1.58</c:v>
                </c:pt>
                <c:pt idx="16">
                  <c:v>0.7</c:v>
                </c:pt>
                <c:pt idx="17">
                  <c:v>4.8199999999999994</c:v>
                </c:pt>
                <c:pt idx="18">
                  <c:v>9.59</c:v>
                </c:pt>
                <c:pt idx="19">
                  <c:v>0.87</c:v>
                </c:pt>
                <c:pt idx="20">
                  <c:v>0.96</c:v>
                </c:pt>
                <c:pt idx="21">
                  <c:v>0.45</c:v>
                </c:pt>
                <c:pt idx="22">
                  <c:v>0.04</c:v>
                </c:pt>
                <c:pt idx="23">
                  <c:v>6.9099999999999984</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JULIO 18</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Chart'!$J$10:$J$33</c:f>
              <c:numCache>
                <c:formatCode>0.0</c:formatCode>
                <c:ptCount val="24"/>
                <c:pt idx="0">
                  <c:v>1.1400000000000001</c:v>
                </c:pt>
                <c:pt idx="1">
                  <c:v>0.96</c:v>
                </c:pt>
                <c:pt idx="2">
                  <c:v>0.64</c:v>
                </c:pt>
                <c:pt idx="3">
                  <c:v>1.41</c:v>
                </c:pt>
                <c:pt idx="4">
                  <c:v>3.2499999999999996</c:v>
                </c:pt>
                <c:pt idx="5">
                  <c:v>2.2199999999999998</c:v>
                </c:pt>
                <c:pt idx="6">
                  <c:v>14.770000000000001</c:v>
                </c:pt>
                <c:pt idx="7">
                  <c:v>7.23</c:v>
                </c:pt>
                <c:pt idx="8">
                  <c:v>22.990000000000002</c:v>
                </c:pt>
                <c:pt idx="9">
                  <c:v>5.29</c:v>
                </c:pt>
                <c:pt idx="10">
                  <c:v>3.1799999999999997</c:v>
                </c:pt>
                <c:pt idx="11">
                  <c:v>1.58</c:v>
                </c:pt>
                <c:pt idx="12">
                  <c:v>1.7300000000000002</c:v>
                </c:pt>
                <c:pt idx="13">
                  <c:v>7.34</c:v>
                </c:pt>
                <c:pt idx="14">
                  <c:v>2.88</c:v>
                </c:pt>
                <c:pt idx="15">
                  <c:v>1.7599999999999998</c:v>
                </c:pt>
                <c:pt idx="16">
                  <c:v>0.35</c:v>
                </c:pt>
                <c:pt idx="17">
                  <c:v>4.49</c:v>
                </c:pt>
                <c:pt idx="18">
                  <c:v>7.3000000000000007</c:v>
                </c:pt>
                <c:pt idx="19">
                  <c:v>0.39</c:v>
                </c:pt>
                <c:pt idx="20">
                  <c:v>0.52</c:v>
                </c:pt>
                <c:pt idx="21">
                  <c:v>0.94</c:v>
                </c:pt>
                <c:pt idx="22">
                  <c:v>0.11000000000000001</c:v>
                </c:pt>
                <c:pt idx="23">
                  <c:v>7.4899999999999984</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AGOSTO 18</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Chart'!$K$10:$K$33</c:f>
              <c:numCache>
                <c:formatCode>0.0</c:formatCode>
                <c:ptCount val="24"/>
                <c:pt idx="0">
                  <c:v>1.4600000000000002</c:v>
                </c:pt>
                <c:pt idx="1">
                  <c:v>0.84000000000000008</c:v>
                </c:pt>
                <c:pt idx="2">
                  <c:v>0.64</c:v>
                </c:pt>
                <c:pt idx="3">
                  <c:v>1.6099999999999999</c:v>
                </c:pt>
                <c:pt idx="4">
                  <c:v>1.8800000000000001</c:v>
                </c:pt>
                <c:pt idx="5">
                  <c:v>3.87</c:v>
                </c:pt>
                <c:pt idx="6">
                  <c:v>15.14</c:v>
                </c:pt>
                <c:pt idx="7">
                  <c:v>8.84</c:v>
                </c:pt>
                <c:pt idx="8">
                  <c:v>25.78</c:v>
                </c:pt>
                <c:pt idx="9">
                  <c:v>1.35</c:v>
                </c:pt>
                <c:pt idx="10">
                  <c:v>1.92</c:v>
                </c:pt>
                <c:pt idx="11">
                  <c:v>1.27</c:v>
                </c:pt>
                <c:pt idx="12">
                  <c:v>2.84</c:v>
                </c:pt>
                <c:pt idx="13">
                  <c:v>8.49</c:v>
                </c:pt>
                <c:pt idx="14">
                  <c:v>3.56</c:v>
                </c:pt>
                <c:pt idx="15">
                  <c:v>1.2</c:v>
                </c:pt>
                <c:pt idx="16">
                  <c:v>0.66999999999999993</c:v>
                </c:pt>
                <c:pt idx="17">
                  <c:v>3.3</c:v>
                </c:pt>
                <c:pt idx="18">
                  <c:v>4.57</c:v>
                </c:pt>
                <c:pt idx="19">
                  <c:v>0.32</c:v>
                </c:pt>
                <c:pt idx="20">
                  <c:v>0.52</c:v>
                </c:pt>
                <c:pt idx="21">
                  <c:v>0.89</c:v>
                </c:pt>
                <c:pt idx="22">
                  <c:v>0.06</c:v>
                </c:pt>
                <c:pt idx="23">
                  <c:v>8.9700000000000006</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SEPTIEMBRE 18</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Chart'!$L$10:$L$33</c:f>
              <c:numCache>
                <c:formatCode>0.0</c:formatCode>
                <c:ptCount val="24"/>
                <c:pt idx="0">
                  <c:v>1.1400000000000001</c:v>
                </c:pt>
                <c:pt idx="1">
                  <c:v>0.41000000000000003</c:v>
                </c:pt>
                <c:pt idx="2">
                  <c:v>0.48</c:v>
                </c:pt>
                <c:pt idx="3">
                  <c:v>1.3</c:v>
                </c:pt>
                <c:pt idx="4">
                  <c:v>1.7799999999999998</c:v>
                </c:pt>
                <c:pt idx="5">
                  <c:v>4.3099999999999996</c:v>
                </c:pt>
                <c:pt idx="6">
                  <c:v>23.74</c:v>
                </c:pt>
                <c:pt idx="7">
                  <c:v>7.34</c:v>
                </c:pt>
                <c:pt idx="8">
                  <c:v>21.08</c:v>
                </c:pt>
                <c:pt idx="9">
                  <c:v>2.3000000000000003</c:v>
                </c:pt>
                <c:pt idx="10">
                  <c:v>2.93</c:v>
                </c:pt>
                <c:pt idx="11">
                  <c:v>3.22</c:v>
                </c:pt>
                <c:pt idx="12">
                  <c:v>1.05</c:v>
                </c:pt>
                <c:pt idx="13">
                  <c:v>9.7600000000000016</c:v>
                </c:pt>
                <c:pt idx="14">
                  <c:v>1.3</c:v>
                </c:pt>
                <c:pt idx="15">
                  <c:v>0.84</c:v>
                </c:pt>
                <c:pt idx="16">
                  <c:v>1.25</c:v>
                </c:pt>
                <c:pt idx="17">
                  <c:v>3.1799999999999997</c:v>
                </c:pt>
                <c:pt idx="18">
                  <c:v>4.08</c:v>
                </c:pt>
                <c:pt idx="19">
                  <c:v>0.2</c:v>
                </c:pt>
                <c:pt idx="20">
                  <c:v>0.21000000000000002</c:v>
                </c:pt>
                <c:pt idx="21">
                  <c:v>0.82</c:v>
                </c:pt>
                <c:pt idx="22">
                  <c:v>0.22</c:v>
                </c:pt>
                <c:pt idx="23">
                  <c:v>7.0599999999999987</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OCTUBRE 18</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Chart'!$M$10:$M$33</c:f>
              <c:numCache>
                <c:formatCode>0.0</c:formatCode>
                <c:ptCount val="24"/>
                <c:pt idx="0">
                  <c:v>1.44</c:v>
                </c:pt>
                <c:pt idx="1">
                  <c:v>1.22</c:v>
                </c:pt>
                <c:pt idx="2">
                  <c:v>0.77</c:v>
                </c:pt>
                <c:pt idx="3">
                  <c:v>3.5399999999999996</c:v>
                </c:pt>
                <c:pt idx="4">
                  <c:v>3.69</c:v>
                </c:pt>
                <c:pt idx="5">
                  <c:v>5.33</c:v>
                </c:pt>
                <c:pt idx="6">
                  <c:v>18.009999999999998</c:v>
                </c:pt>
                <c:pt idx="7">
                  <c:v>6.7899999999999991</c:v>
                </c:pt>
                <c:pt idx="8">
                  <c:v>24.18</c:v>
                </c:pt>
                <c:pt idx="9">
                  <c:v>0.99</c:v>
                </c:pt>
                <c:pt idx="10">
                  <c:v>2.98</c:v>
                </c:pt>
                <c:pt idx="11">
                  <c:v>0.95</c:v>
                </c:pt>
                <c:pt idx="12">
                  <c:v>2.4900000000000002</c:v>
                </c:pt>
                <c:pt idx="13">
                  <c:v>7.99</c:v>
                </c:pt>
                <c:pt idx="14">
                  <c:v>0.11000000000000001</c:v>
                </c:pt>
                <c:pt idx="15">
                  <c:v>0.64</c:v>
                </c:pt>
                <c:pt idx="16">
                  <c:v>0.76</c:v>
                </c:pt>
                <c:pt idx="17">
                  <c:v>5.09</c:v>
                </c:pt>
                <c:pt idx="18">
                  <c:v>3.3800000000000003</c:v>
                </c:pt>
                <c:pt idx="19">
                  <c:v>0.16999999999999998</c:v>
                </c:pt>
                <c:pt idx="20">
                  <c:v>0.27</c:v>
                </c:pt>
                <c:pt idx="21">
                  <c:v>0.93</c:v>
                </c:pt>
                <c:pt idx="22">
                  <c:v>0.25</c:v>
                </c:pt>
                <c:pt idx="23">
                  <c:v>8.0599999999999987</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NOVIEMBRE 18</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Chart'!$N$10:$N$33</c:f>
              <c:numCache>
                <c:formatCode>0.0</c:formatCode>
                <c:ptCount val="24"/>
                <c:pt idx="0">
                  <c:v>1.3499999999999999</c:v>
                </c:pt>
                <c:pt idx="1">
                  <c:v>1.4000000000000001</c:v>
                </c:pt>
                <c:pt idx="2">
                  <c:v>0.59000000000000008</c:v>
                </c:pt>
                <c:pt idx="3">
                  <c:v>2.3299999999999996</c:v>
                </c:pt>
                <c:pt idx="4">
                  <c:v>2.3000000000000003</c:v>
                </c:pt>
                <c:pt idx="5">
                  <c:v>3.6900000000000004</c:v>
                </c:pt>
                <c:pt idx="6">
                  <c:v>15.32</c:v>
                </c:pt>
                <c:pt idx="7">
                  <c:v>7.72</c:v>
                </c:pt>
                <c:pt idx="8">
                  <c:v>22.04</c:v>
                </c:pt>
                <c:pt idx="9">
                  <c:v>1.2200000000000002</c:v>
                </c:pt>
                <c:pt idx="10">
                  <c:v>4.42</c:v>
                </c:pt>
                <c:pt idx="11">
                  <c:v>1.7</c:v>
                </c:pt>
                <c:pt idx="12">
                  <c:v>3.8699999999999997</c:v>
                </c:pt>
                <c:pt idx="13">
                  <c:v>7.2800000000000011</c:v>
                </c:pt>
                <c:pt idx="14">
                  <c:v>4.41</c:v>
                </c:pt>
                <c:pt idx="15">
                  <c:v>1.23</c:v>
                </c:pt>
                <c:pt idx="16">
                  <c:v>0.64</c:v>
                </c:pt>
                <c:pt idx="17">
                  <c:v>3.25</c:v>
                </c:pt>
                <c:pt idx="18">
                  <c:v>5.2600000000000007</c:v>
                </c:pt>
                <c:pt idx="19">
                  <c:v>0.44</c:v>
                </c:pt>
                <c:pt idx="20">
                  <c:v>0.41000000000000003</c:v>
                </c:pt>
                <c:pt idx="21">
                  <c:v>0.57000000000000006</c:v>
                </c:pt>
                <c:pt idx="22">
                  <c:v>0.08</c:v>
                </c:pt>
                <c:pt idx="23">
                  <c:v>8.4400000000000013</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DICIEMBRE 18</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Chart'!$O$10:$O$33</c:f>
              <c:numCache>
                <c:formatCode>0.0</c:formatCode>
                <c:ptCount val="24"/>
                <c:pt idx="0">
                  <c:v>0.87</c:v>
                </c:pt>
                <c:pt idx="1">
                  <c:v>1.1100000000000001</c:v>
                </c:pt>
                <c:pt idx="2">
                  <c:v>0.11</c:v>
                </c:pt>
                <c:pt idx="3">
                  <c:v>1.68</c:v>
                </c:pt>
                <c:pt idx="4">
                  <c:v>5.2</c:v>
                </c:pt>
                <c:pt idx="5">
                  <c:v>4.62</c:v>
                </c:pt>
                <c:pt idx="6">
                  <c:v>15</c:v>
                </c:pt>
                <c:pt idx="7">
                  <c:v>5.17</c:v>
                </c:pt>
                <c:pt idx="8">
                  <c:v>20.36</c:v>
                </c:pt>
                <c:pt idx="9">
                  <c:v>2.8000000000000003</c:v>
                </c:pt>
                <c:pt idx="10">
                  <c:v>5.07</c:v>
                </c:pt>
                <c:pt idx="11">
                  <c:v>1.7799999999999998</c:v>
                </c:pt>
                <c:pt idx="12">
                  <c:v>2.41</c:v>
                </c:pt>
                <c:pt idx="13">
                  <c:v>4.78</c:v>
                </c:pt>
                <c:pt idx="14">
                  <c:v>8.51</c:v>
                </c:pt>
                <c:pt idx="15">
                  <c:v>4.5500000000000007</c:v>
                </c:pt>
                <c:pt idx="16">
                  <c:v>0.33</c:v>
                </c:pt>
                <c:pt idx="17">
                  <c:v>2.64</c:v>
                </c:pt>
                <c:pt idx="18">
                  <c:v>1.54</c:v>
                </c:pt>
                <c:pt idx="19">
                  <c:v>1.04</c:v>
                </c:pt>
                <c:pt idx="20">
                  <c:v>1.03</c:v>
                </c:pt>
                <c:pt idx="21">
                  <c:v>0.27</c:v>
                </c:pt>
                <c:pt idx="22">
                  <c:v>0.16999999999999998</c:v>
                </c:pt>
                <c:pt idx="23">
                  <c:v>8.9800000000000022</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ENERO 19</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Chart'!$P$10:$P$33</c:f>
              <c:numCache>
                <c:formatCode>0.0</c:formatCode>
                <c:ptCount val="24"/>
                <c:pt idx="0">
                  <c:v>0.57999999999999996</c:v>
                </c:pt>
                <c:pt idx="1">
                  <c:v>1.72</c:v>
                </c:pt>
                <c:pt idx="2">
                  <c:v>0.82000000000000006</c:v>
                </c:pt>
                <c:pt idx="3">
                  <c:v>3.64</c:v>
                </c:pt>
                <c:pt idx="4">
                  <c:v>5.5</c:v>
                </c:pt>
                <c:pt idx="5">
                  <c:v>4.58</c:v>
                </c:pt>
                <c:pt idx="6">
                  <c:v>14.370000000000001</c:v>
                </c:pt>
                <c:pt idx="7">
                  <c:v>13.39</c:v>
                </c:pt>
                <c:pt idx="8">
                  <c:v>14.49</c:v>
                </c:pt>
                <c:pt idx="9">
                  <c:v>0.78</c:v>
                </c:pt>
                <c:pt idx="10">
                  <c:v>1.95</c:v>
                </c:pt>
                <c:pt idx="11">
                  <c:v>1.3199999999999998</c:v>
                </c:pt>
                <c:pt idx="12">
                  <c:v>6.58</c:v>
                </c:pt>
                <c:pt idx="13">
                  <c:v>5.91</c:v>
                </c:pt>
                <c:pt idx="14">
                  <c:v>10.66</c:v>
                </c:pt>
                <c:pt idx="15">
                  <c:v>1.4400000000000002</c:v>
                </c:pt>
                <c:pt idx="16">
                  <c:v>0.63</c:v>
                </c:pt>
                <c:pt idx="17">
                  <c:v>1.56</c:v>
                </c:pt>
                <c:pt idx="18">
                  <c:v>1.5999999999999999</c:v>
                </c:pt>
                <c:pt idx="19">
                  <c:v>0.13</c:v>
                </c:pt>
                <c:pt idx="20">
                  <c:v>0.56000000000000005</c:v>
                </c:pt>
                <c:pt idx="21">
                  <c:v>0.55000000000000004</c:v>
                </c:pt>
                <c:pt idx="22">
                  <c:v>0.32</c:v>
                </c:pt>
                <c:pt idx="23">
                  <c:v>6.9799999999999986</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FEBRERO 19</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Chart'!$Q$10:$Q$33</c:f>
              <c:numCache>
                <c:formatCode>0.0</c:formatCode>
                <c:ptCount val="24"/>
                <c:pt idx="0">
                  <c:v>1</c:v>
                </c:pt>
                <c:pt idx="1">
                  <c:v>0.80999999999999994</c:v>
                </c:pt>
                <c:pt idx="2">
                  <c:v>2.06</c:v>
                </c:pt>
                <c:pt idx="3">
                  <c:v>4.4799999999999995</c:v>
                </c:pt>
                <c:pt idx="4">
                  <c:v>5.52</c:v>
                </c:pt>
                <c:pt idx="5">
                  <c:v>4.2799999999999994</c:v>
                </c:pt>
                <c:pt idx="6">
                  <c:v>13.879999999999999</c:v>
                </c:pt>
                <c:pt idx="7">
                  <c:v>17.700000000000003</c:v>
                </c:pt>
                <c:pt idx="8">
                  <c:v>5.66</c:v>
                </c:pt>
                <c:pt idx="9">
                  <c:v>1.21</c:v>
                </c:pt>
                <c:pt idx="10">
                  <c:v>5.7799999999999994</c:v>
                </c:pt>
                <c:pt idx="11">
                  <c:v>2.04</c:v>
                </c:pt>
                <c:pt idx="12">
                  <c:v>2.15</c:v>
                </c:pt>
                <c:pt idx="13">
                  <c:v>5.51</c:v>
                </c:pt>
                <c:pt idx="14">
                  <c:v>10.95</c:v>
                </c:pt>
                <c:pt idx="15">
                  <c:v>4.28</c:v>
                </c:pt>
                <c:pt idx="16">
                  <c:v>0.27</c:v>
                </c:pt>
                <c:pt idx="17">
                  <c:v>1.81</c:v>
                </c:pt>
                <c:pt idx="18">
                  <c:v>1.7800000000000002</c:v>
                </c:pt>
                <c:pt idx="19">
                  <c:v>0.30000000000000004</c:v>
                </c:pt>
                <c:pt idx="20">
                  <c:v>0.66999999999999993</c:v>
                </c:pt>
                <c:pt idx="21">
                  <c:v>0.71000000000000008</c:v>
                </c:pt>
                <c:pt idx="22">
                  <c:v>0.03</c:v>
                </c:pt>
                <c:pt idx="23">
                  <c:v>7.16</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MARZO 19</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Chart'!$R$10:$R$33</c:f>
              <c:numCache>
                <c:formatCode>0.0</c:formatCode>
                <c:ptCount val="24"/>
                <c:pt idx="0">
                  <c:v>1.6800000000000002</c:v>
                </c:pt>
                <c:pt idx="1">
                  <c:v>1.79</c:v>
                </c:pt>
                <c:pt idx="2">
                  <c:v>0.94</c:v>
                </c:pt>
                <c:pt idx="3">
                  <c:v>5.5299999999999994</c:v>
                </c:pt>
                <c:pt idx="4">
                  <c:v>8.7999999999999989</c:v>
                </c:pt>
                <c:pt idx="5">
                  <c:v>5.77</c:v>
                </c:pt>
                <c:pt idx="6">
                  <c:v>12.04</c:v>
                </c:pt>
                <c:pt idx="7">
                  <c:v>18.11</c:v>
                </c:pt>
                <c:pt idx="8">
                  <c:v>2.6300000000000003</c:v>
                </c:pt>
                <c:pt idx="9">
                  <c:v>1.88</c:v>
                </c:pt>
                <c:pt idx="10">
                  <c:v>3.7699999999999996</c:v>
                </c:pt>
                <c:pt idx="11">
                  <c:v>2.72</c:v>
                </c:pt>
                <c:pt idx="12">
                  <c:v>3.75</c:v>
                </c:pt>
                <c:pt idx="13">
                  <c:v>6.02</c:v>
                </c:pt>
                <c:pt idx="14">
                  <c:v>7.38</c:v>
                </c:pt>
                <c:pt idx="15">
                  <c:v>3.63</c:v>
                </c:pt>
                <c:pt idx="16">
                  <c:v>0.63000000000000012</c:v>
                </c:pt>
                <c:pt idx="17">
                  <c:v>0.31999999999999995</c:v>
                </c:pt>
                <c:pt idx="18">
                  <c:v>2.23</c:v>
                </c:pt>
                <c:pt idx="19">
                  <c:v>0.1</c:v>
                </c:pt>
                <c:pt idx="20">
                  <c:v>0.54</c:v>
                </c:pt>
                <c:pt idx="21">
                  <c:v>0.37</c:v>
                </c:pt>
                <c:pt idx="22">
                  <c:v>0.16</c:v>
                </c:pt>
                <c:pt idx="23">
                  <c:v>9.16</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11</xdr:col>
      <xdr:colOff>746125</xdr:colOff>
      <xdr:row>27</xdr:row>
      <xdr:rowOff>47625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625"/>
          <a:ext cx="9128125" cy="5143500"/>
        </a:xfrm>
        <a:prstGeom prst="rect">
          <a:avLst/>
        </a:prstGeom>
      </xdr:spPr>
    </xdr:pic>
    <xdr:clientData/>
  </xdr:twoCellAnchor>
  <xdr:twoCellAnchor>
    <xdr:from>
      <xdr:col>0</xdr:col>
      <xdr:colOff>0</xdr:colOff>
      <xdr:row>4</xdr:row>
      <xdr:rowOff>91083</xdr:rowOff>
    </xdr:from>
    <xdr:to>
      <xdr:col>12</xdr:col>
      <xdr:colOff>0</xdr:colOff>
      <xdr:row>10</xdr:row>
      <xdr:rowOff>114300</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853083"/>
          <a:ext cx="9144000" cy="1166217"/>
        </a:xfrm>
        <a:prstGeom prst="rect">
          <a:avLst/>
        </a:prstGeom>
        <a:solidFill>
          <a:schemeClr val="bg1">
            <a:lumMod val="95000"/>
            <a:alpha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33511</xdr:rowOff>
    </xdr:from>
    <xdr:to>
      <xdr:col>3</xdr:col>
      <xdr:colOff>216153</xdr:colOff>
      <xdr:row>25</xdr:row>
      <xdr:rowOff>137006</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653011"/>
          <a:ext cx="2337499" cy="124649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Marzo 2019</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510540</xdr:colOff>
      <xdr:row>0</xdr:row>
      <xdr:rowOff>76200</xdr:rowOff>
    </xdr:from>
    <xdr:to>
      <xdr:col>11</xdr:col>
      <xdr:colOff>716473</xdr:colOff>
      <xdr:row>3</xdr:row>
      <xdr:rowOff>135009</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6850380" y="76200"/>
          <a:ext cx="2583373" cy="607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HIJA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Normal="100" workbookViewId="0"/>
  </sheetViews>
  <sheetFormatPr baseColWidth="10"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EX289"/>
  <sheetViews>
    <sheetView showGridLines="0" zoomScale="70" zoomScaleNormal="70" workbookViewId="0">
      <pane xSplit="2" ySplit="3" topLeftCell="EA238" activePane="bottomRight" state="frozen"/>
      <selection activeCell="A287" sqref="A287"/>
      <selection pane="topRight" activeCell="A287" sqref="A287"/>
      <selection pane="bottomLeft" activeCell="A287" sqref="A287"/>
      <selection pane="bottomRight" activeCell="ET1" sqref="ET1:EX257"/>
    </sheetView>
  </sheetViews>
  <sheetFormatPr baseColWidth="10" defaultRowHeight="14.4" x14ac:dyDescent="0.3"/>
  <cols>
    <col min="1" max="2" width="11.44140625" style="2"/>
    <col min="3"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customWidth="1"/>
    <col min="53" max="54" width="18" customWidth="1"/>
    <col min="57" max="57" width="17.33203125" customWidth="1"/>
    <col min="58" max="58" width="15.44140625" customWidth="1"/>
    <col min="87" max="91" width="11.44140625" style="6"/>
    <col min="94" max="98" width="10.88671875" style="6"/>
    <col min="101" max="105" width="11.44140625" style="6"/>
    <col min="108" max="112" width="11.44140625" style="6"/>
    <col min="115" max="119" width="11.44140625" style="6"/>
    <col min="122" max="126" width="11.44140625" style="6"/>
    <col min="129" max="133" width="11.44140625" style="6"/>
    <col min="136" max="140" width="10.88671875" style="6"/>
    <col min="143" max="147" width="11.44140625" style="6"/>
    <col min="150" max="154" width="11.44140625" style="6"/>
  </cols>
  <sheetData>
    <row r="1" spans="1:154"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c r="DD1" s="6" t="s">
        <v>262</v>
      </c>
      <c r="DK1" s="6" t="s">
        <v>262</v>
      </c>
      <c r="DR1" s="6" t="s">
        <v>262</v>
      </c>
      <c r="DY1" s="6" t="s">
        <v>262</v>
      </c>
      <c r="EF1" s="6" t="s">
        <v>262</v>
      </c>
      <c r="EM1" s="6" t="s">
        <v>262</v>
      </c>
      <c r="ET1" s="6" t="s">
        <v>262</v>
      </c>
    </row>
    <row r="2" spans="1:154"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c r="DD2" s="6" t="s">
        <v>0</v>
      </c>
      <c r="DK2" s="6" t="s">
        <v>0</v>
      </c>
      <c r="DR2" s="6" t="s">
        <v>0</v>
      </c>
      <c r="DY2" s="6" t="s">
        <v>0</v>
      </c>
      <c r="EF2" s="6" t="s">
        <v>0</v>
      </c>
      <c r="EM2" s="6" t="s">
        <v>0</v>
      </c>
      <c r="ET2" s="6" t="s">
        <v>0</v>
      </c>
    </row>
    <row r="3" spans="1:154"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c r="DD3" s="4" t="s">
        <v>347</v>
      </c>
      <c r="DK3" s="4" t="s">
        <v>349</v>
      </c>
      <c r="DR3" s="4" t="s">
        <v>351</v>
      </c>
      <c r="DY3" s="4" t="s">
        <v>353</v>
      </c>
      <c r="EF3" s="4" t="s">
        <v>355</v>
      </c>
      <c r="EM3" s="4" t="s">
        <v>357</v>
      </c>
      <c r="ET3" s="4" t="s">
        <v>359</v>
      </c>
    </row>
    <row r="4" spans="1:154"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row>
    <row r="5" spans="1:154"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row>
    <row r="6" spans="1:154"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0.1</v>
      </c>
      <c r="DT6" s="6">
        <v>0</v>
      </c>
      <c r="DU6" s="6">
        <v>0</v>
      </c>
      <c r="DV6" s="6">
        <v>0</v>
      </c>
      <c r="DY6" s="6" t="s">
        <v>8</v>
      </c>
      <c r="DZ6" s="6">
        <v>0</v>
      </c>
      <c r="EA6" s="6">
        <v>0</v>
      </c>
      <c r="EB6" s="6">
        <v>0</v>
      </c>
      <c r="EC6" s="6">
        <v>0</v>
      </c>
      <c r="EF6" s="6" t="s">
        <v>8</v>
      </c>
      <c r="EG6" s="6">
        <v>0.06</v>
      </c>
      <c r="EH6" s="6">
        <v>0</v>
      </c>
      <c r="EI6" s="6">
        <v>0.11</v>
      </c>
      <c r="EJ6" s="6">
        <v>0</v>
      </c>
      <c r="EM6" s="6" t="s">
        <v>8</v>
      </c>
      <c r="EN6" s="6">
        <v>0.13</v>
      </c>
      <c r="EO6" s="6">
        <v>0.47</v>
      </c>
      <c r="EP6" s="6">
        <v>7.0000000000000007E-2</v>
      </c>
      <c r="EQ6" s="6">
        <v>0</v>
      </c>
      <c r="ET6" s="6" t="s">
        <v>8</v>
      </c>
      <c r="EU6" s="6">
        <v>0.06</v>
      </c>
      <c r="EV6" s="6">
        <v>0</v>
      </c>
      <c r="EW6" s="6">
        <v>0.1</v>
      </c>
      <c r="EX6" s="6">
        <v>0</v>
      </c>
    </row>
    <row r="7" spans="1:154"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0.03</v>
      </c>
      <c r="EO7" s="6">
        <v>0</v>
      </c>
      <c r="EP7" s="6">
        <v>0</v>
      </c>
      <c r="EQ7" s="6">
        <v>0</v>
      </c>
      <c r="ET7" s="6" t="s">
        <v>9</v>
      </c>
      <c r="EU7" s="6">
        <v>0</v>
      </c>
      <c r="EV7" s="6">
        <v>0</v>
      </c>
      <c r="EW7" s="6">
        <v>0</v>
      </c>
      <c r="EX7" s="6">
        <v>0</v>
      </c>
    </row>
    <row r="8" spans="1:154"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row>
    <row r="9" spans="1:154"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0.03</v>
      </c>
      <c r="EH9" s="6">
        <v>0</v>
      </c>
      <c r="EI9" s="6">
        <v>0</v>
      </c>
      <c r="EJ9" s="6">
        <v>0</v>
      </c>
      <c r="EM9" s="6" t="s">
        <v>11</v>
      </c>
      <c r="EN9" s="6">
        <v>0.12</v>
      </c>
      <c r="EO9" s="6">
        <v>0</v>
      </c>
      <c r="EP9" s="6">
        <v>0.1</v>
      </c>
      <c r="EQ9" s="6">
        <v>0</v>
      </c>
      <c r="ET9" s="6" t="s">
        <v>11</v>
      </c>
      <c r="EU9" s="6">
        <v>0</v>
      </c>
      <c r="EV9" s="6">
        <v>0</v>
      </c>
      <c r="EW9" s="6">
        <v>0</v>
      </c>
      <c r="EX9" s="6">
        <v>0</v>
      </c>
    </row>
    <row r="10" spans="1:154"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row>
    <row r="11" spans="1:154"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row>
    <row r="12" spans="1:154"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row>
    <row r="13" spans="1:154"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row>
    <row r="14" spans="1:154"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0.08</v>
      </c>
      <c r="EA14" s="6">
        <v>0</v>
      </c>
      <c r="EB14" s="6">
        <v>0.13</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row>
    <row r="15" spans="1:154"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0.05</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row>
    <row r="16" spans="1:154"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row>
    <row r="17" spans="1:154"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row>
    <row r="18" spans="1:154"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row>
    <row r="19" spans="1:154"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row>
    <row r="20" spans="1:154"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row>
    <row r="21" spans="1:154"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row>
    <row r="22" spans="1:154"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row>
    <row r="23" spans="1:154"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row>
    <row r="24" spans="1:154"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0.03</v>
      </c>
      <c r="EA24" s="6">
        <v>0</v>
      </c>
      <c r="EB24" s="6">
        <v>0.06</v>
      </c>
      <c r="EC24" s="6">
        <v>0</v>
      </c>
      <c r="EF24" s="6" t="s">
        <v>26</v>
      </c>
      <c r="EG24" s="6">
        <v>0</v>
      </c>
      <c r="EH24" s="6">
        <v>0</v>
      </c>
      <c r="EI24" s="6">
        <v>0</v>
      </c>
      <c r="EJ24" s="6">
        <v>0</v>
      </c>
      <c r="EM24" s="6" t="s">
        <v>26</v>
      </c>
      <c r="EN24" s="6">
        <v>0</v>
      </c>
      <c r="EO24" s="6">
        <v>0</v>
      </c>
      <c r="EP24" s="6">
        <v>0</v>
      </c>
      <c r="EQ24" s="6">
        <v>0</v>
      </c>
      <c r="ET24" s="6" t="s">
        <v>26</v>
      </c>
      <c r="EU24" s="6">
        <v>0.02</v>
      </c>
      <c r="EV24" s="6">
        <v>0</v>
      </c>
      <c r="EW24" s="6">
        <v>0.04</v>
      </c>
      <c r="EX24" s="6">
        <v>0</v>
      </c>
    </row>
    <row r="25" spans="1:154"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0.05</v>
      </c>
      <c r="EH25" s="6">
        <v>0</v>
      </c>
      <c r="EI25" s="6">
        <v>0</v>
      </c>
      <c r="EJ25" s="6">
        <v>0</v>
      </c>
      <c r="EM25" s="6" t="s">
        <v>27</v>
      </c>
      <c r="EN25" s="6">
        <v>0</v>
      </c>
      <c r="EO25" s="6">
        <v>0</v>
      </c>
      <c r="EP25" s="6">
        <v>0</v>
      </c>
      <c r="EQ25" s="6">
        <v>0</v>
      </c>
      <c r="ET25" s="6" t="s">
        <v>27</v>
      </c>
      <c r="EU25" s="6">
        <v>0</v>
      </c>
      <c r="EV25" s="6">
        <v>0</v>
      </c>
      <c r="EW25" s="6">
        <v>0</v>
      </c>
      <c r="EX25" s="6">
        <v>0</v>
      </c>
    </row>
    <row r="26" spans="1:154"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0.13</v>
      </c>
      <c r="DM26" s="6">
        <v>0</v>
      </c>
      <c r="DN26" s="6">
        <v>0.22</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row>
    <row r="27" spans="1:154"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row>
    <row r="28" spans="1:154"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row>
    <row r="29" spans="1:154"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row>
    <row r="30" spans="1:154"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0.13</v>
      </c>
      <c r="DF30" s="6">
        <v>0</v>
      </c>
      <c r="DG30" s="6">
        <v>0.25</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row>
    <row r="31" spans="1:154"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0.19</v>
      </c>
      <c r="DM31" s="6">
        <v>0</v>
      </c>
      <c r="DN31" s="6">
        <v>0.33</v>
      </c>
      <c r="DO31" s="6">
        <v>0</v>
      </c>
      <c r="DR31" s="6" t="s">
        <v>33</v>
      </c>
      <c r="DS31" s="6">
        <v>0</v>
      </c>
      <c r="DT31" s="6">
        <v>0</v>
      </c>
      <c r="DU31" s="6">
        <v>0</v>
      </c>
      <c r="DV31" s="6">
        <v>0</v>
      </c>
      <c r="DY31" s="6" t="s">
        <v>33</v>
      </c>
      <c r="DZ31" s="6">
        <v>0</v>
      </c>
      <c r="EA31" s="6">
        <v>0</v>
      </c>
      <c r="EB31" s="6">
        <v>0</v>
      </c>
      <c r="EC31" s="6">
        <v>0</v>
      </c>
      <c r="EF31" s="6" t="s">
        <v>33</v>
      </c>
      <c r="EG31" s="6">
        <v>7.0000000000000007E-2</v>
      </c>
      <c r="EH31" s="6">
        <v>0</v>
      </c>
      <c r="EI31" s="6">
        <v>0</v>
      </c>
      <c r="EJ31" s="6">
        <v>0</v>
      </c>
      <c r="EM31" s="6" t="s">
        <v>33</v>
      </c>
      <c r="EN31" s="6">
        <v>0</v>
      </c>
      <c r="EO31" s="6">
        <v>0</v>
      </c>
      <c r="EP31" s="6">
        <v>0</v>
      </c>
      <c r="EQ31" s="6">
        <v>0</v>
      </c>
      <c r="ET31" s="6" t="s">
        <v>33</v>
      </c>
      <c r="EU31" s="6">
        <v>0</v>
      </c>
      <c r="EV31" s="6">
        <v>0</v>
      </c>
      <c r="EW31" s="6">
        <v>0</v>
      </c>
      <c r="EX31" s="6">
        <v>0</v>
      </c>
    </row>
    <row r="32" spans="1:154"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row>
    <row r="33" spans="1:154"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row>
    <row r="34" spans="1:154"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0.04</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row>
    <row r="35" spans="1:154"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row>
    <row r="36" spans="1:154"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row>
    <row r="37" spans="1:154"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row>
    <row r="38" spans="1:154"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c r="DD38" s="6" t="s">
        <v>40</v>
      </c>
      <c r="DE38" s="6">
        <v>0.05</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row>
    <row r="39" spans="1:154"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row>
    <row r="40" spans="1:154"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0.06</v>
      </c>
      <c r="DF40" s="6">
        <v>0</v>
      </c>
      <c r="DG40" s="6">
        <v>0</v>
      </c>
      <c r="DH40" s="6">
        <v>0</v>
      </c>
      <c r="DK40" s="6" t="s">
        <v>42</v>
      </c>
      <c r="DL40" s="6">
        <v>0.15</v>
      </c>
      <c r="DM40" s="6">
        <v>0</v>
      </c>
      <c r="DN40" s="6">
        <v>0.11</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row>
    <row r="41" spans="1:154"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0.14000000000000001</v>
      </c>
      <c r="DM41" s="6">
        <v>0.56000000000000005</v>
      </c>
      <c r="DN41" s="6">
        <v>0</v>
      </c>
      <c r="DO41" s="6">
        <v>0</v>
      </c>
      <c r="DR41" s="6" t="s">
        <v>43</v>
      </c>
      <c r="DS41" s="6">
        <v>0</v>
      </c>
      <c r="DT41" s="6">
        <v>0</v>
      </c>
      <c r="DU41" s="6">
        <v>0</v>
      </c>
      <c r="DV41" s="6">
        <v>0</v>
      </c>
      <c r="DY41" s="6" t="s">
        <v>43</v>
      </c>
      <c r="DZ41" s="6">
        <v>0.08</v>
      </c>
      <c r="EA41" s="6">
        <v>0</v>
      </c>
      <c r="EB41" s="6">
        <v>0</v>
      </c>
      <c r="EC41" s="6">
        <v>0</v>
      </c>
      <c r="EF41" s="6" t="s">
        <v>43</v>
      </c>
      <c r="EG41" s="6">
        <v>0</v>
      </c>
      <c r="EH41" s="6">
        <v>0</v>
      </c>
      <c r="EI41" s="6">
        <v>0</v>
      </c>
      <c r="EJ41" s="6">
        <v>0</v>
      </c>
      <c r="EM41" s="6" t="s">
        <v>43</v>
      </c>
      <c r="EN41" s="6">
        <v>0</v>
      </c>
      <c r="EO41" s="6">
        <v>0</v>
      </c>
      <c r="EP41" s="6">
        <v>0</v>
      </c>
      <c r="EQ41" s="6">
        <v>0</v>
      </c>
      <c r="ET41" s="6" t="s">
        <v>43</v>
      </c>
      <c r="EU41" s="6">
        <v>7.0000000000000007E-2</v>
      </c>
      <c r="EV41" s="6">
        <v>0</v>
      </c>
      <c r="EW41" s="6">
        <v>0.11</v>
      </c>
      <c r="EX41" s="6">
        <v>0</v>
      </c>
    </row>
    <row r="42" spans="1:154"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0.02</v>
      </c>
      <c r="EH42" s="6">
        <v>0</v>
      </c>
      <c r="EI42" s="6">
        <v>0.04</v>
      </c>
      <c r="EJ42" s="6">
        <v>0</v>
      </c>
      <c r="EM42" s="6" t="s">
        <v>44</v>
      </c>
      <c r="EN42" s="6">
        <v>0.03</v>
      </c>
      <c r="EO42" s="6">
        <v>0</v>
      </c>
      <c r="EP42" s="6">
        <v>0.05</v>
      </c>
      <c r="EQ42" s="6">
        <v>0</v>
      </c>
      <c r="ET42" s="6" t="s">
        <v>44</v>
      </c>
      <c r="EU42" s="6">
        <v>0</v>
      </c>
      <c r="EV42" s="6">
        <v>0</v>
      </c>
      <c r="EW42" s="6">
        <v>0</v>
      </c>
      <c r="EX42" s="6">
        <v>0</v>
      </c>
    </row>
    <row r="43" spans="1:154"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0.05</v>
      </c>
      <c r="DM43" s="6">
        <v>0</v>
      </c>
      <c r="DN43" s="6">
        <v>0.08</v>
      </c>
      <c r="DO43" s="6">
        <v>0</v>
      </c>
      <c r="DR43" s="6" t="s">
        <v>45</v>
      </c>
      <c r="DS43" s="6">
        <v>0</v>
      </c>
      <c r="DT43" s="6">
        <v>0</v>
      </c>
      <c r="DU43" s="6">
        <v>0</v>
      </c>
      <c r="DV43" s="6">
        <v>0</v>
      </c>
      <c r="DY43" s="6" t="s">
        <v>45</v>
      </c>
      <c r="DZ43" s="6">
        <v>0.05</v>
      </c>
      <c r="EA43" s="6">
        <v>0</v>
      </c>
      <c r="EB43" s="6">
        <v>0.09</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row>
    <row r="44" spans="1:154"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v>
      </c>
      <c r="EA44" s="6">
        <v>0</v>
      </c>
      <c r="EB44" s="6">
        <v>0</v>
      </c>
      <c r="EC44" s="6">
        <v>0</v>
      </c>
      <c r="EF44" s="6" t="s">
        <v>46</v>
      </c>
      <c r="EG44" s="6">
        <v>0.11</v>
      </c>
      <c r="EH44" s="6">
        <v>0</v>
      </c>
      <c r="EI44" s="6">
        <v>0.03</v>
      </c>
      <c r="EJ44" s="6">
        <v>0</v>
      </c>
      <c r="EM44" s="6" t="s">
        <v>46</v>
      </c>
      <c r="EN44" s="6">
        <v>0</v>
      </c>
      <c r="EO44" s="6">
        <v>0</v>
      </c>
      <c r="EP44" s="6">
        <v>0</v>
      </c>
      <c r="EQ44" s="6">
        <v>0</v>
      </c>
      <c r="ET44" s="6" t="s">
        <v>46</v>
      </c>
      <c r="EU44" s="6">
        <v>0</v>
      </c>
      <c r="EV44" s="6">
        <v>0</v>
      </c>
      <c r="EW44" s="6">
        <v>0</v>
      </c>
      <c r="EX44" s="6">
        <v>0</v>
      </c>
    </row>
    <row r="45" spans="1:154"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c r="DD45" s="6" t="s">
        <v>47</v>
      </c>
      <c r="DE45" s="6">
        <v>0</v>
      </c>
      <c r="DF45" s="6">
        <v>0</v>
      </c>
      <c r="DG45" s="6">
        <v>0</v>
      </c>
      <c r="DH45" s="6">
        <v>0</v>
      </c>
      <c r="DK45" s="6" t="s">
        <v>47</v>
      </c>
      <c r="DL45" s="6">
        <v>0.11</v>
      </c>
      <c r="DM45" s="6">
        <v>0</v>
      </c>
      <c r="DN45" s="6">
        <v>0</v>
      </c>
      <c r="DO45" s="6">
        <v>0</v>
      </c>
      <c r="DR45" s="6" t="s">
        <v>47</v>
      </c>
      <c r="DS45" s="6">
        <v>0</v>
      </c>
      <c r="DT45" s="6">
        <v>0</v>
      </c>
      <c r="DU45" s="6">
        <v>0</v>
      </c>
      <c r="DV45" s="6">
        <v>0</v>
      </c>
      <c r="DY45" s="6" t="s">
        <v>47</v>
      </c>
      <c r="DZ45" s="6">
        <v>0.06</v>
      </c>
      <c r="EA45" s="6">
        <v>0.33</v>
      </c>
      <c r="EB45" s="6">
        <v>0</v>
      </c>
      <c r="EC45" s="6">
        <v>0</v>
      </c>
      <c r="EF45" s="6" t="s">
        <v>47</v>
      </c>
      <c r="EG45" s="6">
        <v>0.04</v>
      </c>
      <c r="EH45" s="6">
        <v>0.17</v>
      </c>
      <c r="EI45" s="6">
        <v>0</v>
      </c>
      <c r="EJ45" s="6">
        <v>0</v>
      </c>
      <c r="EM45" s="6" t="s">
        <v>47</v>
      </c>
      <c r="EN45" s="6">
        <v>0.05</v>
      </c>
      <c r="EO45" s="6">
        <v>0</v>
      </c>
      <c r="EP45" s="6">
        <v>0</v>
      </c>
      <c r="EQ45" s="6">
        <v>0</v>
      </c>
      <c r="ET45" s="6" t="s">
        <v>47</v>
      </c>
      <c r="EU45" s="6">
        <v>0.03</v>
      </c>
      <c r="EV45" s="6">
        <v>0.16</v>
      </c>
      <c r="EW45" s="6">
        <v>0</v>
      </c>
      <c r="EX45" s="6">
        <v>0</v>
      </c>
    </row>
    <row r="46" spans="1:154"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0.12</v>
      </c>
      <c r="DM46" s="6">
        <v>0</v>
      </c>
      <c r="DN46" s="6">
        <v>0.21</v>
      </c>
      <c r="DO46" s="6">
        <v>0</v>
      </c>
      <c r="DR46" s="6" t="s">
        <v>48</v>
      </c>
      <c r="DS46" s="6">
        <v>0.11</v>
      </c>
      <c r="DT46" s="6">
        <v>0</v>
      </c>
      <c r="DU46" s="6">
        <v>0.16</v>
      </c>
      <c r="DV46" s="6">
        <v>0.1</v>
      </c>
      <c r="DY46" s="6" t="s">
        <v>48</v>
      </c>
      <c r="DZ46" s="6">
        <v>0.17</v>
      </c>
      <c r="EA46" s="6">
        <v>0</v>
      </c>
      <c r="EB46" s="6">
        <v>0.28999999999999998</v>
      </c>
      <c r="EC46" s="6">
        <v>0</v>
      </c>
      <c r="EF46" s="6" t="s">
        <v>48</v>
      </c>
      <c r="EG46" s="6">
        <v>0.06</v>
      </c>
      <c r="EH46" s="6">
        <v>0</v>
      </c>
      <c r="EI46" s="6">
        <v>0.02</v>
      </c>
      <c r="EJ46" s="6">
        <v>0</v>
      </c>
      <c r="EM46" s="6" t="s">
        <v>48</v>
      </c>
      <c r="EN46" s="6">
        <v>0.04</v>
      </c>
      <c r="EO46" s="6">
        <v>0</v>
      </c>
      <c r="EP46" s="6">
        <v>7.0000000000000007E-2</v>
      </c>
      <c r="EQ46" s="6">
        <v>0</v>
      </c>
      <c r="ET46" s="6" t="s">
        <v>48</v>
      </c>
      <c r="EU46" s="6">
        <v>0.03</v>
      </c>
      <c r="EV46" s="6">
        <v>0</v>
      </c>
      <c r="EW46" s="6">
        <v>0.05</v>
      </c>
      <c r="EX46" s="6">
        <v>0</v>
      </c>
    </row>
    <row r="47" spans="1:154"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c r="DD47" s="6" t="s">
        <v>49</v>
      </c>
      <c r="DE47" s="6">
        <v>0</v>
      </c>
      <c r="DF47" s="6">
        <v>0</v>
      </c>
      <c r="DG47" s="6">
        <v>0</v>
      </c>
      <c r="DH47" s="6">
        <v>0</v>
      </c>
      <c r="DK47" s="6" t="s">
        <v>49</v>
      </c>
      <c r="DL47" s="6">
        <v>0.01</v>
      </c>
      <c r="DM47" s="6">
        <v>0</v>
      </c>
      <c r="DN47" s="6">
        <v>0.02</v>
      </c>
      <c r="DO47" s="6">
        <v>0</v>
      </c>
      <c r="DR47" s="6" t="s">
        <v>49</v>
      </c>
      <c r="DS47" s="6">
        <v>0</v>
      </c>
      <c r="DT47" s="6">
        <v>0</v>
      </c>
      <c r="DU47" s="6">
        <v>0</v>
      </c>
      <c r="DV47" s="6">
        <v>0</v>
      </c>
      <c r="DY47" s="6" t="s">
        <v>49</v>
      </c>
      <c r="DZ47" s="6">
        <v>0</v>
      </c>
      <c r="EA47" s="6">
        <v>0</v>
      </c>
      <c r="EB47" s="6">
        <v>0</v>
      </c>
      <c r="EC47" s="6">
        <v>0</v>
      </c>
      <c r="EF47" s="6" t="s">
        <v>49</v>
      </c>
      <c r="EG47" s="6">
        <v>0.04</v>
      </c>
      <c r="EH47" s="6">
        <v>0</v>
      </c>
      <c r="EI47" s="6">
        <v>0</v>
      </c>
      <c r="EJ47" s="6">
        <v>0</v>
      </c>
      <c r="EM47" s="6" t="s">
        <v>49</v>
      </c>
      <c r="EN47" s="6">
        <v>0.11</v>
      </c>
      <c r="EO47" s="6">
        <v>0</v>
      </c>
      <c r="EP47" s="6">
        <v>0.12</v>
      </c>
      <c r="EQ47" s="6">
        <v>0</v>
      </c>
      <c r="ET47" s="6" t="s">
        <v>49</v>
      </c>
      <c r="EU47" s="6">
        <v>7.0000000000000007E-2</v>
      </c>
      <c r="EV47" s="6">
        <v>0</v>
      </c>
      <c r="EW47" s="6">
        <v>0</v>
      </c>
      <c r="EX47" s="6">
        <v>0</v>
      </c>
    </row>
    <row r="48" spans="1:154"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c r="DD48" s="6" t="s">
        <v>50</v>
      </c>
      <c r="DE48" s="6">
        <v>0</v>
      </c>
      <c r="DF48" s="6">
        <v>0</v>
      </c>
      <c r="DG48" s="6">
        <v>0</v>
      </c>
      <c r="DH48" s="6">
        <v>0</v>
      </c>
      <c r="DK48" s="6" t="s">
        <v>50</v>
      </c>
      <c r="DL48" s="6">
        <v>7.0000000000000007E-2</v>
      </c>
      <c r="DM48" s="6">
        <v>0</v>
      </c>
      <c r="DN48" s="6">
        <v>0.12</v>
      </c>
      <c r="DO48" s="6">
        <v>0</v>
      </c>
      <c r="DR48" s="6" t="s">
        <v>50</v>
      </c>
      <c r="DS48" s="6">
        <v>0.03</v>
      </c>
      <c r="DT48" s="6">
        <v>0.19</v>
      </c>
      <c r="DU48" s="6">
        <v>0</v>
      </c>
      <c r="DV48" s="6">
        <v>0</v>
      </c>
      <c r="DY48" s="6" t="s">
        <v>50</v>
      </c>
      <c r="DZ48" s="6">
        <v>0.04</v>
      </c>
      <c r="EA48" s="6">
        <v>0</v>
      </c>
      <c r="EB48" s="6">
        <v>7.0000000000000007E-2</v>
      </c>
      <c r="EC48" s="6">
        <v>0</v>
      </c>
      <c r="EF48" s="6" t="s">
        <v>50</v>
      </c>
      <c r="EG48" s="6">
        <v>0</v>
      </c>
      <c r="EH48" s="6">
        <v>0</v>
      </c>
      <c r="EI48" s="6">
        <v>0</v>
      </c>
      <c r="EJ48" s="6">
        <v>0</v>
      </c>
      <c r="EM48" s="6" t="s">
        <v>50</v>
      </c>
      <c r="EN48" s="6">
        <v>0.08</v>
      </c>
      <c r="EO48" s="6">
        <v>0.41</v>
      </c>
      <c r="EP48" s="6">
        <v>0</v>
      </c>
      <c r="EQ48" s="6">
        <v>0</v>
      </c>
      <c r="ET48" s="6" t="s">
        <v>50</v>
      </c>
      <c r="EU48" s="6">
        <v>0</v>
      </c>
      <c r="EV48" s="6">
        <v>0</v>
      </c>
      <c r="EW48" s="6">
        <v>0</v>
      </c>
      <c r="EX48" s="6">
        <v>0</v>
      </c>
    </row>
    <row r="49" spans="1:154"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c r="DD49" s="6" t="s">
        <v>51</v>
      </c>
      <c r="DE49" s="6">
        <v>0</v>
      </c>
      <c r="DF49" s="6">
        <v>0</v>
      </c>
      <c r="DG49" s="6">
        <v>0</v>
      </c>
      <c r="DH49" s="6">
        <v>0</v>
      </c>
      <c r="DK49" s="6" t="s">
        <v>51</v>
      </c>
      <c r="DL49" s="6">
        <v>0</v>
      </c>
      <c r="DM49" s="6">
        <v>0</v>
      </c>
      <c r="DN49" s="6">
        <v>0</v>
      </c>
      <c r="DO49" s="6">
        <v>0</v>
      </c>
      <c r="DR49" s="6" t="s">
        <v>51</v>
      </c>
      <c r="DS49" s="6">
        <v>0.09</v>
      </c>
      <c r="DT49" s="6">
        <v>0</v>
      </c>
      <c r="DU49" s="6">
        <v>0.17</v>
      </c>
      <c r="DV49" s="6">
        <v>0</v>
      </c>
      <c r="DY49" s="6" t="s">
        <v>51</v>
      </c>
      <c r="DZ49" s="6">
        <v>0</v>
      </c>
      <c r="EA49" s="6">
        <v>0</v>
      </c>
      <c r="EB49" s="6">
        <v>0</v>
      </c>
      <c r="EC49" s="6">
        <v>0</v>
      </c>
      <c r="EF49" s="6" t="s">
        <v>51</v>
      </c>
      <c r="EG49" s="6">
        <v>0</v>
      </c>
      <c r="EH49" s="6">
        <v>0</v>
      </c>
      <c r="EI49" s="6">
        <v>0</v>
      </c>
      <c r="EJ49" s="6">
        <v>0</v>
      </c>
      <c r="EM49" s="6" t="s">
        <v>51</v>
      </c>
      <c r="EN49" s="6">
        <v>0.06</v>
      </c>
      <c r="EO49" s="6">
        <v>0</v>
      </c>
      <c r="EP49" s="6">
        <v>0.1</v>
      </c>
      <c r="EQ49" s="6">
        <v>0</v>
      </c>
      <c r="ET49" s="6" t="s">
        <v>51</v>
      </c>
      <c r="EU49" s="6">
        <v>0</v>
      </c>
      <c r="EV49" s="6">
        <v>0</v>
      </c>
      <c r="EW49" s="6">
        <v>0</v>
      </c>
      <c r="EX49" s="6">
        <v>0</v>
      </c>
    </row>
    <row r="50" spans="1:154"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c r="DD50" s="6" t="s">
        <v>52</v>
      </c>
      <c r="DE50" s="6">
        <v>0.05</v>
      </c>
      <c r="DF50" s="6">
        <v>0</v>
      </c>
      <c r="DG50" s="6">
        <v>0</v>
      </c>
      <c r="DH50" s="6">
        <v>0</v>
      </c>
      <c r="DK50" s="6" t="s">
        <v>52</v>
      </c>
      <c r="DL50" s="6">
        <v>0.08</v>
      </c>
      <c r="DM50" s="6">
        <v>0.43</v>
      </c>
      <c r="DN50" s="6">
        <v>0</v>
      </c>
      <c r="DO50" s="6">
        <v>0</v>
      </c>
      <c r="DR50" s="6" t="s">
        <v>52</v>
      </c>
      <c r="DS50" s="6">
        <v>0.05</v>
      </c>
      <c r="DT50" s="6">
        <v>0</v>
      </c>
      <c r="DU50" s="6">
        <v>0</v>
      </c>
      <c r="DV50" s="6">
        <v>0.19</v>
      </c>
      <c r="DY50" s="6" t="s">
        <v>52</v>
      </c>
      <c r="DZ50" s="6">
        <v>0</v>
      </c>
      <c r="EA50" s="6">
        <v>0</v>
      </c>
      <c r="EB50" s="6">
        <v>0</v>
      </c>
      <c r="EC50" s="6">
        <v>0</v>
      </c>
      <c r="EF50" s="6" t="s">
        <v>52</v>
      </c>
      <c r="EG50" s="6">
        <v>0.13</v>
      </c>
      <c r="EH50" s="6">
        <v>0</v>
      </c>
      <c r="EI50" s="6">
        <v>0.14000000000000001</v>
      </c>
      <c r="EJ50" s="6">
        <v>0.35</v>
      </c>
      <c r="EM50" s="6" t="s">
        <v>52</v>
      </c>
      <c r="EN50" s="6">
        <v>0</v>
      </c>
      <c r="EO50" s="6">
        <v>0</v>
      </c>
      <c r="EP50" s="6">
        <v>0</v>
      </c>
      <c r="EQ50" s="6">
        <v>0</v>
      </c>
      <c r="ET50" s="6" t="s">
        <v>52</v>
      </c>
      <c r="EU50" s="6">
        <v>0.79</v>
      </c>
      <c r="EV50" s="6">
        <v>0.59</v>
      </c>
      <c r="EW50" s="6">
        <v>0</v>
      </c>
      <c r="EX50" s="6">
        <v>4</v>
      </c>
    </row>
    <row r="51" spans="1:154"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c r="DD51" s="6" t="s">
        <v>53</v>
      </c>
      <c r="DE51" s="6">
        <v>0.11</v>
      </c>
      <c r="DF51" s="6">
        <v>0</v>
      </c>
      <c r="DG51" s="6">
        <v>0.21</v>
      </c>
      <c r="DH51" s="6">
        <v>0</v>
      </c>
      <c r="DK51" s="6" t="s">
        <v>53</v>
      </c>
      <c r="DL51" s="6">
        <v>0.06</v>
      </c>
      <c r="DM51" s="6">
        <v>0</v>
      </c>
      <c r="DN51" s="6">
        <v>7.0000000000000007E-2</v>
      </c>
      <c r="DO51" s="6">
        <v>0</v>
      </c>
      <c r="DR51" s="6" t="s">
        <v>53</v>
      </c>
      <c r="DS51" s="6">
        <v>0.1</v>
      </c>
      <c r="DT51" s="6">
        <v>0.15</v>
      </c>
      <c r="DU51" s="6">
        <v>0.14000000000000001</v>
      </c>
      <c r="DV51" s="6">
        <v>0</v>
      </c>
      <c r="DY51" s="6" t="s">
        <v>53</v>
      </c>
      <c r="DZ51" s="6">
        <v>0.09</v>
      </c>
      <c r="EA51" s="6">
        <v>0.43</v>
      </c>
      <c r="EB51" s="6">
        <v>0</v>
      </c>
      <c r="EC51" s="6">
        <v>0</v>
      </c>
      <c r="EF51" s="6" t="s">
        <v>53</v>
      </c>
      <c r="EG51" s="6">
        <v>0.93</v>
      </c>
      <c r="EH51" s="6">
        <v>0.5</v>
      </c>
      <c r="EI51" s="6">
        <v>1.46</v>
      </c>
      <c r="EJ51" s="6">
        <v>0</v>
      </c>
      <c r="EM51" s="6" t="s">
        <v>53</v>
      </c>
      <c r="EN51" s="6">
        <v>1.26</v>
      </c>
      <c r="EO51" s="6">
        <v>0.98</v>
      </c>
      <c r="EP51" s="6">
        <v>1.77</v>
      </c>
      <c r="EQ51" s="6">
        <v>0</v>
      </c>
      <c r="ET51" s="6" t="s">
        <v>53</v>
      </c>
      <c r="EU51" s="6">
        <v>0.83</v>
      </c>
      <c r="EV51" s="6">
        <v>0.6</v>
      </c>
      <c r="EW51" s="6">
        <v>0.93</v>
      </c>
      <c r="EX51" s="6">
        <v>0</v>
      </c>
    </row>
    <row r="52" spans="1:154"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c r="DD52" s="6" t="s">
        <v>54</v>
      </c>
      <c r="DE52" s="6">
        <v>0</v>
      </c>
      <c r="DF52" s="6">
        <v>0</v>
      </c>
      <c r="DG52" s="6">
        <v>0</v>
      </c>
      <c r="DH52" s="6">
        <v>0</v>
      </c>
      <c r="DK52" s="6" t="s">
        <v>54</v>
      </c>
      <c r="DL52" s="6">
        <v>0.25</v>
      </c>
      <c r="DM52" s="6">
        <v>0.9</v>
      </c>
      <c r="DN52" s="6">
        <v>0.02</v>
      </c>
      <c r="DO52" s="6">
        <v>0</v>
      </c>
      <c r="DR52" s="6" t="s">
        <v>54</v>
      </c>
      <c r="DS52" s="6">
        <v>0.17</v>
      </c>
      <c r="DT52" s="6">
        <v>0.22</v>
      </c>
      <c r="DU52" s="6">
        <v>0</v>
      </c>
      <c r="DV52" s="6">
        <v>0.33</v>
      </c>
      <c r="DY52" s="6" t="s">
        <v>54</v>
      </c>
      <c r="DZ52" s="6">
        <v>0.54</v>
      </c>
      <c r="EA52" s="6">
        <v>2.85</v>
      </c>
      <c r="EB52" s="6">
        <v>0</v>
      </c>
      <c r="EC52" s="6">
        <v>0</v>
      </c>
      <c r="EF52" s="6" t="s">
        <v>54</v>
      </c>
      <c r="EG52" s="6">
        <v>0.61</v>
      </c>
      <c r="EH52" s="6">
        <v>0.37</v>
      </c>
      <c r="EI52" s="6">
        <v>0</v>
      </c>
      <c r="EJ52" s="6">
        <v>3.6</v>
      </c>
      <c r="EM52" s="6" t="s">
        <v>54</v>
      </c>
      <c r="EN52" s="6">
        <v>0.84</v>
      </c>
      <c r="EO52" s="6">
        <v>0.78</v>
      </c>
      <c r="EP52" s="6">
        <v>0.21</v>
      </c>
      <c r="EQ52" s="6">
        <v>3.1</v>
      </c>
      <c r="ET52" s="6" t="s">
        <v>54</v>
      </c>
      <c r="EU52" s="6">
        <v>1.79</v>
      </c>
      <c r="EV52" s="6">
        <v>1.47</v>
      </c>
      <c r="EW52" s="6">
        <v>1.44</v>
      </c>
      <c r="EX52" s="6">
        <v>4.0999999999999996</v>
      </c>
    </row>
    <row r="53" spans="1:154"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c r="DD53" s="6" t="s">
        <v>55</v>
      </c>
      <c r="DE53" s="6">
        <v>0</v>
      </c>
      <c r="DF53" s="6">
        <v>0</v>
      </c>
      <c r="DG53" s="6">
        <v>0</v>
      </c>
      <c r="DH53" s="6">
        <v>0</v>
      </c>
      <c r="DK53" s="6" t="s">
        <v>55</v>
      </c>
      <c r="DL53" s="6">
        <v>7.0000000000000007E-2</v>
      </c>
      <c r="DM53" s="6">
        <v>0</v>
      </c>
      <c r="DN53" s="6">
        <v>0.06</v>
      </c>
      <c r="DO53" s="6">
        <v>0</v>
      </c>
      <c r="DR53" s="6" t="s">
        <v>55</v>
      </c>
      <c r="DS53" s="6">
        <v>0.02</v>
      </c>
      <c r="DT53" s="6">
        <v>0</v>
      </c>
      <c r="DU53" s="6">
        <v>0.04</v>
      </c>
      <c r="DV53" s="6">
        <v>0</v>
      </c>
      <c r="DY53" s="6" t="s">
        <v>55</v>
      </c>
      <c r="DZ53" s="6">
        <v>0.24</v>
      </c>
      <c r="EA53" s="6">
        <v>0.24</v>
      </c>
      <c r="EB53" s="6">
        <v>7.0000000000000007E-2</v>
      </c>
      <c r="EC53" s="6">
        <v>0</v>
      </c>
      <c r="EF53" s="6" t="s">
        <v>55</v>
      </c>
      <c r="EG53" s="6">
        <v>0.09</v>
      </c>
      <c r="EH53" s="6">
        <v>0</v>
      </c>
      <c r="EI53" s="6">
        <v>0</v>
      </c>
      <c r="EJ53" s="6">
        <v>0</v>
      </c>
      <c r="EM53" s="6" t="s">
        <v>55</v>
      </c>
      <c r="EN53" s="6">
        <v>0.32</v>
      </c>
      <c r="EO53" s="6">
        <v>1.28</v>
      </c>
      <c r="EP53" s="6">
        <v>0.13</v>
      </c>
      <c r="EQ53" s="6">
        <v>0</v>
      </c>
      <c r="ET53" s="6" t="s">
        <v>55</v>
      </c>
      <c r="EU53" s="6">
        <v>1</v>
      </c>
      <c r="EV53" s="6">
        <v>4.83</v>
      </c>
      <c r="EW53" s="6">
        <v>0.02</v>
      </c>
      <c r="EX53" s="6">
        <v>0</v>
      </c>
    </row>
    <row r="54" spans="1:154"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v>
      </c>
      <c r="DM54" s="6">
        <v>0</v>
      </c>
      <c r="DN54" s="6">
        <v>0</v>
      </c>
      <c r="DO54" s="6">
        <v>0</v>
      </c>
      <c r="DR54" s="6" t="s">
        <v>56</v>
      </c>
      <c r="DS54" s="6">
        <v>0.15</v>
      </c>
      <c r="DT54" s="6">
        <v>0</v>
      </c>
      <c r="DU54" s="6">
        <v>0</v>
      </c>
      <c r="DV54" s="6">
        <v>0.56999999999999995</v>
      </c>
      <c r="DY54" s="6" t="s">
        <v>56</v>
      </c>
      <c r="DZ54" s="6">
        <v>0.41</v>
      </c>
      <c r="EA54" s="6">
        <v>0.2</v>
      </c>
      <c r="EB54" s="6">
        <v>0.51</v>
      </c>
      <c r="EC54" s="6">
        <v>0.44</v>
      </c>
      <c r="EF54" s="6" t="s">
        <v>56</v>
      </c>
      <c r="EG54" s="6">
        <v>0.93</v>
      </c>
      <c r="EH54" s="6">
        <v>0.22</v>
      </c>
      <c r="EI54" s="6">
        <v>1.48</v>
      </c>
      <c r="EJ54" s="6">
        <v>0</v>
      </c>
      <c r="EM54" s="6" t="s">
        <v>56</v>
      </c>
      <c r="EN54" s="6">
        <v>1.1599999999999999</v>
      </c>
      <c r="EO54" s="6">
        <v>0.5</v>
      </c>
      <c r="EP54" s="6">
        <v>1.67</v>
      </c>
      <c r="EQ54" s="6">
        <v>0.15</v>
      </c>
      <c r="ET54" s="6" t="s">
        <v>56</v>
      </c>
      <c r="EU54" s="6">
        <v>1.24</v>
      </c>
      <c r="EV54" s="6">
        <v>0.97</v>
      </c>
      <c r="EW54" s="6">
        <v>1.68</v>
      </c>
      <c r="EX54" s="6">
        <v>0</v>
      </c>
    </row>
    <row r="55" spans="1:154"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c r="DD55" s="6" t="s">
        <v>57</v>
      </c>
      <c r="DE55" s="6">
        <v>0.15</v>
      </c>
      <c r="DF55" s="6">
        <v>0</v>
      </c>
      <c r="DG55" s="6">
        <v>7.0000000000000007E-2</v>
      </c>
      <c r="DH55" s="6">
        <v>0.48</v>
      </c>
      <c r="DK55" s="6" t="s">
        <v>57</v>
      </c>
      <c r="DL55" s="6">
        <v>0.31</v>
      </c>
      <c r="DM55" s="6">
        <v>0</v>
      </c>
      <c r="DN55" s="6">
        <v>0.37</v>
      </c>
      <c r="DO55" s="6">
        <v>0</v>
      </c>
      <c r="DR55" s="6" t="s">
        <v>57</v>
      </c>
      <c r="DS55" s="6">
        <v>1.1499999999999999</v>
      </c>
      <c r="DT55" s="6">
        <v>0.11</v>
      </c>
      <c r="DU55" s="6">
        <v>2.13</v>
      </c>
      <c r="DV55" s="6">
        <v>0</v>
      </c>
      <c r="DY55" s="6" t="s">
        <v>57</v>
      </c>
      <c r="DZ55" s="6">
        <v>0.92</v>
      </c>
      <c r="EA55" s="6">
        <v>0.3</v>
      </c>
      <c r="EB55" s="6">
        <v>0.86</v>
      </c>
      <c r="EC55" s="6">
        <v>1.27</v>
      </c>
      <c r="EF55" s="6" t="s">
        <v>57</v>
      </c>
      <c r="EG55" s="6">
        <v>1.68</v>
      </c>
      <c r="EH55" s="6">
        <v>5.17</v>
      </c>
      <c r="EI55" s="6">
        <v>0.55000000000000004</v>
      </c>
      <c r="EJ55" s="6">
        <v>0</v>
      </c>
      <c r="EM55" s="6" t="s">
        <v>57</v>
      </c>
      <c r="EN55" s="6">
        <v>0.59</v>
      </c>
      <c r="EO55" s="6">
        <v>0.27</v>
      </c>
      <c r="EP55" s="6">
        <v>0.39</v>
      </c>
      <c r="EQ55" s="6">
        <v>1.67</v>
      </c>
      <c r="ET55" s="6" t="s">
        <v>57</v>
      </c>
      <c r="EU55" s="6">
        <v>0.26</v>
      </c>
      <c r="EV55" s="6">
        <v>0.92</v>
      </c>
      <c r="EW55" s="6">
        <v>0.06</v>
      </c>
      <c r="EX55" s="6">
        <v>0.33</v>
      </c>
    </row>
    <row r="56" spans="1:154"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c r="DD56" s="6" t="s">
        <v>58</v>
      </c>
      <c r="DE56" s="6">
        <v>0.49</v>
      </c>
      <c r="DF56" s="6">
        <v>0.23</v>
      </c>
      <c r="DG56" s="6">
        <v>0.77</v>
      </c>
      <c r="DH56" s="6">
        <v>0</v>
      </c>
      <c r="DK56" s="6" t="s">
        <v>58</v>
      </c>
      <c r="DL56" s="6">
        <v>3.84</v>
      </c>
      <c r="DM56" s="6">
        <v>0.54</v>
      </c>
      <c r="DN56" s="6">
        <v>6.38</v>
      </c>
      <c r="DO56" s="6">
        <v>0.11</v>
      </c>
      <c r="DR56" s="6" t="s">
        <v>58</v>
      </c>
      <c r="DS56" s="6">
        <v>13.68</v>
      </c>
      <c r="DT56" s="6">
        <v>13.29</v>
      </c>
      <c r="DU56" s="6">
        <v>15.89</v>
      </c>
      <c r="DV56" s="6">
        <v>12.42</v>
      </c>
      <c r="DY56" s="6" t="s">
        <v>58</v>
      </c>
      <c r="DZ56" s="6">
        <v>15.17</v>
      </c>
      <c r="EA56" s="6">
        <v>15.2</v>
      </c>
      <c r="EB56" s="6">
        <v>13.43</v>
      </c>
      <c r="EC56" s="6">
        <v>25.97</v>
      </c>
      <c r="EF56" s="6" t="s">
        <v>58</v>
      </c>
      <c r="EG56" s="6">
        <v>11.8</v>
      </c>
      <c r="EH56" s="6">
        <v>9.1300000000000008</v>
      </c>
      <c r="EI56" s="6">
        <v>14.11</v>
      </c>
      <c r="EJ56" s="6">
        <v>11.29</v>
      </c>
      <c r="EM56" s="6" t="s">
        <v>58</v>
      </c>
      <c r="EN56" s="6">
        <v>13.16</v>
      </c>
      <c r="EO56" s="6">
        <v>11.97</v>
      </c>
      <c r="EP56" s="6">
        <v>14.62</v>
      </c>
      <c r="EQ56" s="6">
        <v>11.59</v>
      </c>
      <c r="ET56" s="6" t="s">
        <v>58</v>
      </c>
      <c r="EU56" s="6">
        <v>13.5</v>
      </c>
      <c r="EV56" s="6">
        <v>19.45</v>
      </c>
      <c r="EW56" s="6">
        <v>12.48</v>
      </c>
      <c r="EX56" s="6">
        <v>13.69</v>
      </c>
    </row>
    <row r="57" spans="1:154"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c r="DD57" s="6" t="s">
        <v>59</v>
      </c>
      <c r="DE57" s="6">
        <v>0.08</v>
      </c>
      <c r="DF57" s="6">
        <v>0</v>
      </c>
      <c r="DG57" s="6">
        <v>0.09</v>
      </c>
      <c r="DH57" s="6">
        <v>0</v>
      </c>
      <c r="DK57" s="6" t="s">
        <v>59</v>
      </c>
      <c r="DL57" s="6">
        <v>0.39</v>
      </c>
      <c r="DM57" s="6">
        <v>0.94</v>
      </c>
      <c r="DN57" s="6">
        <v>0.2</v>
      </c>
      <c r="DO57" s="6">
        <v>0.51</v>
      </c>
      <c r="DR57" s="6" t="s">
        <v>59</v>
      </c>
      <c r="DS57" s="6">
        <v>1</v>
      </c>
      <c r="DT57" s="6">
        <v>3.7</v>
      </c>
      <c r="DU57" s="6">
        <v>0.25</v>
      </c>
      <c r="DV57" s="6">
        <v>0.92</v>
      </c>
      <c r="DY57" s="6" t="s">
        <v>59</v>
      </c>
      <c r="DZ57" s="6">
        <v>1.64</v>
      </c>
      <c r="EA57" s="6">
        <v>5.42</v>
      </c>
      <c r="EB57" s="6">
        <v>0.14000000000000001</v>
      </c>
      <c r="EC57" s="6">
        <v>3.48</v>
      </c>
      <c r="EF57" s="6" t="s">
        <v>59</v>
      </c>
      <c r="EG57" s="6">
        <v>1.1499999999999999</v>
      </c>
      <c r="EH57" s="6">
        <v>4.2699999999999996</v>
      </c>
      <c r="EI57" s="6">
        <v>0.15</v>
      </c>
      <c r="EJ57" s="6">
        <v>0</v>
      </c>
      <c r="EM57" s="6" t="s">
        <v>59</v>
      </c>
      <c r="EN57" s="6">
        <v>0.39</v>
      </c>
      <c r="EO57" s="6">
        <v>0.44</v>
      </c>
      <c r="EP57" s="6">
        <v>0.14000000000000001</v>
      </c>
      <c r="EQ57" s="6">
        <v>1.43</v>
      </c>
      <c r="ET57" s="6" t="s">
        <v>59</v>
      </c>
      <c r="EU57" s="6">
        <v>0.28000000000000003</v>
      </c>
      <c r="EV57" s="6">
        <v>1.25</v>
      </c>
      <c r="EW57" s="6">
        <v>0.08</v>
      </c>
      <c r="EX57" s="6">
        <v>0</v>
      </c>
    </row>
    <row r="58" spans="1:154"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c r="DD58" s="6" t="s">
        <v>60</v>
      </c>
      <c r="DE58" s="6">
        <v>3.46</v>
      </c>
      <c r="DF58" s="6">
        <v>14.45</v>
      </c>
      <c r="DG58" s="6">
        <v>0.26</v>
      </c>
      <c r="DH58" s="6">
        <v>0</v>
      </c>
      <c r="DK58" s="6" t="s">
        <v>60</v>
      </c>
      <c r="DL58" s="6">
        <v>2.83</v>
      </c>
      <c r="DM58" s="6">
        <v>11.39</v>
      </c>
      <c r="DN58" s="6">
        <v>1.05</v>
      </c>
      <c r="DO58" s="6">
        <v>0.2</v>
      </c>
      <c r="DR58" s="6" t="s">
        <v>60</v>
      </c>
      <c r="DS58" s="6">
        <v>3.65</v>
      </c>
      <c r="DT58" s="6">
        <v>2.06</v>
      </c>
      <c r="DU58" s="6">
        <v>2.78</v>
      </c>
      <c r="DV58" s="6">
        <v>7.14</v>
      </c>
      <c r="DY58" s="6" t="s">
        <v>60</v>
      </c>
      <c r="DZ58" s="6">
        <v>2.29</v>
      </c>
      <c r="EA58" s="6">
        <v>0.7</v>
      </c>
      <c r="EB58" s="6">
        <v>3.46</v>
      </c>
      <c r="EC58" s="6">
        <v>0.47</v>
      </c>
      <c r="EF58" s="6" t="s">
        <v>60</v>
      </c>
      <c r="EG58" s="6">
        <v>1.08</v>
      </c>
      <c r="EH58" s="6">
        <v>0.82</v>
      </c>
      <c r="EI58" s="6">
        <v>1.03</v>
      </c>
      <c r="EJ58" s="6">
        <v>1.25</v>
      </c>
      <c r="EM58" s="6" t="s">
        <v>60</v>
      </c>
      <c r="EN58" s="6">
        <v>1.08</v>
      </c>
      <c r="EO58" s="6">
        <v>3.39</v>
      </c>
      <c r="EP58" s="6">
        <v>0.55000000000000004</v>
      </c>
      <c r="EQ58" s="6">
        <v>0.74</v>
      </c>
      <c r="ET58" s="6" t="s">
        <v>60</v>
      </c>
      <c r="EU58" s="6">
        <v>1.57</v>
      </c>
      <c r="EV58" s="6">
        <v>1</v>
      </c>
      <c r="EW58" s="6">
        <v>2.02</v>
      </c>
      <c r="EX58" s="6">
        <v>0.37</v>
      </c>
    </row>
    <row r="59" spans="1:154"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c r="DD59" s="6" t="s">
        <v>61</v>
      </c>
      <c r="DE59" s="6">
        <v>1.29</v>
      </c>
      <c r="DF59" s="6">
        <v>3.53</v>
      </c>
      <c r="DG59" s="6">
        <v>0.67</v>
      </c>
      <c r="DH59" s="6">
        <v>0.28999999999999998</v>
      </c>
      <c r="DK59" s="6" t="s">
        <v>61</v>
      </c>
      <c r="DL59" s="6">
        <v>0.5</v>
      </c>
      <c r="DM59" s="6">
        <v>0.57999999999999996</v>
      </c>
      <c r="DN59" s="6">
        <v>0.27</v>
      </c>
      <c r="DO59" s="6">
        <v>0</v>
      </c>
      <c r="DR59" s="6" t="s">
        <v>61</v>
      </c>
      <c r="DS59" s="6">
        <v>0.4</v>
      </c>
      <c r="DT59" s="6">
        <v>2.11</v>
      </c>
      <c r="DU59" s="6">
        <v>0.02</v>
      </c>
      <c r="DV59" s="6">
        <v>0</v>
      </c>
      <c r="DY59" s="6" t="s">
        <v>61</v>
      </c>
      <c r="DZ59" s="6">
        <v>0.05</v>
      </c>
      <c r="EA59" s="6">
        <v>0.28999999999999998</v>
      </c>
      <c r="EB59" s="6">
        <v>0</v>
      </c>
      <c r="EC59" s="6">
        <v>0</v>
      </c>
      <c r="EF59" s="6" t="s">
        <v>61</v>
      </c>
      <c r="EG59" s="6">
        <v>0.21</v>
      </c>
      <c r="EH59" s="6">
        <v>0.86</v>
      </c>
      <c r="EI59" s="6">
        <v>0</v>
      </c>
      <c r="EJ59" s="6">
        <v>0</v>
      </c>
      <c r="EM59" s="6" t="s">
        <v>61</v>
      </c>
      <c r="EN59" s="6">
        <v>0.4</v>
      </c>
      <c r="EO59" s="6">
        <v>1.85</v>
      </c>
      <c r="EP59" s="6">
        <v>0.09</v>
      </c>
      <c r="EQ59" s="6">
        <v>0</v>
      </c>
      <c r="ET59" s="6" t="s">
        <v>61</v>
      </c>
      <c r="EU59" s="6">
        <v>0.46</v>
      </c>
      <c r="EV59" s="6">
        <v>0</v>
      </c>
      <c r="EW59" s="6">
        <v>0.34</v>
      </c>
      <c r="EX59" s="6">
        <v>1.62</v>
      </c>
    </row>
    <row r="60" spans="1:154"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c r="DD60" s="6" t="s">
        <v>62</v>
      </c>
      <c r="DE60" s="6">
        <v>0.87</v>
      </c>
      <c r="DF60" s="6">
        <v>1.88</v>
      </c>
      <c r="DG60" s="6">
        <v>0.47</v>
      </c>
      <c r="DH60" s="6">
        <v>0.97</v>
      </c>
      <c r="DK60" s="6" t="s">
        <v>62</v>
      </c>
      <c r="DL60" s="6">
        <v>2.17</v>
      </c>
      <c r="DM60" s="6">
        <v>5.5</v>
      </c>
      <c r="DN60" s="6">
        <v>1.71</v>
      </c>
      <c r="DO60" s="6">
        <v>0.48</v>
      </c>
      <c r="DR60" s="6" t="s">
        <v>62</v>
      </c>
      <c r="DS60" s="6">
        <v>2.76</v>
      </c>
      <c r="DT60" s="6">
        <v>7.6</v>
      </c>
      <c r="DU60" s="6">
        <v>2.44</v>
      </c>
      <c r="DV60" s="6">
        <v>0.6</v>
      </c>
      <c r="DY60" s="6" t="s">
        <v>62</v>
      </c>
      <c r="DZ60" s="6">
        <v>1.81</v>
      </c>
      <c r="EA60" s="6">
        <v>6.01</v>
      </c>
      <c r="EB60" s="6">
        <v>0.91</v>
      </c>
      <c r="EC60" s="6">
        <v>0.77</v>
      </c>
      <c r="EF60" s="6" t="s">
        <v>62</v>
      </c>
      <c r="EG60" s="6">
        <v>3.36</v>
      </c>
      <c r="EH60" s="6">
        <v>8.68</v>
      </c>
      <c r="EI60" s="6">
        <v>1.64</v>
      </c>
      <c r="EJ60" s="6">
        <v>0</v>
      </c>
      <c r="EM60" s="6" t="s">
        <v>62</v>
      </c>
      <c r="EN60" s="6">
        <v>8.3000000000000007</v>
      </c>
      <c r="EO60" s="6">
        <v>11.06</v>
      </c>
      <c r="EP60" s="6">
        <v>9.68</v>
      </c>
      <c r="EQ60" s="6">
        <v>0.73</v>
      </c>
      <c r="ET60" s="6" t="s">
        <v>62</v>
      </c>
      <c r="EU60" s="6">
        <v>3.99</v>
      </c>
      <c r="EV60" s="6">
        <v>5.0999999999999996</v>
      </c>
      <c r="EW60" s="6">
        <v>4.6100000000000003</v>
      </c>
      <c r="EX60" s="6">
        <v>1.05</v>
      </c>
    </row>
    <row r="61" spans="1:154"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c r="DD61" s="6" t="s">
        <v>63</v>
      </c>
      <c r="DE61" s="6">
        <v>0.43</v>
      </c>
      <c r="DF61" s="6">
        <v>0.49</v>
      </c>
      <c r="DG61" s="6">
        <v>0.54</v>
      </c>
      <c r="DH61" s="6">
        <v>0</v>
      </c>
      <c r="DK61" s="6" t="s">
        <v>63</v>
      </c>
      <c r="DL61" s="6">
        <v>0.84</v>
      </c>
      <c r="DM61" s="6">
        <v>4.24</v>
      </c>
      <c r="DN61" s="6">
        <v>0.09</v>
      </c>
      <c r="DO61" s="6">
        <v>0</v>
      </c>
      <c r="DR61" s="6" t="s">
        <v>63</v>
      </c>
      <c r="DS61" s="6">
        <v>0.25</v>
      </c>
      <c r="DT61" s="6">
        <v>1.1499999999999999</v>
      </c>
      <c r="DU61" s="6">
        <v>0.12</v>
      </c>
      <c r="DV61" s="6">
        <v>0</v>
      </c>
      <c r="DY61" s="6" t="s">
        <v>63</v>
      </c>
      <c r="DZ61" s="6">
        <v>0.43</v>
      </c>
      <c r="EA61" s="6">
        <v>0.41</v>
      </c>
      <c r="EB61" s="6">
        <v>0.61</v>
      </c>
      <c r="EC61" s="6">
        <v>0</v>
      </c>
      <c r="EF61" s="6" t="s">
        <v>63</v>
      </c>
      <c r="EG61" s="6">
        <v>0.11</v>
      </c>
      <c r="EH61" s="6">
        <v>0.13</v>
      </c>
      <c r="EI61" s="6">
        <v>0</v>
      </c>
      <c r="EJ61" s="6">
        <v>0.16</v>
      </c>
      <c r="EM61" s="6" t="s">
        <v>63</v>
      </c>
      <c r="EN61" s="6">
        <v>0.33</v>
      </c>
      <c r="EO61" s="6">
        <v>1.1100000000000001</v>
      </c>
      <c r="EP61" s="6">
        <v>0.08</v>
      </c>
      <c r="EQ61" s="6">
        <v>0.49</v>
      </c>
      <c r="ET61" s="6" t="s">
        <v>63</v>
      </c>
      <c r="EU61" s="6">
        <v>0.33</v>
      </c>
      <c r="EV61" s="6">
        <v>0.12</v>
      </c>
      <c r="EW61" s="6">
        <v>0.19</v>
      </c>
      <c r="EX61" s="6">
        <v>0</v>
      </c>
    </row>
    <row r="62" spans="1:154"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c r="DD62" s="6" t="s">
        <v>64</v>
      </c>
      <c r="DE62" s="6">
        <v>0.4</v>
      </c>
      <c r="DF62" s="6">
        <v>0.31</v>
      </c>
      <c r="DG62" s="6">
        <v>0.64</v>
      </c>
      <c r="DH62" s="6">
        <v>0</v>
      </c>
      <c r="DK62" s="6" t="s">
        <v>64</v>
      </c>
      <c r="DL62" s="6">
        <v>3.65</v>
      </c>
      <c r="DM62" s="6">
        <v>1.81</v>
      </c>
      <c r="DN62" s="6">
        <v>5.2</v>
      </c>
      <c r="DO62" s="6">
        <v>1.05</v>
      </c>
      <c r="DR62" s="6" t="s">
        <v>64</v>
      </c>
      <c r="DS62" s="6">
        <v>4.8099999999999996</v>
      </c>
      <c r="DT62" s="6">
        <v>11.59</v>
      </c>
      <c r="DU62" s="6">
        <v>4.28</v>
      </c>
      <c r="DV62" s="6">
        <v>1.98</v>
      </c>
      <c r="DY62" s="6" t="s">
        <v>64</v>
      </c>
      <c r="DZ62" s="6">
        <v>4.63</v>
      </c>
      <c r="EA62" s="6">
        <v>4.5999999999999996</v>
      </c>
      <c r="EB62" s="6">
        <v>4.2300000000000004</v>
      </c>
      <c r="EC62" s="6">
        <v>5.39</v>
      </c>
      <c r="EF62" s="6" t="s">
        <v>64</v>
      </c>
      <c r="EG62" s="6">
        <v>5.74</v>
      </c>
      <c r="EH62" s="6">
        <v>1.66</v>
      </c>
      <c r="EI62" s="6">
        <v>7</v>
      </c>
      <c r="EJ62" s="6">
        <v>5.84</v>
      </c>
      <c r="EM62" s="6" t="s">
        <v>64</v>
      </c>
      <c r="EN62" s="6">
        <v>5.3</v>
      </c>
      <c r="EO62" s="6">
        <v>2.98</v>
      </c>
      <c r="EP62" s="6">
        <v>5.07</v>
      </c>
      <c r="EQ62" s="6">
        <v>9.33</v>
      </c>
      <c r="ET62" s="6" t="s">
        <v>64</v>
      </c>
      <c r="EU62" s="6">
        <v>5.82</v>
      </c>
      <c r="EV62" s="6">
        <v>1.47</v>
      </c>
      <c r="EW62" s="6">
        <v>6.96</v>
      </c>
      <c r="EX62" s="6">
        <v>6.68</v>
      </c>
    </row>
    <row r="63" spans="1:154"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c r="DD63" s="6" t="s">
        <v>65</v>
      </c>
      <c r="DE63" s="6">
        <v>0.28999999999999998</v>
      </c>
      <c r="DF63" s="6">
        <v>0.96</v>
      </c>
      <c r="DG63" s="6">
        <v>0.05</v>
      </c>
      <c r="DH63" s="6">
        <v>0</v>
      </c>
      <c r="DK63" s="6" t="s">
        <v>65</v>
      </c>
      <c r="DL63" s="6">
        <v>0.95</v>
      </c>
      <c r="DM63" s="6">
        <v>1.57</v>
      </c>
      <c r="DN63" s="6">
        <v>0.49</v>
      </c>
      <c r="DO63" s="6">
        <v>1.99</v>
      </c>
      <c r="DR63" s="6" t="s">
        <v>65</v>
      </c>
      <c r="DS63" s="6">
        <v>0.89</v>
      </c>
      <c r="DT63" s="6">
        <v>0.71</v>
      </c>
      <c r="DU63" s="6">
        <v>0.44</v>
      </c>
      <c r="DV63" s="6">
        <v>1.99</v>
      </c>
      <c r="DY63" s="6" t="s">
        <v>65</v>
      </c>
      <c r="DZ63" s="6">
        <v>0.8</v>
      </c>
      <c r="EA63" s="6">
        <v>2.02</v>
      </c>
      <c r="EB63" s="6">
        <v>0.36</v>
      </c>
      <c r="EC63" s="6">
        <v>0.86</v>
      </c>
      <c r="EF63" s="6" t="s">
        <v>65</v>
      </c>
      <c r="EG63" s="6">
        <v>1.24</v>
      </c>
      <c r="EH63" s="6">
        <v>1.56</v>
      </c>
      <c r="EI63" s="6">
        <v>0.84</v>
      </c>
      <c r="EJ63" s="6">
        <v>2.76</v>
      </c>
      <c r="EM63" s="6" t="s">
        <v>65</v>
      </c>
      <c r="EN63" s="6">
        <v>0.35</v>
      </c>
      <c r="EO63" s="6">
        <v>1.59</v>
      </c>
      <c r="EP63" s="6">
        <v>0.04</v>
      </c>
      <c r="EQ63" s="6">
        <v>0</v>
      </c>
      <c r="ET63" s="6" t="s">
        <v>65</v>
      </c>
      <c r="EU63" s="6">
        <v>0.41</v>
      </c>
      <c r="EV63" s="6">
        <v>1.1100000000000001</v>
      </c>
      <c r="EW63" s="6">
        <v>0.19</v>
      </c>
      <c r="EX63" s="6">
        <v>0</v>
      </c>
    </row>
    <row r="64" spans="1:154"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c r="DD64" s="6" t="s">
        <v>66</v>
      </c>
      <c r="DE64" s="6">
        <v>12.62</v>
      </c>
      <c r="DF64" s="6">
        <v>25.86</v>
      </c>
      <c r="DG64" s="6">
        <v>10.61</v>
      </c>
      <c r="DH64" s="6">
        <v>3.61</v>
      </c>
      <c r="DK64" s="6" t="s">
        <v>66</v>
      </c>
      <c r="DL64" s="6">
        <v>24.01</v>
      </c>
      <c r="DM64" s="6">
        <v>24.17</v>
      </c>
      <c r="DN64" s="6">
        <v>22.98</v>
      </c>
      <c r="DO64" s="6">
        <v>31.08</v>
      </c>
      <c r="DR64" s="6" t="s">
        <v>66</v>
      </c>
      <c r="DS64" s="6">
        <v>41.16</v>
      </c>
      <c r="DT64" s="6">
        <v>20.27</v>
      </c>
      <c r="DU64" s="6">
        <v>40.75</v>
      </c>
      <c r="DV64" s="6">
        <v>62.74</v>
      </c>
      <c r="DY64" s="6" t="s">
        <v>66</v>
      </c>
      <c r="DZ64" s="6">
        <v>43.04</v>
      </c>
      <c r="EA64" s="6">
        <v>31.06</v>
      </c>
      <c r="EB64" s="6">
        <v>48.98</v>
      </c>
      <c r="EC64" s="6">
        <v>43.84</v>
      </c>
      <c r="EF64" s="6" t="s">
        <v>66</v>
      </c>
      <c r="EG64" s="6">
        <v>40.18</v>
      </c>
      <c r="EH64" s="6">
        <v>19.16</v>
      </c>
      <c r="EI64" s="6">
        <v>45.68</v>
      </c>
      <c r="EJ64" s="6">
        <v>63.57</v>
      </c>
      <c r="EM64" s="6" t="s">
        <v>66</v>
      </c>
      <c r="EN64" s="6">
        <v>43.45</v>
      </c>
      <c r="EO64" s="6">
        <v>26.79</v>
      </c>
      <c r="EP64" s="6">
        <v>45.8</v>
      </c>
      <c r="EQ64" s="6">
        <v>60.11</v>
      </c>
      <c r="ET64" s="6" t="s">
        <v>66</v>
      </c>
      <c r="EU64" s="6">
        <v>45.73</v>
      </c>
      <c r="EV64" s="6">
        <v>31.51</v>
      </c>
      <c r="EW64" s="6">
        <v>48.87</v>
      </c>
      <c r="EX64" s="6">
        <v>58.01</v>
      </c>
    </row>
    <row r="65" spans="1:154"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c r="DD65" s="6" t="s">
        <v>67</v>
      </c>
      <c r="DE65" s="6">
        <v>0.66</v>
      </c>
      <c r="DF65" s="6">
        <v>0.77</v>
      </c>
      <c r="DG65" s="6">
        <v>0.84</v>
      </c>
      <c r="DH65" s="6">
        <v>0</v>
      </c>
      <c r="DK65" s="6" t="s">
        <v>67</v>
      </c>
      <c r="DL65" s="6">
        <v>1.86</v>
      </c>
      <c r="DM65" s="6">
        <v>0.46</v>
      </c>
      <c r="DN65" s="6">
        <v>2.4700000000000002</v>
      </c>
      <c r="DO65" s="6">
        <v>0</v>
      </c>
      <c r="DR65" s="6" t="s">
        <v>67</v>
      </c>
      <c r="DS65" s="6">
        <v>0.62</v>
      </c>
      <c r="DT65" s="6">
        <v>0.71</v>
      </c>
      <c r="DU65" s="6">
        <v>0.59</v>
      </c>
      <c r="DV65" s="6">
        <v>0.15</v>
      </c>
      <c r="DY65" s="6" t="s">
        <v>67</v>
      </c>
      <c r="DZ65" s="6">
        <v>0.83</v>
      </c>
      <c r="EA65" s="6">
        <v>0.51</v>
      </c>
      <c r="EB65" s="6">
        <v>0.39</v>
      </c>
      <c r="EC65" s="6">
        <v>1.86</v>
      </c>
      <c r="EF65" s="6" t="s">
        <v>67</v>
      </c>
      <c r="EG65" s="6">
        <v>7.43</v>
      </c>
      <c r="EH65" s="6">
        <v>23.82</v>
      </c>
      <c r="EI65" s="6">
        <v>2.57</v>
      </c>
      <c r="EJ65" s="6">
        <v>0</v>
      </c>
      <c r="EM65" s="6" t="s">
        <v>67</v>
      </c>
      <c r="EN65" s="6">
        <v>0.49</v>
      </c>
      <c r="EO65" s="6">
        <v>1.03</v>
      </c>
      <c r="EP65" s="6">
        <v>0.04</v>
      </c>
      <c r="EQ65" s="6">
        <v>1.52</v>
      </c>
      <c r="ET65" s="6" t="s">
        <v>67</v>
      </c>
      <c r="EU65" s="6">
        <v>0.3</v>
      </c>
      <c r="EV65" s="6">
        <v>0.32</v>
      </c>
      <c r="EW65" s="6">
        <v>0.28999999999999998</v>
      </c>
      <c r="EX65" s="6">
        <v>0</v>
      </c>
    </row>
    <row r="66" spans="1:154"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c r="DD66" s="6" t="s">
        <v>68</v>
      </c>
      <c r="DE66" s="6">
        <v>1.45</v>
      </c>
      <c r="DF66" s="6">
        <v>0.76</v>
      </c>
      <c r="DG66" s="6">
        <v>2.0099999999999998</v>
      </c>
      <c r="DH66" s="6">
        <v>1.06</v>
      </c>
      <c r="DK66" s="6" t="s">
        <v>68</v>
      </c>
      <c r="DL66" s="6">
        <v>1.35</v>
      </c>
      <c r="DM66" s="6">
        <v>1.23</v>
      </c>
      <c r="DN66" s="6">
        <v>1.65</v>
      </c>
      <c r="DO66" s="6">
        <v>0</v>
      </c>
      <c r="DR66" s="6" t="s">
        <v>68</v>
      </c>
      <c r="DS66" s="6">
        <v>2.44</v>
      </c>
      <c r="DT66" s="6">
        <v>4.28</v>
      </c>
      <c r="DU66" s="6">
        <v>3.4</v>
      </c>
      <c r="DV66" s="6">
        <v>0</v>
      </c>
      <c r="DY66" s="6" t="s">
        <v>68</v>
      </c>
      <c r="DZ66" s="6">
        <v>1.76</v>
      </c>
      <c r="EA66" s="6">
        <v>1.21</v>
      </c>
      <c r="EB66" s="6">
        <v>1.94</v>
      </c>
      <c r="EC66" s="6">
        <v>1.85</v>
      </c>
      <c r="EF66" s="6" t="s">
        <v>68</v>
      </c>
      <c r="EG66" s="6">
        <v>1.1299999999999999</v>
      </c>
      <c r="EH66" s="6">
        <v>0.18</v>
      </c>
      <c r="EI66" s="6">
        <v>1.96</v>
      </c>
      <c r="EJ66" s="6">
        <v>0</v>
      </c>
      <c r="EM66" s="6" t="s">
        <v>68</v>
      </c>
      <c r="EN66" s="6">
        <v>1.21</v>
      </c>
      <c r="EO66" s="6">
        <v>0.56999999999999995</v>
      </c>
      <c r="EP66" s="6">
        <v>0.95</v>
      </c>
      <c r="EQ66" s="6">
        <v>2.74</v>
      </c>
      <c r="ET66" s="6" t="s">
        <v>68</v>
      </c>
      <c r="EU66" s="6">
        <v>0.84</v>
      </c>
      <c r="EV66" s="6">
        <v>1.38</v>
      </c>
      <c r="EW66" s="6">
        <v>0.71</v>
      </c>
      <c r="EX66" s="6">
        <v>0.8</v>
      </c>
    </row>
    <row r="67" spans="1:154"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c r="DD67" s="6" t="s">
        <v>69</v>
      </c>
      <c r="DE67" s="6">
        <v>0.62</v>
      </c>
      <c r="DF67" s="6">
        <v>2.25</v>
      </c>
      <c r="DG67" s="6">
        <v>0.18</v>
      </c>
      <c r="DH67" s="6">
        <v>0.09</v>
      </c>
      <c r="DK67" s="6" t="s">
        <v>69</v>
      </c>
      <c r="DL67" s="6">
        <v>0.53</v>
      </c>
      <c r="DM67" s="6">
        <v>0.51</v>
      </c>
      <c r="DN67" s="6">
        <v>0.76</v>
      </c>
      <c r="DO67" s="6">
        <v>0</v>
      </c>
      <c r="DR67" s="6" t="s">
        <v>69</v>
      </c>
      <c r="DS67" s="6">
        <v>0.1</v>
      </c>
      <c r="DT67" s="6">
        <v>0</v>
      </c>
      <c r="DU67" s="6">
        <v>0.2</v>
      </c>
      <c r="DV67" s="6">
        <v>0</v>
      </c>
      <c r="DY67" s="6" t="s">
        <v>69</v>
      </c>
      <c r="DZ67" s="6">
        <v>1.4</v>
      </c>
      <c r="EA67" s="6">
        <v>0.19</v>
      </c>
      <c r="EB67" s="6">
        <v>2.33</v>
      </c>
      <c r="EC67" s="6">
        <v>0</v>
      </c>
      <c r="EF67" s="6" t="s">
        <v>69</v>
      </c>
      <c r="EG67" s="6">
        <v>0.03</v>
      </c>
      <c r="EH67" s="6">
        <v>0</v>
      </c>
      <c r="EI67" s="6">
        <v>0.05</v>
      </c>
      <c r="EJ67" s="6">
        <v>0</v>
      </c>
      <c r="EM67" s="6" t="s">
        <v>69</v>
      </c>
      <c r="EN67" s="6">
        <v>0.9</v>
      </c>
      <c r="EO67" s="6">
        <v>0.52</v>
      </c>
      <c r="EP67" s="6">
        <v>1.32</v>
      </c>
      <c r="EQ67" s="6">
        <v>0</v>
      </c>
      <c r="ET67" s="6" t="s">
        <v>69</v>
      </c>
      <c r="EU67" s="6">
        <v>0.16</v>
      </c>
      <c r="EV67" s="6">
        <v>0.45</v>
      </c>
      <c r="EW67" s="6">
        <v>0.04</v>
      </c>
      <c r="EX67" s="6">
        <v>0</v>
      </c>
    </row>
    <row r="68" spans="1:154"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c r="DD68" s="6" t="s">
        <v>70</v>
      </c>
      <c r="DE68" s="6">
        <v>7.04</v>
      </c>
      <c r="DF68" s="6">
        <v>1.17</v>
      </c>
      <c r="DG68" s="6">
        <v>2.23</v>
      </c>
      <c r="DH68" s="6">
        <v>26.07</v>
      </c>
      <c r="DK68" s="6" t="s">
        <v>70</v>
      </c>
      <c r="DL68" s="6">
        <v>2.1800000000000002</v>
      </c>
      <c r="DM68" s="6">
        <v>5.93</v>
      </c>
      <c r="DN68" s="6">
        <v>1.5</v>
      </c>
      <c r="DO68" s="6">
        <v>0.92</v>
      </c>
      <c r="DR68" s="6" t="s">
        <v>70</v>
      </c>
      <c r="DS68" s="6">
        <v>0.85</v>
      </c>
      <c r="DT68" s="6">
        <v>2.62</v>
      </c>
      <c r="DU68" s="6">
        <v>0.62</v>
      </c>
      <c r="DV68" s="6">
        <v>0.12</v>
      </c>
      <c r="DY68" s="6" t="s">
        <v>70</v>
      </c>
      <c r="DZ68" s="6">
        <v>1.19</v>
      </c>
      <c r="EA68" s="6">
        <v>2.52</v>
      </c>
      <c r="EB68" s="6">
        <v>0.96</v>
      </c>
      <c r="EC68" s="6">
        <v>0</v>
      </c>
      <c r="EF68" s="6" t="s">
        <v>70</v>
      </c>
      <c r="EG68" s="6">
        <v>2.0299999999999998</v>
      </c>
      <c r="EH68" s="6">
        <v>1.61</v>
      </c>
      <c r="EI68" s="6">
        <v>1.95</v>
      </c>
      <c r="EJ68" s="6">
        <v>1.76</v>
      </c>
      <c r="EM68" s="6" t="s">
        <v>70</v>
      </c>
      <c r="EN68" s="6">
        <v>1.6</v>
      </c>
      <c r="EO68" s="6">
        <v>2.44</v>
      </c>
      <c r="EP68" s="6">
        <v>1.45</v>
      </c>
      <c r="EQ68" s="6">
        <v>0</v>
      </c>
      <c r="ET68" s="6" t="s">
        <v>70</v>
      </c>
      <c r="EU68" s="6">
        <v>0.6</v>
      </c>
      <c r="EV68" s="6">
        <v>0.93</v>
      </c>
      <c r="EW68" s="6">
        <v>0.3</v>
      </c>
      <c r="EX68" s="6">
        <v>0</v>
      </c>
    </row>
    <row r="69" spans="1:154"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c r="DD69" s="6" t="s">
        <v>71</v>
      </c>
      <c r="DE69" s="6">
        <v>0.35</v>
      </c>
      <c r="DF69" s="6">
        <v>0.64</v>
      </c>
      <c r="DG69" s="6">
        <v>0.24</v>
      </c>
      <c r="DH69" s="6">
        <v>0</v>
      </c>
      <c r="DK69" s="6" t="s">
        <v>71</v>
      </c>
      <c r="DL69" s="6">
        <v>2.1</v>
      </c>
      <c r="DM69" s="6">
        <v>1.86</v>
      </c>
      <c r="DN69" s="6">
        <v>2.31</v>
      </c>
      <c r="DO69" s="6">
        <v>1.48</v>
      </c>
      <c r="DR69" s="6" t="s">
        <v>71</v>
      </c>
      <c r="DS69" s="6">
        <v>0.64</v>
      </c>
      <c r="DT69" s="6">
        <v>2.08</v>
      </c>
      <c r="DU69" s="6">
        <v>0.2</v>
      </c>
      <c r="DV69" s="6">
        <v>0.61</v>
      </c>
      <c r="DY69" s="6" t="s">
        <v>71</v>
      </c>
      <c r="DZ69" s="6">
        <v>0.86</v>
      </c>
      <c r="EA69" s="6">
        <v>3.83</v>
      </c>
      <c r="EB69" s="6">
        <v>0.23</v>
      </c>
      <c r="EC69" s="6">
        <v>0.22</v>
      </c>
      <c r="EF69" s="6" t="s">
        <v>71</v>
      </c>
      <c r="EG69" s="6">
        <v>0.82</v>
      </c>
      <c r="EH69" s="6">
        <v>1.65</v>
      </c>
      <c r="EI69" s="6">
        <v>0.71</v>
      </c>
      <c r="EJ69" s="6">
        <v>0</v>
      </c>
      <c r="EM69" s="6" t="s">
        <v>71</v>
      </c>
      <c r="EN69" s="6">
        <v>0.55000000000000004</v>
      </c>
      <c r="EO69" s="6">
        <v>1.17</v>
      </c>
      <c r="EP69" s="6">
        <v>0.52</v>
      </c>
      <c r="EQ69" s="6">
        <v>0</v>
      </c>
      <c r="ET69" s="6" t="s">
        <v>71</v>
      </c>
      <c r="EU69" s="6">
        <v>0.61</v>
      </c>
      <c r="EV69" s="6">
        <v>2.1</v>
      </c>
      <c r="EW69" s="6">
        <v>0.31</v>
      </c>
      <c r="EX69" s="6">
        <v>0.17</v>
      </c>
    </row>
    <row r="70" spans="1:154"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c r="DD70" s="6" t="s">
        <v>72</v>
      </c>
      <c r="DE70" s="6">
        <v>1.25</v>
      </c>
      <c r="DF70" s="6">
        <v>3.84</v>
      </c>
      <c r="DG70" s="6">
        <v>0.54</v>
      </c>
      <c r="DH70" s="6">
        <v>0.18</v>
      </c>
      <c r="DK70" s="6" t="s">
        <v>72</v>
      </c>
      <c r="DL70" s="6">
        <v>11.99</v>
      </c>
      <c r="DM70" s="6">
        <v>9.66</v>
      </c>
      <c r="DN70" s="6">
        <v>13.7</v>
      </c>
      <c r="DO70" s="6">
        <v>10.67</v>
      </c>
      <c r="DR70" s="6" t="s">
        <v>72</v>
      </c>
      <c r="DS70" s="6">
        <v>1.96</v>
      </c>
      <c r="DT70" s="6">
        <v>3.31</v>
      </c>
      <c r="DU70" s="6">
        <v>2.2599999999999998</v>
      </c>
      <c r="DV70" s="6">
        <v>0.19</v>
      </c>
      <c r="DY70" s="6" t="s">
        <v>72</v>
      </c>
      <c r="DZ70" s="6">
        <v>2.1</v>
      </c>
      <c r="EA70" s="6">
        <v>2.93</v>
      </c>
      <c r="EB70" s="6">
        <v>2.54</v>
      </c>
      <c r="EC70" s="6">
        <v>0</v>
      </c>
      <c r="EF70" s="6" t="s">
        <v>72</v>
      </c>
      <c r="EG70" s="6">
        <v>1.32</v>
      </c>
      <c r="EH70" s="6">
        <v>1.68</v>
      </c>
      <c r="EI70" s="6">
        <v>1.0900000000000001</v>
      </c>
      <c r="EJ70" s="6">
        <v>1.64</v>
      </c>
      <c r="EM70" s="6" t="s">
        <v>72</v>
      </c>
      <c r="EN70" s="6">
        <v>0.66</v>
      </c>
      <c r="EO70" s="6">
        <v>2.0499999999999998</v>
      </c>
      <c r="EP70" s="6">
        <v>0.33</v>
      </c>
      <c r="EQ70" s="6">
        <v>0.48</v>
      </c>
      <c r="ET70" s="6" t="s">
        <v>72</v>
      </c>
      <c r="EU70" s="6">
        <v>1.31</v>
      </c>
      <c r="EV70" s="6">
        <v>1.05</v>
      </c>
      <c r="EW70" s="6">
        <v>1.55</v>
      </c>
      <c r="EX70" s="6">
        <v>0</v>
      </c>
    </row>
    <row r="71" spans="1:154"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c r="DD71" s="6" t="s">
        <v>73</v>
      </c>
      <c r="DE71" s="6">
        <v>1.48</v>
      </c>
      <c r="DF71" s="6">
        <v>0.91</v>
      </c>
      <c r="DG71" s="6">
        <v>1.33</v>
      </c>
      <c r="DH71" s="6">
        <v>2.81</v>
      </c>
      <c r="DK71" s="6" t="s">
        <v>73</v>
      </c>
      <c r="DL71" s="6">
        <v>0.5</v>
      </c>
      <c r="DM71" s="6">
        <v>0.51</v>
      </c>
      <c r="DN71" s="6">
        <v>0.47</v>
      </c>
      <c r="DO71" s="6">
        <v>0</v>
      </c>
      <c r="DR71" s="6" t="s">
        <v>73</v>
      </c>
      <c r="DS71" s="6">
        <v>1.4</v>
      </c>
      <c r="DT71" s="6">
        <v>0.73</v>
      </c>
      <c r="DU71" s="6">
        <v>2.36</v>
      </c>
      <c r="DV71" s="6">
        <v>0</v>
      </c>
      <c r="DY71" s="6" t="s">
        <v>73</v>
      </c>
      <c r="DZ71" s="6">
        <v>0.46</v>
      </c>
      <c r="EA71" s="6">
        <v>1.21</v>
      </c>
      <c r="EB71" s="6">
        <v>0.11</v>
      </c>
      <c r="EC71" s="6">
        <v>0</v>
      </c>
      <c r="EF71" s="6" t="s">
        <v>73</v>
      </c>
      <c r="EG71" s="6">
        <v>0.49</v>
      </c>
      <c r="EH71" s="6">
        <v>0.76</v>
      </c>
      <c r="EI71" s="6">
        <v>0.31</v>
      </c>
      <c r="EJ71" s="6">
        <v>0</v>
      </c>
      <c r="EM71" s="6" t="s">
        <v>73</v>
      </c>
      <c r="EN71" s="6">
        <v>0.55000000000000004</v>
      </c>
      <c r="EO71" s="6">
        <v>1.23</v>
      </c>
      <c r="EP71" s="6">
        <v>0.22</v>
      </c>
      <c r="EQ71" s="6">
        <v>1.01</v>
      </c>
      <c r="ET71" s="6" t="s">
        <v>73</v>
      </c>
      <c r="EU71" s="6">
        <v>1.39</v>
      </c>
      <c r="EV71" s="6">
        <v>0.63</v>
      </c>
      <c r="EW71" s="6">
        <v>1.42</v>
      </c>
      <c r="EX71" s="6">
        <v>1.74</v>
      </c>
    </row>
    <row r="72" spans="1:154"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c r="DD72" s="6" t="s">
        <v>74</v>
      </c>
      <c r="DE72" s="6">
        <v>1.35</v>
      </c>
      <c r="DF72" s="6">
        <v>1.08</v>
      </c>
      <c r="DG72" s="6">
        <v>1.78</v>
      </c>
      <c r="DH72" s="6">
        <v>0</v>
      </c>
      <c r="DK72" s="6" t="s">
        <v>74</v>
      </c>
      <c r="DL72" s="6">
        <v>1.92</v>
      </c>
      <c r="DM72" s="6">
        <v>0.37</v>
      </c>
      <c r="DN72" s="6">
        <v>2.87</v>
      </c>
      <c r="DO72" s="6">
        <v>0.22</v>
      </c>
      <c r="DR72" s="6" t="s">
        <v>74</v>
      </c>
      <c r="DS72" s="6">
        <v>1.85</v>
      </c>
      <c r="DT72" s="6">
        <v>0.28999999999999998</v>
      </c>
      <c r="DU72" s="6">
        <v>2.29</v>
      </c>
      <c r="DV72" s="6">
        <v>0.91</v>
      </c>
      <c r="DY72" s="6" t="s">
        <v>74</v>
      </c>
      <c r="DZ72" s="6">
        <v>1.92</v>
      </c>
      <c r="EA72" s="6">
        <v>1.94</v>
      </c>
      <c r="EB72" s="6">
        <v>2.61</v>
      </c>
      <c r="EC72" s="6">
        <v>0</v>
      </c>
      <c r="EF72" s="6" t="s">
        <v>74</v>
      </c>
      <c r="EG72" s="6">
        <v>1.01</v>
      </c>
      <c r="EH72" s="6">
        <v>0.56000000000000005</v>
      </c>
      <c r="EI72" s="6">
        <v>1.31</v>
      </c>
      <c r="EJ72" s="6">
        <v>0.23</v>
      </c>
      <c r="EM72" s="6" t="s">
        <v>74</v>
      </c>
      <c r="EN72" s="6">
        <v>0.12</v>
      </c>
      <c r="EO72" s="6">
        <v>0.15</v>
      </c>
      <c r="EP72" s="6">
        <v>0.16</v>
      </c>
      <c r="EQ72" s="6">
        <v>0</v>
      </c>
      <c r="ET72" s="6" t="s">
        <v>74</v>
      </c>
      <c r="EU72" s="6">
        <v>0.33</v>
      </c>
      <c r="EV72" s="6">
        <v>0.08</v>
      </c>
      <c r="EW72" s="6">
        <v>0.52</v>
      </c>
      <c r="EX72" s="6">
        <v>0</v>
      </c>
    </row>
    <row r="73" spans="1:154"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c r="DD73" s="6" t="s">
        <v>75</v>
      </c>
      <c r="DE73" s="6">
        <v>0.18</v>
      </c>
      <c r="DF73" s="6">
        <v>0.33</v>
      </c>
      <c r="DG73" s="6">
        <v>0.13</v>
      </c>
      <c r="DH73" s="6">
        <v>0</v>
      </c>
      <c r="DK73" s="6" t="s">
        <v>75</v>
      </c>
      <c r="DL73" s="6">
        <v>0.34</v>
      </c>
      <c r="DM73" s="6">
        <v>0</v>
      </c>
      <c r="DN73" s="6">
        <v>0.24</v>
      </c>
      <c r="DO73" s="6">
        <v>1.06</v>
      </c>
      <c r="DR73" s="6" t="s">
        <v>75</v>
      </c>
      <c r="DS73" s="6">
        <v>0.11</v>
      </c>
      <c r="DT73" s="6">
        <v>0.53</v>
      </c>
      <c r="DU73" s="6">
        <v>0.05</v>
      </c>
      <c r="DV73" s="6">
        <v>0</v>
      </c>
      <c r="DY73" s="6" t="s">
        <v>75</v>
      </c>
      <c r="DZ73" s="6">
        <v>0.5</v>
      </c>
      <c r="EA73" s="6">
        <v>0.14000000000000001</v>
      </c>
      <c r="EB73" s="6">
        <v>0.16</v>
      </c>
      <c r="EC73" s="6">
        <v>0</v>
      </c>
      <c r="EF73" s="6" t="s">
        <v>75</v>
      </c>
      <c r="EG73" s="6">
        <v>0.45</v>
      </c>
      <c r="EH73" s="6">
        <v>0.19</v>
      </c>
      <c r="EI73" s="6">
        <v>0.15</v>
      </c>
      <c r="EJ73" s="6">
        <v>1.48</v>
      </c>
      <c r="EM73" s="6" t="s">
        <v>75</v>
      </c>
      <c r="EN73" s="6">
        <v>0.16</v>
      </c>
      <c r="EO73" s="6">
        <v>0.69</v>
      </c>
      <c r="EP73" s="6">
        <v>0.05</v>
      </c>
      <c r="EQ73" s="6">
        <v>0</v>
      </c>
      <c r="ET73" s="6" t="s">
        <v>75</v>
      </c>
      <c r="EU73" s="6">
        <v>0.13</v>
      </c>
      <c r="EV73" s="6">
        <v>0.19</v>
      </c>
      <c r="EW73" s="6">
        <v>0.15</v>
      </c>
      <c r="EX73" s="6">
        <v>0</v>
      </c>
    </row>
    <row r="74" spans="1:154"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c r="DD74" s="6" t="s">
        <v>76</v>
      </c>
      <c r="DE74" s="6">
        <v>8.41</v>
      </c>
      <c r="DF74" s="6">
        <v>10.23</v>
      </c>
      <c r="DG74" s="6">
        <v>4.8600000000000003</v>
      </c>
      <c r="DH74" s="6">
        <v>15.61</v>
      </c>
      <c r="DK74" s="6" t="s">
        <v>76</v>
      </c>
      <c r="DL74" s="6">
        <v>9.57</v>
      </c>
      <c r="DM74" s="6">
        <v>3.54</v>
      </c>
      <c r="DN74" s="6">
        <v>3.08</v>
      </c>
      <c r="DO74" s="6">
        <v>35.799999999999997</v>
      </c>
      <c r="DR74" s="6" t="s">
        <v>76</v>
      </c>
      <c r="DS74" s="6">
        <v>2.2400000000000002</v>
      </c>
      <c r="DT74" s="6">
        <v>4.8099999999999996</v>
      </c>
      <c r="DU74" s="6">
        <v>1.6</v>
      </c>
      <c r="DV74" s="6">
        <v>1.73</v>
      </c>
      <c r="DY74" s="6" t="s">
        <v>76</v>
      </c>
      <c r="DZ74" s="6">
        <v>2.78</v>
      </c>
      <c r="EA74" s="6">
        <v>2.54</v>
      </c>
      <c r="EB74" s="6">
        <v>1.81</v>
      </c>
      <c r="EC74" s="6">
        <v>6.93</v>
      </c>
      <c r="EF74" s="6" t="s">
        <v>76</v>
      </c>
      <c r="EG74" s="6">
        <v>1.72</v>
      </c>
      <c r="EH74" s="6">
        <v>1.97</v>
      </c>
      <c r="EI74" s="6">
        <v>2.0299999999999998</v>
      </c>
      <c r="EJ74" s="6">
        <v>0.36</v>
      </c>
      <c r="EM74" s="6" t="s">
        <v>76</v>
      </c>
      <c r="EN74" s="6">
        <v>1.77</v>
      </c>
      <c r="EO74" s="6">
        <v>6.97</v>
      </c>
      <c r="EP74" s="6">
        <v>0.71</v>
      </c>
      <c r="EQ74" s="6">
        <v>0.2</v>
      </c>
      <c r="ET74" s="6" t="s">
        <v>76</v>
      </c>
      <c r="EU74" s="6">
        <v>1.63</v>
      </c>
      <c r="EV74" s="6">
        <v>2.2999999999999998</v>
      </c>
      <c r="EW74" s="6">
        <v>1.78</v>
      </c>
      <c r="EX74" s="6">
        <v>0</v>
      </c>
    </row>
    <row r="75" spans="1:154"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c r="DD75" s="6" t="s">
        <v>77</v>
      </c>
      <c r="DE75" s="6">
        <v>10.92</v>
      </c>
      <c r="DF75" s="6">
        <v>1.53</v>
      </c>
      <c r="DG75" s="6">
        <v>19.510000000000002</v>
      </c>
      <c r="DH75" s="6">
        <v>1.86</v>
      </c>
      <c r="DK75" s="6" t="s">
        <v>77</v>
      </c>
      <c r="DL75" s="6">
        <v>4.34</v>
      </c>
      <c r="DM75" s="6">
        <v>0.11</v>
      </c>
      <c r="DN75" s="6">
        <v>7.45</v>
      </c>
      <c r="DO75" s="6">
        <v>0</v>
      </c>
      <c r="DR75" s="6" t="s">
        <v>77</v>
      </c>
      <c r="DS75" s="6">
        <v>0.18</v>
      </c>
      <c r="DT75" s="6">
        <v>0</v>
      </c>
      <c r="DU75" s="6">
        <v>0.34</v>
      </c>
      <c r="DV75" s="6">
        <v>0</v>
      </c>
      <c r="DY75" s="6" t="s">
        <v>77</v>
      </c>
      <c r="DZ75" s="6">
        <v>0.19</v>
      </c>
      <c r="EA75" s="6">
        <v>0</v>
      </c>
      <c r="EB75" s="6">
        <v>0.19</v>
      </c>
      <c r="EC75" s="6">
        <v>0.45</v>
      </c>
      <c r="EF75" s="6" t="s">
        <v>77</v>
      </c>
      <c r="EG75" s="6">
        <v>0.41</v>
      </c>
      <c r="EH75" s="6">
        <v>0.52</v>
      </c>
      <c r="EI75" s="6">
        <v>0</v>
      </c>
      <c r="EJ75" s="6">
        <v>0</v>
      </c>
      <c r="EM75" s="6" t="s">
        <v>77</v>
      </c>
      <c r="EN75" s="6">
        <v>0.36</v>
      </c>
      <c r="EO75" s="6">
        <v>0.86</v>
      </c>
      <c r="EP75" s="6">
        <v>0.33</v>
      </c>
      <c r="EQ75" s="6">
        <v>0</v>
      </c>
      <c r="ET75" s="6" t="s">
        <v>77</v>
      </c>
      <c r="EU75" s="6">
        <v>0.41</v>
      </c>
      <c r="EV75" s="6">
        <v>0.91</v>
      </c>
      <c r="EW75" s="6">
        <v>0.3</v>
      </c>
      <c r="EX75" s="6">
        <v>0</v>
      </c>
    </row>
    <row r="76" spans="1:154"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c r="DD76" s="6" t="s">
        <v>78</v>
      </c>
      <c r="DE76" s="6">
        <v>7.38</v>
      </c>
      <c r="DF76" s="6">
        <v>0.82</v>
      </c>
      <c r="DG76" s="6">
        <v>6.66</v>
      </c>
      <c r="DH76" s="6">
        <v>16.78</v>
      </c>
      <c r="DK76" s="6" t="s">
        <v>78</v>
      </c>
      <c r="DL76" s="6">
        <v>4.3600000000000003</v>
      </c>
      <c r="DM76" s="6">
        <v>2.21</v>
      </c>
      <c r="DN76" s="6">
        <v>3.76</v>
      </c>
      <c r="DO76" s="6">
        <v>7.95</v>
      </c>
      <c r="DR76" s="6" t="s">
        <v>78</v>
      </c>
      <c r="DS76" s="6">
        <v>1.74</v>
      </c>
      <c r="DT76" s="6">
        <v>2.1</v>
      </c>
      <c r="DU76" s="6">
        <v>2.08</v>
      </c>
      <c r="DV76" s="6">
        <v>0.43</v>
      </c>
      <c r="DY76" s="6" t="s">
        <v>78</v>
      </c>
      <c r="DZ76" s="6">
        <v>0.56999999999999995</v>
      </c>
      <c r="EA76" s="6">
        <v>0.15</v>
      </c>
      <c r="EB76" s="6">
        <v>0.8</v>
      </c>
      <c r="EC76" s="6">
        <v>0</v>
      </c>
      <c r="EF76" s="6" t="s">
        <v>78</v>
      </c>
      <c r="EG76" s="6">
        <v>0.53</v>
      </c>
      <c r="EH76" s="6">
        <v>0.2</v>
      </c>
      <c r="EI76" s="6">
        <v>0.63</v>
      </c>
      <c r="EJ76" s="6">
        <v>0.21</v>
      </c>
      <c r="EM76" s="6" t="s">
        <v>78</v>
      </c>
      <c r="EN76" s="6">
        <v>2.0099999999999998</v>
      </c>
      <c r="EO76" s="6">
        <v>4.2300000000000004</v>
      </c>
      <c r="EP76" s="6">
        <v>1.68</v>
      </c>
      <c r="EQ76" s="6">
        <v>0</v>
      </c>
      <c r="ET76" s="6" t="s">
        <v>78</v>
      </c>
      <c r="EU76" s="6">
        <v>1.01</v>
      </c>
      <c r="EV76" s="6">
        <v>1.06</v>
      </c>
      <c r="EW76" s="6">
        <v>1.1100000000000001</v>
      </c>
      <c r="EX76" s="6">
        <v>0.42</v>
      </c>
    </row>
    <row r="77" spans="1:154"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c r="DD77" s="6" t="s">
        <v>79</v>
      </c>
      <c r="DE77" s="6">
        <v>19.89</v>
      </c>
      <c r="DF77" s="6">
        <v>4.0599999999999996</v>
      </c>
      <c r="DG77" s="6">
        <v>26.66</v>
      </c>
      <c r="DH77" s="6">
        <v>21.81</v>
      </c>
      <c r="DK77" s="6" t="s">
        <v>79</v>
      </c>
      <c r="DL77" s="6">
        <v>4.54</v>
      </c>
      <c r="DM77" s="6">
        <v>1.62</v>
      </c>
      <c r="DN77" s="6">
        <v>6.72</v>
      </c>
      <c r="DO77" s="6">
        <v>1.07</v>
      </c>
      <c r="DR77" s="6" t="s">
        <v>79</v>
      </c>
      <c r="DS77" s="6">
        <v>0.64</v>
      </c>
      <c r="DT77" s="6">
        <v>0</v>
      </c>
      <c r="DU77" s="6">
        <v>0.35</v>
      </c>
      <c r="DV77" s="6">
        <v>0.33</v>
      </c>
      <c r="DY77" s="6" t="s">
        <v>79</v>
      </c>
      <c r="DZ77" s="6">
        <v>0.18</v>
      </c>
      <c r="EA77" s="6">
        <v>0</v>
      </c>
      <c r="EB77" s="6">
        <v>0.16</v>
      </c>
      <c r="EC77" s="6">
        <v>0</v>
      </c>
      <c r="EF77" s="6" t="s">
        <v>79</v>
      </c>
      <c r="EG77" s="6">
        <v>0</v>
      </c>
      <c r="EH77" s="6">
        <v>0</v>
      </c>
      <c r="EI77" s="6">
        <v>0</v>
      </c>
      <c r="EJ77" s="6">
        <v>0</v>
      </c>
      <c r="EM77" s="6" t="s">
        <v>79</v>
      </c>
      <c r="EN77" s="6">
        <v>0.48</v>
      </c>
      <c r="EO77" s="6">
        <v>1.36</v>
      </c>
      <c r="EP77" s="6">
        <v>0.31</v>
      </c>
      <c r="EQ77" s="6">
        <v>0</v>
      </c>
      <c r="ET77" s="6" t="s">
        <v>79</v>
      </c>
      <c r="EU77" s="6">
        <v>0.2</v>
      </c>
      <c r="EV77" s="6">
        <v>0.21</v>
      </c>
      <c r="EW77" s="6">
        <v>0.16</v>
      </c>
      <c r="EX77" s="6">
        <v>0</v>
      </c>
    </row>
    <row r="78" spans="1:154"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c r="DD78" s="6" t="s">
        <v>80</v>
      </c>
      <c r="DE78" s="6">
        <v>1.75</v>
      </c>
      <c r="DF78" s="6">
        <v>0.8</v>
      </c>
      <c r="DG78" s="6">
        <v>3.02</v>
      </c>
      <c r="DH78" s="6">
        <v>0.11</v>
      </c>
      <c r="DK78" s="6" t="s">
        <v>80</v>
      </c>
      <c r="DL78" s="6">
        <v>1.04</v>
      </c>
      <c r="DM78" s="6">
        <v>0.28999999999999998</v>
      </c>
      <c r="DN78" s="6">
        <v>1.6</v>
      </c>
      <c r="DO78" s="6">
        <v>0.31</v>
      </c>
      <c r="DR78" s="6" t="s">
        <v>80</v>
      </c>
      <c r="DS78" s="6">
        <v>0.68</v>
      </c>
      <c r="DT78" s="6">
        <v>0</v>
      </c>
      <c r="DU78" s="6">
        <v>1.27</v>
      </c>
      <c r="DV78" s="6">
        <v>0</v>
      </c>
      <c r="DY78" s="6" t="s">
        <v>80</v>
      </c>
      <c r="DZ78" s="6">
        <v>1.92</v>
      </c>
      <c r="EA78" s="6">
        <v>2.27</v>
      </c>
      <c r="EB78" s="6">
        <v>2.4700000000000002</v>
      </c>
      <c r="EC78" s="6">
        <v>0</v>
      </c>
      <c r="EF78" s="6" t="s">
        <v>80</v>
      </c>
      <c r="EG78" s="6">
        <v>1.38</v>
      </c>
      <c r="EH78" s="6">
        <v>0.33</v>
      </c>
      <c r="EI78" s="6">
        <v>1.76</v>
      </c>
      <c r="EJ78" s="6">
        <v>1.58</v>
      </c>
      <c r="EM78" s="6" t="s">
        <v>80</v>
      </c>
      <c r="EN78" s="6">
        <v>1.5</v>
      </c>
      <c r="EO78" s="6">
        <v>0.81</v>
      </c>
      <c r="EP78" s="6">
        <v>1.89</v>
      </c>
      <c r="EQ78" s="6">
        <v>1.02</v>
      </c>
      <c r="ET78" s="6" t="s">
        <v>80</v>
      </c>
      <c r="EU78" s="6">
        <v>1.1000000000000001</v>
      </c>
      <c r="EV78" s="6">
        <v>0.82</v>
      </c>
      <c r="EW78" s="6">
        <v>1.44</v>
      </c>
      <c r="EX78" s="6">
        <v>0.23</v>
      </c>
    </row>
    <row r="79" spans="1:154"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c r="DD79" s="6" t="s">
        <v>81</v>
      </c>
      <c r="DE79" s="6">
        <v>0.18</v>
      </c>
      <c r="DF79" s="6">
        <v>0.26</v>
      </c>
      <c r="DG79" s="6">
        <v>0.13</v>
      </c>
      <c r="DH79" s="6">
        <v>0</v>
      </c>
      <c r="DK79" s="6" t="s">
        <v>81</v>
      </c>
      <c r="DL79" s="6">
        <v>0.05</v>
      </c>
      <c r="DM79" s="6">
        <v>0.25</v>
      </c>
      <c r="DN79" s="6">
        <v>0</v>
      </c>
      <c r="DO79" s="6">
        <v>0</v>
      </c>
      <c r="DR79" s="6" t="s">
        <v>81</v>
      </c>
      <c r="DS79" s="6">
        <v>0.28000000000000003</v>
      </c>
      <c r="DT79" s="6">
        <v>0.64</v>
      </c>
      <c r="DU79" s="6">
        <v>0.08</v>
      </c>
      <c r="DV79" s="6">
        <v>0</v>
      </c>
      <c r="DY79" s="6" t="s">
        <v>81</v>
      </c>
      <c r="DZ79" s="6">
        <v>0.03</v>
      </c>
      <c r="EA79" s="6">
        <v>0</v>
      </c>
      <c r="EB79" s="6">
        <v>0</v>
      </c>
      <c r="EC79" s="6">
        <v>0.16</v>
      </c>
      <c r="EF79" s="6" t="s">
        <v>81</v>
      </c>
      <c r="EG79" s="6">
        <v>0.15</v>
      </c>
      <c r="EH79" s="6">
        <v>0.64</v>
      </c>
      <c r="EI79" s="6">
        <v>0</v>
      </c>
      <c r="EJ79" s="6">
        <v>0</v>
      </c>
      <c r="EM79" s="6" t="s">
        <v>81</v>
      </c>
      <c r="EN79" s="6">
        <v>0.28999999999999998</v>
      </c>
      <c r="EO79" s="6">
        <v>0.83</v>
      </c>
      <c r="EP79" s="6">
        <v>0.18</v>
      </c>
      <c r="EQ79" s="6">
        <v>0</v>
      </c>
      <c r="ET79" s="6" t="s">
        <v>81</v>
      </c>
      <c r="EU79" s="6">
        <v>0.04</v>
      </c>
      <c r="EV79" s="6">
        <v>0</v>
      </c>
      <c r="EW79" s="6">
        <v>7.0000000000000007E-2</v>
      </c>
      <c r="EX79" s="6">
        <v>0</v>
      </c>
    </row>
    <row r="80" spans="1:154"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c r="DD80" s="6" t="s">
        <v>82</v>
      </c>
      <c r="DE80" s="6">
        <v>1.59</v>
      </c>
      <c r="DF80" s="6">
        <v>1.85</v>
      </c>
      <c r="DG80" s="6">
        <v>2.14</v>
      </c>
      <c r="DH80" s="6">
        <v>0</v>
      </c>
      <c r="DK80" s="6" t="s">
        <v>82</v>
      </c>
      <c r="DL80" s="6">
        <v>1.96</v>
      </c>
      <c r="DM80" s="6">
        <v>4.08</v>
      </c>
      <c r="DN80" s="6">
        <v>2.09</v>
      </c>
      <c r="DO80" s="6">
        <v>0</v>
      </c>
      <c r="DR80" s="6" t="s">
        <v>82</v>
      </c>
      <c r="DS80" s="6">
        <v>0.68</v>
      </c>
      <c r="DT80" s="6">
        <v>1.82</v>
      </c>
      <c r="DU80" s="6">
        <v>0.49</v>
      </c>
      <c r="DV80" s="6">
        <v>0</v>
      </c>
      <c r="DY80" s="6" t="s">
        <v>82</v>
      </c>
      <c r="DZ80" s="6">
        <v>1.51</v>
      </c>
      <c r="EA80" s="6">
        <v>3.64</v>
      </c>
      <c r="EB80" s="6">
        <v>0.84</v>
      </c>
      <c r="EC80" s="6">
        <v>0.27</v>
      </c>
      <c r="EF80" s="6" t="s">
        <v>82</v>
      </c>
      <c r="EG80" s="6">
        <v>0.64</v>
      </c>
      <c r="EH80" s="6">
        <v>0.25</v>
      </c>
      <c r="EI80" s="6">
        <v>0.92</v>
      </c>
      <c r="EJ80" s="6">
        <v>0</v>
      </c>
      <c r="EM80" s="6" t="s">
        <v>82</v>
      </c>
      <c r="EN80" s="6">
        <v>0.3</v>
      </c>
      <c r="EO80" s="6">
        <v>0.37</v>
      </c>
      <c r="EP80" s="6">
        <v>0.25</v>
      </c>
      <c r="EQ80" s="6">
        <v>0.47</v>
      </c>
      <c r="ET80" s="6" t="s">
        <v>82</v>
      </c>
      <c r="EU80" s="6">
        <v>0.63</v>
      </c>
      <c r="EV80" s="6">
        <v>0.23</v>
      </c>
      <c r="EW80" s="6">
        <v>0.68</v>
      </c>
      <c r="EX80" s="6">
        <v>1.1299999999999999</v>
      </c>
    </row>
    <row r="81" spans="1:154"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c r="DD81" s="6" t="s">
        <v>83</v>
      </c>
      <c r="DE81" s="6">
        <v>0.99</v>
      </c>
      <c r="DF81" s="6">
        <v>1.21</v>
      </c>
      <c r="DG81" s="6">
        <v>0.28999999999999998</v>
      </c>
      <c r="DH81" s="6">
        <v>0.72</v>
      </c>
      <c r="DK81" s="6" t="s">
        <v>83</v>
      </c>
      <c r="DL81" s="6">
        <v>0.83</v>
      </c>
      <c r="DM81" s="6">
        <v>2.0299999999999998</v>
      </c>
      <c r="DN81" s="6">
        <v>0.46</v>
      </c>
      <c r="DO81" s="6">
        <v>0.13</v>
      </c>
      <c r="DR81" s="6" t="s">
        <v>83</v>
      </c>
      <c r="DS81" s="6">
        <v>1.24</v>
      </c>
      <c r="DT81" s="6">
        <v>0.38</v>
      </c>
      <c r="DU81" s="6">
        <v>1.1399999999999999</v>
      </c>
      <c r="DV81" s="6">
        <v>0.67</v>
      </c>
      <c r="DY81" s="6" t="s">
        <v>83</v>
      </c>
      <c r="DZ81" s="6">
        <v>0.43</v>
      </c>
      <c r="EA81" s="6">
        <v>0.21</v>
      </c>
      <c r="EB81" s="6">
        <v>0.28999999999999998</v>
      </c>
      <c r="EC81" s="6">
        <v>0.46</v>
      </c>
      <c r="EF81" s="6" t="s">
        <v>83</v>
      </c>
      <c r="EG81" s="6">
        <v>0.87</v>
      </c>
      <c r="EH81" s="6">
        <v>1.92</v>
      </c>
      <c r="EI81" s="6">
        <v>0.56000000000000005</v>
      </c>
      <c r="EJ81" s="6">
        <v>0</v>
      </c>
      <c r="EM81" s="6" t="s">
        <v>83</v>
      </c>
      <c r="EN81" s="6">
        <v>0.24</v>
      </c>
      <c r="EO81" s="6">
        <v>0</v>
      </c>
      <c r="EP81" s="6">
        <v>0.31</v>
      </c>
      <c r="EQ81" s="6">
        <v>0.19</v>
      </c>
      <c r="ET81" s="6" t="s">
        <v>83</v>
      </c>
      <c r="EU81" s="6">
        <v>0.34</v>
      </c>
      <c r="EV81" s="6">
        <v>0</v>
      </c>
      <c r="EW81" s="6">
        <v>0.3</v>
      </c>
      <c r="EX81" s="6">
        <v>0</v>
      </c>
    </row>
    <row r="82" spans="1:154"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c r="DD82" s="6" t="s">
        <v>84</v>
      </c>
      <c r="DE82" s="6">
        <v>0.25</v>
      </c>
      <c r="DF82" s="6">
        <v>0.49</v>
      </c>
      <c r="DG82" s="6">
        <v>0.27</v>
      </c>
      <c r="DH82" s="6">
        <v>0</v>
      </c>
      <c r="DK82" s="6" t="s">
        <v>84</v>
      </c>
      <c r="DL82" s="6">
        <v>0.25</v>
      </c>
      <c r="DM82" s="6">
        <v>0.1</v>
      </c>
      <c r="DN82" s="6">
        <v>0.4</v>
      </c>
      <c r="DO82" s="6">
        <v>0</v>
      </c>
      <c r="DR82" s="6" t="s">
        <v>84</v>
      </c>
      <c r="DS82" s="6">
        <v>0.46</v>
      </c>
      <c r="DT82" s="6">
        <v>1.18</v>
      </c>
      <c r="DU82" s="6">
        <v>0.52</v>
      </c>
      <c r="DV82" s="6">
        <v>0</v>
      </c>
      <c r="DY82" s="6" t="s">
        <v>84</v>
      </c>
      <c r="DZ82" s="6">
        <v>0.19</v>
      </c>
      <c r="EA82" s="6">
        <v>0.15</v>
      </c>
      <c r="EB82" s="6">
        <v>0.08</v>
      </c>
      <c r="EC82" s="6">
        <v>0</v>
      </c>
      <c r="EF82" s="6" t="s">
        <v>84</v>
      </c>
      <c r="EG82" s="6">
        <v>0.63</v>
      </c>
      <c r="EH82" s="6">
        <v>0.23</v>
      </c>
      <c r="EI82" s="6">
        <v>0.79</v>
      </c>
      <c r="EJ82" s="6">
        <v>0</v>
      </c>
      <c r="EM82" s="6" t="s">
        <v>84</v>
      </c>
      <c r="EN82" s="6">
        <v>0.34</v>
      </c>
      <c r="EO82" s="6">
        <v>0</v>
      </c>
      <c r="EP82" s="6">
        <v>0.17</v>
      </c>
      <c r="EQ82" s="6">
        <v>0</v>
      </c>
      <c r="ET82" s="6" t="s">
        <v>84</v>
      </c>
      <c r="EU82" s="6">
        <v>0.44</v>
      </c>
      <c r="EV82" s="6">
        <v>0.36</v>
      </c>
      <c r="EW82" s="6">
        <v>0.52</v>
      </c>
      <c r="EX82" s="6">
        <v>0</v>
      </c>
    </row>
    <row r="83" spans="1:154"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c r="DD83" s="6" t="s">
        <v>85</v>
      </c>
      <c r="DE83" s="6">
        <v>0.56000000000000005</v>
      </c>
      <c r="DF83" s="6">
        <v>0.28999999999999998</v>
      </c>
      <c r="DG83" s="6">
        <v>0.84</v>
      </c>
      <c r="DH83" s="6">
        <v>0</v>
      </c>
      <c r="DK83" s="6" t="s">
        <v>85</v>
      </c>
      <c r="DL83" s="6">
        <v>0.22</v>
      </c>
      <c r="DM83" s="6">
        <v>0.22</v>
      </c>
      <c r="DN83" s="6">
        <v>0.17</v>
      </c>
      <c r="DO83" s="6">
        <v>0.15</v>
      </c>
      <c r="DR83" s="6" t="s">
        <v>85</v>
      </c>
      <c r="DS83" s="6">
        <v>0.41</v>
      </c>
      <c r="DT83" s="6">
        <v>0</v>
      </c>
      <c r="DU83" s="6">
        <v>0.3</v>
      </c>
      <c r="DV83" s="6">
        <v>0</v>
      </c>
      <c r="DY83" s="6" t="s">
        <v>85</v>
      </c>
      <c r="DZ83" s="6">
        <v>0.3</v>
      </c>
      <c r="EA83" s="6">
        <v>0.6</v>
      </c>
      <c r="EB83" s="6">
        <v>0.03</v>
      </c>
      <c r="EC83" s="6">
        <v>0.99</v>
      </c>
      <c r="EF83" s="6" t="s">
        <v>85</v>
      </c>
      <c r="EG83" s="6">
        <v>0.1</v>
      </c>
      <c r="EH83" s="6">
        <v>7.0000000000000007E-2</v>
      </c>
      <c r="EI83" s="6">
        <v>0</v>
      </c>
      <c r="EJ83" s="6">
        <v>0.55000000000000004</v>
      </c>
      <c r="EM83" s="6" t="s">
        <v>85</v>
      </c>
      <c r="EN83" s="6">
        <v>0.28000000000000003</v>
      </c>
      <c r="EO83" s="6">
        <v>0</v>
      </c>
      <c r="EP83" s="6">
        <v>0.46</v>
      </c>
      <c r="EQ83" s="6">
        <v>0</v>
      </c>
      <c r="ET83" s="6" t="s">
        <v>85</v>
      </c>
      <c r="EU83" s="6">
        <v>0.43</v>
      </c>
      <c r="EV83" s="6">
        <v>0</v>
      </c>
      <c r="EW83" s="6">
        <v>0.52</v>
      </c>
      <c r="EX83" s="6">
        <v>0.57999999999999996</v>
      </c>
    </row>
    <row r="84" spans="1:154"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c r="DD84" s="6" t="s">
        <v>86</v>
      </c>
      <c r="DE84" s="6">
        <v>6.7</v>
      </c>
      <c r="DF84" s="6">
        <v>12.73</v>
      </c>
      <c r="DG84" s="6">
        <v>5.0599999999999996</v>
      </c>
      <c r="DH84" s="6">
        <v>3.63</v>
      </c>
      <c r="DK84" s="6" t="s">
        <v>86</v>
      </c>
      <c r="DL84" s="6">
        <v>3.33</v>
      </c>
      <c r="DM84" s="6">
        <v>8.8699999999999992</v>
      </c>
      <c r="DN84" s="6">
        <v>2.5099999999999998</v>
      </c>
      <c r="DO84" s="6">
        <v>0.97</v>
      </c>
      <c r="DR84" s="6" t="s">
        <v>86</v>
      </c>
      <c r="DS84" s="6">
        <v>2.92</v>
      </c>
      <c r="DT84" s="6">
        <v>7.8</v>
      </c>
      <c r="DU84" s="6">
        <v>1.74</v>
      </c>
      <c r="DV84" s="6">
        <v>2.57</v>
      </c>
      <c r="DY84" s="6" t="s">
        <v>86</v>
      </c>
      <c r="DZ84" s="6">
        <v>1.26</v>
      </c>
      <c r="EA84" s="6">
        <v>0.57999999999999996</v>
      </c>
      <c r="EB84" s="6">
        <v>0.88</v>
      </c>
      <c r="EC84" s="6">
        <v>1.98</v>
      </c>
      <c r="EF84" s="6" t="s">
        <v>86</v>
      </c>
      <c r="EG84" s="6">
        <v>3.15</v>
      </c>
      <c r="EH84" s="6">
        <v>6.28</v>
      </c>
      <c r="EI84" s="6">
        <v>2.2999999999999998</v>
      </c>
      <c r="EJ84" s="6">
        <v>1.74</v>
      </c>
      <c r="EM84" s="6" t="s">
        <v>86</v>
      </c>
      <c r="EN84" s="6">
        <v>3.22</v>
      </c>
      <c r="EO84" s="6">
        <v>5.42</v>
      </c>
      <c r="EP84" s="6">
        <v>2.69</v>
      </c>
      <c r="EQ84" s="6">
        <v>2.14</v>
      </c>
      <c r="ET84" s="6" t="s">
        <v>86</v>
      </c>
      <c r="EU84" s="6">
        <v>3.92</v>
      </c>
      <c r="EV84" s="6">
        <v>11.8</v>
      </c>
      <c r="EW84" s="6">
        <v>1.43</v>
      </c>
      <c r="EX84" s="6">
        <v>4.45</v>
      </c>
    </row>
    <row r="85" spans="1:154"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c r="DD85" s="6" t="s">
        <v>87</v>
      </c>
      <c r="DE85" s="6">
        <v>0.43</v>
      </c>
      <c r="DF85" s="6">
        <v>0</v>
      </c>
      <c r="DG85" s="6">
        <v>0.45</v>
      </c>
      <c r="DH85" s="6">
        <v>0</v>
      </c>
      <c r="DK85" s="6" t="s">
        <v>87</v>
      </c>
      <c r="DL85" s="6">
        <v>0.28000000000000003</v>
      </c>
      <c r="DM85" s="6">
        <v>0.18</v>
      </c>
      <c r="DN85" s="6">
        <v>0.1</v>
      </c>
      <c r="DO85" s="6">
        <v>0</v>
      </c>
      <c r="DR85" s="6" t="s">
        <v>87</v>
      </c>
      <c r="DS85" s="6">
        <v>0.46</v>
      </c>
      <c r="DT85" s="6">
        <v>0</v>
      </c>
      <c r="DU85" s="6">
        <v>0.18</v>
      </c>
      <c r="DV85" s="6">
        <v>0</v>
      </c>
      <c r="DY85" s="6" t="s">
        <v>87</v>
      </c>
      <c r="DZ85" s="6">
        <v>0.28999999999999998</v>
      </c>
      <c r="EA85" s="6">
        <v>0</v>
      </c>
      <c r="EB85" s="6">
        <v>0.25</v>
      </c>
      <c r="EC85" s="6">
        <v>0</v>
      </c>
      <c r="EF85" s="6" t="s">
        <v>87</v>
      </c>
      <c r="EG85" s="6">
        <v>0.44</v>
      </c>
      <c r="EH85" s="6">
        <v>0</v>
      </c>
      <c r="EI85" s="6">
        <v>0.1</v>
      </c>
      <c r="EJ85" s="6">
        <v>0</v>
      </c>
      <c r="EM85" s="6" t="s">
        <v>87</v>
      </c>
      <c r="EN85" s="6">
        <v>0.34</v>
      </c>
      <c r="EO85" s="6">
        <v>0</v>
      </c>
      <c r="EP85" s="6">
        <v>0.15</v>
      </c>
      <c r="EQ85" s="6">
        <v>0</v>
      </c>
      <c r="ET85" s="6" t="s">
        <v>87</v>
      </c>
      <c r="EU85" s="6">
        <v>0.39</v>
      </c>
      <c r="EV85" s="6">
        <v>0</v>
      </c>
      <c r="EW85" s="6">
        <v>0.13</v>
      </c>
      <c r="EX85" s="6">
        <v>0</v>
      </c>
    </row>
    <row r="86" spans="1:154"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c r="DD86" s="6" t="s">
        <v>88</v>
      </c>
      <c r="DE86" s="6">
        <v>0.42</v>
      </c>
      <c r="DF86" s="6">
        <v>0</v>
      </c>
      <c r="DG86" s="6">
        <v>0.83</v>
      </c>
      <c r="DH86" s="6">
        <v>0</v>
      </c>
      <c r="DK86" s="6" t="s">
        <v>88</v>
      </c>
      <c r="DL86" s="6">
        <v>0.06</v>
      </c>
      <c r="DM86" s="6">
        <v>0</v>
      </c>
      <c r="DN86" s="6">
        <v>0.1</v>
      </c>
      <c r="DO86" s="6">
        <v>0</v>
      </c>
      <c r="DR86" s="6" t="s">
        <v>88</v>
      </c>
      <c r="DS86" s="6">
        <v>0.05</v>
      </c>
      <c r="DT86" s="6">
        <v>0</v>
      </c>
      <c r="DU86" s="6">
        <v>0.09</v>
      </c>
      <c r="DV86" s="6">
        <v>0</v>
      </c>
      <c r="DY86" s="6" t="s">
        <v>88</v>
      </c>
      <c r="DZ86" s="6">
        <v>0.03</v>
      </c>
      <c r="EA86" s="6">
        <v>0</v>
      </c>
      <c r="EB86" s="6">
        <v>0.05</v>
      </c>
      <c r="EC86" s="6">
        <v>0</v>
      </c>
      <c r="EF86" s="6" t="s">
        <v>88</v>
      </c>
      <c r="EG86" s="6">
        <v>0.24</v>
      </c>
      <c r="EH86" s="6">
        <v>0</v>
      </c>
      <c r="EI86" s="6">
        <v>0.43</v>
      </c>
      <c r="EJ86" s="6">
        <v>0</v>
      </c>
      <c r="EM86" s="6" t="s">
        <v>88</v>
      </c>
      <c r="EN86" s="6">
        <v>0.06</v>
      </c>
      <c r="EO86" s="6">
        <v>0</v>
      </c>
      <c r="EP86" s="6">
        <v>0.1</v>
      </c>
      <c r="EQ86" s="6">
        <v>0</v>
      </c>
      <c r="ET86" s="6" t="s">
        <v>88</v>
      </c>
      <c r="EU86" s="6">
        <v>0.39</v>
      </c>
      <c r="EV86" s="6">
        <v>0.16</v>
      </c>
      <c r="EW86" s="6">
        <v>0.59</v>
      </c>
      <c r="EX86" s="6">
        <v>0</v>
      </c>
    </row>
    <row r="87" spans="1:154"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c r="DD87" s="6" t="s">
        <v>89</v>
      </c>
      <c r="DE87" s="6">
        <v>0.28000000000000003</v>
      </c>
      <c r="DF87" s="6">
        <v>0.23</v>
      </c>
      <c r="DG87" s="6">
        <v>0.44</v>
      </c>
      <c r="DH87" s="6">
        <v>0</v>
      </c>
      <c r="DK87" s="6" t="s">
        <v>89</v>
      </c>
      <c r="DL87" s="6">
        <v>0.1</v>
      </c>
      <c r="DM87" s="6">
        <v>0</v>
      </c>
      <c r="DN87" s="6">
        <v>0.18</v>
      </c>
      <c r="DO87" s="6">
        <v>0</v>
      </c>
      <c r="DR87" s="6" t="s">
        <v>89</v>
      </c>
      <c r="DS87" s="6">
        <v>0.08</v>
      </c>
      <c r="DT87" s="6">
        <v>0</v>
      </c>
      <c r="DU87" s="6">
        <v>0.12</v>
      </c>
      <c r="DV87" s="6">
        <v>7.0000000000000007E-2</v>
      </c>
      <c r="DY87" s="6" t="s">
        <v>89</v>
      </c>
      <c r="DZ87" s="6">
        <v>0.28000000000000003</v>
      </c>
      <c r="EA87" s="6">
        <v>0</v>
      </c>
      <c r="EB87" s="6">
        <v>0.48</v>
      </c>
      <c r="EC87" s="6">
        <v>0</v>
      </c>
      <c r="EF87" s="6" t="s">
        <v>89</v>
      </c>
      <c r="EG87" s="6">
        <v>0.17</v>
      </c>
      <c r="EH87" s="6">
        <v>0.22</v>
      </c>
      <c r="EI87" s="6">
        <v>0.21</v>
      </c>
      <c r="EJ87" s="6">
        <v>0</v>
      </c>
      <c r="EM87" s="6" t="s">
        <v>89</v>
      </c>
      <c r="EN87" s="6">
        <v>0.13</v>
      </c>
      <c r="EO87" s="6">
        <v>0</v>
      </c>
      <c r="EP87" s="6">
        <v>0.1</v>
      </c>
      <c r="EQ87" s="6">
        <v>0</v>
      </c>
      <c r="ET87" s="6" t="s">
        <v>89</v>
      </c>
      <c r="EU87" s="6">
        <v>0.11</v>
      </c>
      <c r="EV87" s="6">
        <v>0</v>
      </c>
      <c r="EW87" s="6">
        <v>0.18</v>
      </c>
      <c r="EX87" s="6">
        <v>0</v>
      </c>
    </row>
    <row r="88" spans="1:154"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c r="DD88" s="6" t="s">
        <v>90</v>
      </c>
      <c r="DE88" s="6">
        <v>0.27</v>
      </c>
      <c r="DF88" s="6">
        <v>0.1</v>
      </c>
      <c r="DG88" s="6">
        <v>0.42</v>
      </c>
      <c r="DH88" s="6">
        <v>0</v>
      </c>
      <c r="DK88" s="6" t="s">
        <v>90</v>
      </c>
      <c r="DL88" s="6">
        <v>0.18</v>
      </c>
      <c r="DM88" s="6">
        <v>0.11</v>
      </c>
      <c r="DN88" s="6">
        <v>0.15</v>
      </c>
      <c r="DO88" s="6">
        <v>0</v>
      </c>
      <c r="DR88" s="6" t="s">
        <v>90</v>
      </c>
      <c r="DS88" s="6">
        <v>0.75</v>
      </c>
      <c r="DT88" s="6">
        <v>0</v>
      </c>
      <c r="DU88" s="6">
        <v>1.23</v>
      </c>
      <c r="DV88" s="6">
        <v>0.19</v>
      </c>
      <c r="DY88" s="6" t="s">
        <v>90</v>
      </c>
      <c r="DZ88" s="6">
        <v>0.45</v>
      </c>
      <c r="EA88" s="6">
        <v>0</v>
      </c>
      <c r="EB88" s="6">
        <v>0.71</v>
      </c>
      <c r="EC88" s="6">
        <v>0.16</v>
      </c>
      <c r="EF88" s="6" t="s">
        <v>90</v>
      </c>
      <c r="EG88" s="6">
        <v>0.3</v>
      </c>
      <c r="EH88" s="6">
        <v>0</v>
      </c>
      <c r="EI88" s="6">
        <v>0.54</v>
      </c>
      <c r="EJ88" s="6">
        <v>0</v>
      </c>
      <c r="EM88" s="6" t="s">
        <v>90</v>
      </c>
      <c r="EN88" s="6">
        <v>0.15</v>
      </c>
      <c r="EO88" s="6">
        <v>0</v>
      </c>
      <c r="EP88" s="6">
        <v>0.24</v>
      </c>
      <c r="EQ88" s="6">
        <v>0</v>
      </c>
      <c r="ET88" s="6" t="s">
        <v>90</v>
      </c>
      <c r="EU88" s="6">
        <v>0.45</v>
      </c>
      <c r="EV88" s="6">
        <v>0</v>
      </c>
      <c r="EW88" s="6">
        <v>0.7</v>
      </c>
      <c r="EX88" s="6">
        <v>0.12</v>
      </c>
    </row>
    <row r="89" spans="1:154"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c r="DD89" s="6" t="s">
        <v>91</v>
      </c>
      <c r="DE89" s="6">
        <v>0.37</v>
      </c>
      <c r="DF89" s="6">
        <v>1.39</v>
      </c>
      <c r="DG89" s="6">
        <v>0.11</v>
      </c>
      <c r="DH89" s="6">
        <v>0</v>
      </c>
      <c r="DK89" s="6" t="s">
        <v>91</v>
      </c>
      <c r="DL89" s="6">
        <v>0.02</v>
      </c>
      <c r="DM89" s="6">
        <v>0.1</v>
      </c>
      <c r="DN89" s="6">
        <v>0</v>
      </c>
      <c r="DO89" s="6">
        <v>0</v>
      </c>
      <c r="DR89" s="6" t="s">
        <v>91</v>
      </c>
      <c r="DS89" s="6">
        <v>0.24</v>
      </c>
      <c r="DT89" s="6">
        <v>0.12</v>
      </c>
      <c r="DU89" s="6">
        <v>0.28999999999999998</v>
      </c>
      <c r="DV89" s="6">
        <v>0</v>
      </c>
      <c r="DY89" s="6" t="s">
        <v>91</v>
      </c>
      <c r="DZ89" s="6">
        <v>0.08</v>
      </c>
      <c r="EA89" s="6">
        <v>0</v>
      </c>
      <c r="EB89" s="6">
        <v>0</v>
      </c>
      <c r="EC89" s="6">
        <v>0</v>
      </c>
      <c r="EF89" s="6" t="s">
        <v>91</v>
      </c>
      <c r="EG89" s="6">
        <v>0.11</v>
      </c>
      <c r="EH89" s="6">
        <v>7.0000000000000007E-2</v>
      </c>
      <c r="EI89" s="6">
        <v>0.17</v>
      </c>
      <c r="EJ89" s="6">
        <v>0</v>
      </c>
      <c r="EM89" s="6" t="s">
        <v>91</v>
      </c>
      <c r="EN89" s="6">
        <v>0.43</v>
      </c>
      <c r="EO89" s="6">
        <v>0</v>
      </c>
      <c r="EP89" s="6">
        <v>0.09</v>
      </c>
      <c r="EQ89" s="6">
        <v>0</v>
      </c>
      <c r="ET89" s="6" t="s">
        <v>91</v>
      </c>
      <c r="EU89" s="6">
        <v>0.05</v>
      </c>
      <c r="EV89" s="6">
        <v>0</v>
      </c>
      <c r="EW89" s="6">
        <v>0</v>
      </c>
      <c r="EX89" s="6">
        <v>0</v>
      </c>
    </row>
    <row r="90" spans="1:154"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c r="DD90" s="6" t="s">
        <v>92</v>
      </c>
      <c r="DE90" s="6">
        <v>0.19</v>
      </c>
      <c r="DF90" s="6">
        <v>0.5</v>
      </c>
      <c r="DG90" s="6">
        <v>0.15</v>
      </c>
      <c r="DH90" s="6">
        <v>0</v>
      </c>
      <c r="DK90" s="6" t="s">
        <v>92</v>
      </c>
      <c r="DL90" s="6">
        <v>0.11</v>
      </c>
      <c r="DM90" s="6">
        <v>0.14000000000000001</v>
      </c>
      <c r="DN90" s="6">
        <v>0.11</v>
      </c>
      <c r="DO90" s="6">
        <v>0.1</v>
      </c>
      <c r="DR90" s="6" t="s">
        <v>92</v>
      </c>
      <c r="DS90" s="6">
        <v>0.61</v>
      </c>
      <c r="DT90" s="6">
        <v>0</v>
      </c>
      <c r="DU90" s="6">
        <v>0.49</v>
      </c>
      <c r="DV90" s="6">
        <v>0.86</v>
      </c>
      <c r="DY90" s="6" t="s">
        <v>92</v>
      </c>
      <c r="DZ90" s="6">
        <v>0.15</v>
      </c>
      <c r="EA90" s="6">
        <v>0</v>
      </c>
      <c r="EB90" s="6">
        <v>0.25</v>
      </c>
      <c r="EC90" s="6">
        <v>0</v>
      </c>
      <c r="EF90" s="6" t="s">
        <v>92</v>
      </c>
      <c r="EG90" s="6">
        <v>0.04</v>
      </c>
      <c r="EH90" s="6">
        <v>0</v>
      </c>
      <c r="EI90" s="6">
        <v>7.0000000000000007E-2</v>
      </c>
      <c r="EJ90" s="6">
        <v>0</v>
      </c>
      <c r="EM90" s="6" t="s">
        <v>92</v>
      </c>
      <c r="EN90" s="6">
        <v>0.19</v>
      </c>
      <c r="EO90" s="6">
        <v>0</v>
      </c>
      <c r="EP90" s="6">
        <v>0.31</v>
      </c>
      <c r="EQ90" s="6">
        <v>0</v>
      </c>
      <c r="ET90" s="6" t="s">
        <v>92</v>
      </c>
      <c r="EU90" s="6">
        <v>0.26</v>
      </c>
      <c r="EV90" s="6">
        <v>0</v>
      </c>
      <c r="EW90" s="6">
        <v>0.42</v>
      </c>
      <c r="EX90" s="6">
        <v>0</v>
      </c>
    </row>
    <row r="91" spans="1:154"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c r="DD91" s="6" t="s">
        <v>93</v>
      </c>
      <c r="DE91" s="6">
        <v>0.04</v>
      </c>
      <c r="DF91" s="6">
        <v>0.17</v>
      </c>
      <c r="DG91" s="6">
        <v>0</v>
      </c>
      <c r="DH91" s="6">
        <v>0</v>
      </c>
      <c r="DK91" s="6" t="s">
        <v>93</v>
      </c>
      <c r="DL91" s="6">
        <v>0</v>
      </c>
      <c r="DM91" s="6">
        <v>0</v>
      </c>
      <c r="DN91" s="6">
        <v>0</v>
      </c>
      <c r="DO91" s="6">
        <v>0</v>
      </c>
      <c r="DR91" s="6" t="s">
        <v>93</v>
      </c>
      <c r="DS91" s="6">
        <v>0</v>
      </c>
      <c r="DT91" s="6">
        <v>0</v>
      </c>
      <c r="DU91" s="6">
        <v>0</v>
      </c>
      <c r="DV91" s="6">
        <v>0</v>
      </c>
      <c r="DY91" s="6" t="s">
        <v>93</v>
      </c>
      <c r="DZ91" s="6">
        <v>0</v>
      </c>
      <c r="EA91" s="6">
        <v>0</v>
      </c>
      <c r="EB91" s="6">
        <v>0</v>
      </c>
      <c r="EC91" s="6">
        <v>0</v>
      </c>
      <c r="EF91" s="6" t="s">
        <v>93</v>
      </c>
      <c r="EG91" s="6">
        <v>0.13</v>
      </c>
      <c r="EH91" s="6">
        <v>0.24</v>
      </c>
      <c r="EI91" s="6">
        <v>0.12</v>
      </c>
      <c r="EJ91" s="6">
        <v>0</v>
      </c>
      <c r="EM91" s="6" t="s">
        <v>93</v>
      </c>
      <c r="EN91" s="6">
        <v>0</v>
      </c>
      <c r="EO91" s="6">
        <v>0</v>
      </c>
      <c r="EP91" s="6">
        <v>0</v>
      </c>
      <c r="EQ91" s="6">
        <v>0</v>
      </c>
      <c r="ET91" s="6" t="s">
        <v>93</v>
      </c>
      <c r="EU91" s="6">
        <v>0.04</v>
      </c>
      <c r="EV91" s="6">
        <v>0</v>
      </c>
      <c r="EW91" s="6">
        <v>0.06</v>
      </c>
      <c r="EX91" s="6">
        <v>0</v>
      </c>
    </row>
    <row r="92" spans="1:154"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c r="DD92" s="6" t="s">
        <v>94</v>
      </c>
      <c r="DE92" s="6">
        <v>0.38</v>
      </c>
      <c r="DF92" s="6">
        <v>0</v>
      </c>
      <c r="DG92" s="6">
        <v>0.23</v>
      </c>
      <c r="DH92" s="6">
        <v>0</v>
      </c>
      <c r="DK92" s="6" t="s">
        <v>94</v>
      </c>
      <c r="DL92" s="6">
        <v>7.0000000000000007E-2</v>
      </c>
      <c r="DM92" s="6">
        <v>0</v>
      </c>
      <c r="DN92" s="6">
        <v>0.13</v>
      </c>
      <c r="DO92" s="6">
        <v>0</v>
      </c>
      <c r="DR92" s="6" t="s">
        <v>94</v>
      </c>
      <c r="DS92" s="6">
        <v>0.1</v>
      </c>
      <c r="DT92" s="6">
        <v>0</v>
      </c>
      <c r="DU92" s="6">
        <v>0.19</v>
      </c>
      <c r="DV92" s="6">
        <v>0</v>
      </c>
      <c r="DY92" s="6" t="s">
        <v>94</v>
      </c>
      <c r="DZ92" s="6">
        <v>0.06</v>
      </c>
      <c r="EA92" s="6">
        <v>0</v>
      </c>
      <c r="EB92" s="6">
        <v>0.11</v>
      </c>
      <c r="EC92" s="6">
        <v>0</v>
      </c>
      <c r="EF92" s="6" t="s">
        <v>94</v>
      </c>
      <c r="EG92" s="6">
        <v>0.32</v>
      </c>
      <c r="EH92" s="6">
        <v>0</v>
      </c>
      <c r="EI92" s="6">
        <v>0.56999999999999995</v>
      </c>
      <c r="EJ92" s="6">
        <v>0</v>
      </c>
      <c r="EM92" s="6" t="s">
        <v>94</v>
      </c>
      <c r="EN92" s="6">
        <v>0.21</v>
      </c>
      <c r="EO92" s="6">
        <v>0.26</v>
      </c>
      <c r="EP92" s="6">
        <v>0.11</v>
      </c>
      <c r="EQ92" s="6">
        <v>0</v>
      </c>
      <c r="ET92" s="6" t="s">
        <v>94</v>
      </c>
      <c r="EU92" s="6">
        <v>0.06</v>
      </c>
      <c r="EV92" s="6">
        <v>0</v>
      </c>
      <c r="EW92" s="6">
        <v>0.1</v>
      </c>
      <c r="EX92" s="6">
        <v>0</v>
      </c>
    </row>
    <row r="93" spans="1:154"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c r="DD93" s="6" t="s">
        <v>95</v>
      </c>
      <c r="DE93" s="6">
        <v>0.37</v>
      </c>
      <c r="DF93" s="6">
        <v>0.98</v>
      </c>
      <c r="DG93" s="6">
        <v>0.28999999999999998</v>
      </c>
      <c r="DH93" s="6">
        <v>0</v>
      </c>
      <c r="DK93" s="6" t="s">
        <v>95</v>
      </c>
      <c r="DL93" s="6">
        <v>0.77</v>
      </c>
      <c r="DM93" s="6">
        <v>0.55000000000000004</v>
      </c>
      <c r="DN93" s="6">
        <v>0.46</v>
      </c>
      <c r="DO93" s="6">
        <v>0.21</v>
      </c>
      <c r="DR93" s="6" t="s">
        <v>95</v>
      </c>
      <c r="DS93" s="6">
        <v>0.06</v>
      </c>
      <c r="DT93" s="6">
        <v>0</v>
      </c>
      <c r="DU93" s="6">
        <v>0</v>
      </c>
      <c r="DV93" s="6">
        <v>0</v>
      </c>
      <c r="DY93" s="6" t="s">
        <v>95</v>
      </c>
      <c r="DZ93" s="6">
        <v>0.33</v>
      </c>
      <c r="EA93" s="6">
        <v>0.77</v>
      </c>
      <c r="EB93" s="6">
        <v>0.33</v>
      </c>
      <c r="EC93" s="6">
        <v>0</v>
      </c>
      <c r="EF93" s="6" t="s">
        <v>95</v>
      </c>
      <c r="EG93" s="6">
        <v>0.18</v>
      </c>
      <c r="EH93" s="6">
        <v>0.14000000000000001</v>
      </c>
      <c r="EI93" s="6">
        <v>0.14000000000000001</v>
      </c>
      <c r="EJ93" s="6">
        <v>0</v>
      </c>
      <c r="EM93" s="6" t="s">
        <v>95</v>
      </c>
      <c r="EN93" s="6">
        <v>0.5</v>
      </c>
      <c r="EO93" s="6">
        <v>0</v>
      </c>
      <c r="EP93" s="6">
        <v>0.1</v>
      </c>
      <c r="EQ93" s="6">
        <v>0</v>
      </c>
      <c r="ET93" s="6" t="s">
        <v>95</v>
      </c>
      <c r="EU93" s="6">
        <v>0.5</v>
      </c>
      <c r="EV93" s="6">
        <v>0.54</v>
      </c>
      <c r="EW93" s="6">
        <v>0.06</v>
      </c>
      <c r="EX93" s="6">
        <v>0</v>
      </c>
    </row>
    <row r="94" spans="1:154"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c r="DD94" s="6" t="s">
        <v>96</v>
      </c>
      <c r="DE94" s="6">
        <v>0</v>
      </c>
      <c r="DF94" s="6">
        <v>0</v>
      </c>
      <c r="DG94" s="6">
        <v>0</v>
      </c>
      <c r="DH94" s="6">
        <v>0</v>
      </c>
      <c r="DK94" s="6" t="s">
        <v>96</v>
      </c>
      <c r="DL94" s="6">
        <v>0.03</v>
      </c>
      <c r="DM94" s="6">
        <v>0</v>
      </c>
      <c r="DN94" s="6">
        <v>0.05</v>
      </c>
      <c r="DO94" s="6">
        <v>0</v>
      </c>
      <c r="DR94" s="6" t="s">
        <v>96</v>
      </c>
      <c r="DS94" s="6">
        <v>0.3</v>
      </c>
      <c r="DT94" s="6">
        <v>0</v>
      </c>
      <c r="DU94" s="6">
        <v>0.27</v>
      </c>
      <c r="DV94" s="6">
        <v>0</v>
      </c>
      <c r="DY94" s="6" t="s">
        <v>96</v>
      </c>
      <c r="DZ94" s="6">
        <v>0.4</v>
      </c>
      <c r="EA94" s="6">
        <v>1.41</v>
      </c>
      <c r="EB94" s="6">
        <v>0.26</v>
      </c>
      <c r="EC94" s="6">
        <v>0</v>
      </c>
      <c r="EF94" s="6" t="s">
        <v>96</v>
      </c>
      <c r="EG94" s="6">
        <v>0.24</v>
      </c>
      <c r="EH94" s="6">
        <v>0.16</v>
      </c>
      <c r="EI94" s="6">
        <v>0.34</v>
      </c>
      <c r="EJ94" s="6">
        <v>0.11</v>
      </c>
      <c r="EM94" s="6" t="s">
        <v>96</v>
      </c>
      <c r="EN94" s="6">
        <v>1.1299999999999999</v>
      </c>
      <c r="EO94" s="6">
        <v>0.89</v>
      </c>
      <c r="EP94" s="6">
        <v>1.54</v>
      </c>
      <c r="EQ94" s="6">
        <v>0.17</v>
      </c>
      <c r="ET94" s="6" t="s">
        <v>96</v>
      </c>
      <c r="EU94" s="6">
        <v>0.9</v>
      </c>
      <c r="EV94" s="6">
        <v>1.25</v>
      </c>
      <c r="EW94" s="6">
        <v>0.97</v>
      </c>
      <c r="EX94" s="6">
        <v>0.3</v>
      </c>
    </row>
    <row r="95" spans="1:154"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c r="DD95" s="6" t="s">
        <v>97</v>
      </c>
      <c r="DE95" s="6">
        <v>0.05</v>
      </c>
      <c r="DF95" s="6">
        <v>0.14000000000000001</v>
      </c>
      <c r="DG95" s="6">
        <v>0</v>
      </c>
      <c r="DH95" s="6">
        <v>0</v>
      </c>
      <c r="DK95" s="6" t="s">
        <v>97</v>
      </c>
      <c r="DL95" s="6">
        <v>0</v>
      </c>
      <c r="DM95" s="6">
        <v>0</v>
      </c>
      <c r="DN95" s="6">
        <v>0</v>
      </c>
      <c r="DO95" s="6">
        <v>0</v>
      </c>
      <c r="DR95" s="6" t="s">
        <v>97</v>
      </c>
      <c r="DS95" s="6">
        <v>0.33</v>
      </c>
      <c r="DT95" s="6">
        <v>0</v>
      </c>
      <c r="DU95" s="6">
        <v>0.08</v>
      </c>
      <c r="DV95" s="6">
        <v>0</v>
      </c>
      <c r="DY95" s="6" t="s">
        <v>97</v>
      </c>
      <c r="DZ95" s="6">
        <v>0.79</v>
      </c>
      <c r="EA95" s="6">
        <v>0.34</v>
      </c>
      <c r="EB95" s="6">
        <v>0.18</v>
      </c>
      <c r="EC95" s="6">
        <v>0</v>
      </c>
      <c r="EF95" s="6" t="s">
        <v>97</v>
      </c>
      <c r="EG95" s="6">
        <v>0.14000000000000001</v>
      </c>
      <c r="EH95" s="6">
        <v>0</v>
      </c>
      <c r="EI95" s="6">
        <v>0.15</v>
      </c>
      <c r="EJ95" s="6">
        <v>0</v>
      </c>
      <c r="EM95" s="6" t="s">
        <v>97</v>
      </c>
      <c r="EN95" s="6">
        <v>0.08</v>
      </c>
      <c r="EO95" s="6">
        <v>0.41</v>
      </c>
      <c r="EP95" s="6">
        <v>0</v>
      </c>
      <c r="EQ95" s="6">
        <v>0</v>
      </c>
      <c r="ET95" s="6" t="s">
        <v>97</v>
      </c>
      <c r="EU95" s="6">
        <v>0</v>
      </c>
      <c r="EV95" s="6">
        <v>0</v>
      </c>
      <c r="EW95" s="6">
        <v>0</v>
      </c>
      <c r="EX95" s="6">
        <v>0</v>
      </c>
    </row>
    <row r="96" spans="1:154"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c r="DD96" s="6" t="s">
        <v>98</v>
      </c>
      <c r="DE96" s="6">
        <v>0</v>
      </c>
      <c r="DF96" s="6">
        <v>0</v>
      </c>
      <c r="DG96" s="6">
        <v>0</v>
      </c>
      <c r="DH96" s="6">
        <v>0</v>
      </c>
      <c r="DK96" s="6" t="s">
        <v>98</v>
      </c>
      <c r="DL96" s="6">
        <v>0.23</v>
      </c>
      <c r="DM96" s="6">
        <v>0</v>
      </c>
      <c r="DN96" s="6">
        <v>0.39</v>
      </c>
      <c r="DO96" s="6">
        <v>0</v>
      </c>
      <c r="DR96" s="6" t="s">
        <v>98</v>
      </c>
      <c r="DS96" s="6">
        <v>0.32</v>
      </c>
      <c r="DT96" s="6">
        <v>0</v>
      </c>
      <c r="DU96" s="6">
        <v>0.62</v>
      </c>
      <c r="DV96" s="6">
        <v>0</v>
      </c>
      <c r="DY96" s="6" t="s">
        <v>98</v>
      </c>
      <c r="DZ96" s="6">
        <v>0.7</v>
      </c>
      <c r="EA96" s="6">
        <v>0.56000000000000005</v>
      </c>
      <c r="EB96" s="6">
        <v>0.75</v>
      </c>
      <c r="EC96" s="6">
        <v>0.7</v>
      </c>
      <c r="EF96" s="6" t="s">
        <v>98</v>
      </c>
      <c r="EG96" s="6">
        <v>0.98</v>
      </c>
      <c r="EH96" s="6">
        <v>0.53</v>
      </c>
      <c r="EI96" s="6">
        <v>1.1299999999999999</v>
      </c>
      <c r="EJ96" s="6">
        <v>1.52</v>
      </c>
      <c r="EM96" s="6" t="s">
        <v>98</v>
      </c>
      <c r="EN96" s="6">
        <v>0.48</v>
      </c>
      <c r="EO96" s="6">
        <v>0</v>
      </c>
      <c r="EP96" s="6">
        <v>0.78</v>
      </c>
      <c r="EQ96" s="6">
        <v>0</v>
      </c>
      <c r="ET96" s="6" t="s">
        <v>98</v>
      </c>
      <c r="EU96" s="6">
        <v>0.53</v>
      </c>
      <c r="EV96" s="6">
        <v>0</v>
      </c>
      <c r="EW96" s="6">
        <v>0.87</v>
      </c>
      <c r="EX96" s="6">
        <v>0</v>
      </c>
    </row>
    <row r="97" spans="1:154"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c r="DD97" s="6" t="s">
        <v>99</v>
      </c>
      <c r="DE97" s="6">
        <v>0</v>
      </c>
      <c r="DF97" s="6">
        <v>0</v>
      </c>
      <c r="DG97" s="6">
        <v>0</v>
      </c>
      <c r="DH97" s="6">
        <v>0</v>
      </c>
      <c r="DK97" s="6" t="s">
        <v>99</v>
      </c>
      <c r="DL97" s="6">
        <v>0</v>
      </c>
      <c r="DM97" s="6">
        <v>0</v>
      </c>
      <c r="DN97" s="6">
        <v>0</v>
      </c>
      <c r="DO97" s="6">
        <v>0</v>
      </c>
      <c r="DR97" s="6" t="s">
        <v>99</v>
      </c>
      <c r="DS97" s="6">
        <v>0</v>
      </c>
      <c r="DT97" s="6">
        <v>0</v>
      </c>
      <c r="DU97" s="6">
        <v>0</v>
      </c>
      <c r="DV97" s="6">
        <v>0</v>
      </c>
      <c r="DY97" s="6" t="s">
        <v>99</v>
      </c>
      <c r="DZ97" s="6">
        <v>0</v>
      </c>
      <c r="EA97" s="6">
        <v>0</v>
      </c>
      <c r="EB97" s="6">
        <v>0</v>
      </c>
      <c r="EC97" s="6">
        <v>0</v>
      </c>
      <c r="EF97" s="6" t="s">
        <v>99</v>
      </c>
      <c r="EG97" s="6">
        <v>0.13</v>
      </c>
      <c r="EH97" s="6">
        <v>0.11</v>
      </c>
      <c r="EI97" s="6">
        <v>0.18</v>
      </c>
      <c r="EJ97" s="6">
        <v>0</v>
      </c>
      <c r="EM97" s="6" t="s">
        <v>99</v>
      </c>
      <c r="EN97" s="6">
        <v>0</v>
      </c>
      <c r="EO97" s="6">
        <v>0</v>
      </c>
      <c r="EP97" s="6">
        <v>0</v>
      </c>
      <c r="EQ97" s="6">
        <v>0</v>
      </c>
      <c r="ET97" s="6" t="s">
        <v>99</v>
      </c>
      <c r="EU97" s="6">
        <v>0</v>
      </c>
      <c r="EV97" s="6">
        <v>0</v>
      </c>
      <c r="EW97" s="6">
        <v>0</v>
      </c>
      <c r="EX97" s="6">
        <v>0</v>
      </c>
    </row>
    <row r="98" spans="1:154"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c r="DD98" s="6" t="s">
        <v>100</v>
      </c>
      <c r="DE98" s="6">
        <v>0.04</v>
      </c>
      <c r="DF98" s="6">
        <v>0</v>
      </c>
      <c r="DG98" s="6">
        <v>0</v>
      </c>
      <c r="DH98" s="6">
        <v>0</v>
      </c>
      <c r="DK98" s="6" t="s">
        <v>100</v>
      </c>
      <c r="DL98" s="6">
        <v>0</v>
      </c>
      <c r="DM98" s="6">
        <v>0</v>
      </c>
      <c r="DN98" s="6">
        <v>0</v>
      </c>
      <c r="DO98" s="6">
        <v>0</v>
      </c>
      <c r="DR98" s="6" t="s">
        <v>100</v>
      </c>
      <c r="DS98" s="6">
        <v>0.03</v>
      </c>
      <c r="DT98" s="6">
        <v>0.19</v>
      </c>
      <c r="DU98" s="6">
        <v>0</v>
      </c>
      <c r="DV98" s="6">
        <v>0</v>
      </c>
      <c r="DY98" s="6" t="s">
        <v>100</v>
      </c>
      <c r="DZ98" s="6">
        <v>0.27</v>
      </c>
      <c r="EA98" s="6">
        <v>0</v>
      </c>
      <c r="EB98" s="6">
        <v>0.36</v>
      </c>
      <c r="EC98" s="6">
        <v>0</v>
      </c>
      <c r="EF98" s="6" t="s">
        <v>100</v>
      </c>
      <c r="EG98" s="6">
        <v>0.05</v>
      </c>
      <c r="EH98" s="6">
        <v>0.22</v>
      </c>
      <c r="EI98" s="6">
        <v>0</v>
      </c>
      <c r="EJ98" s="6">
        <v>0</v>
      </c>
      <c r="EM98" s="6" t="s">
        <v>100</v>
      </c>
      <c r="EN98" s="6">
        <v>0</v>
      </c>
      <c r="EO98" s="6">
        <v>0</v>
      </c>
      <c r="EP98" s="6">
        <v>0</v>
      </c>
      <c r="EQ98" s="6">
        <v>0</v>
      </c>
      <c r="ET98" s="6" t="s">
        <v>100</v>
      </c>
      <c r="EU98" s="6">
        <v>0.13</v>
      </c>
      <c r="EV98" s="6">
        <v>0</v>
      </c>
      <c r="EW98" s="6">
        <v>0.21</v>
      </c>
      <c r="EX98" s="6">
        <v>0</v>
      </c>
    </row>
    <row r="99" spans="1:154"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c r="DD99" s="6" t="s">
        <v>101</v>
      </c>
      <c r="DE99" s="6">
        <v>0</v>
      </c>
      <c r="DF99" s="6">
        <v>0</v>
      </c>
      <c r="DG99" s="6">
        <v>0</v>
      </c>
      <c r="DH99" s="6">
        <v>0</v>
      </c>
      <c r="DK99" s="6" t="s">
        <v>101</v>
      </c>
      <c r="DL99" s="6">
        <v>0.04</v>
      </c>
      <c r="DM99" s="6">
        <v>0</v>
      </c>
      <c r="DN99" s="6">
        <v>0.08</v>
      </c>
      <c r="DO99" s="6">
        <v>0</v>
      </c>
      <c r="DR99" s="6" t="s">
        <v>101</v>
      </c>
      <c r="DS99" s="6">
        <v>0</v>
      </c>
      <c r="DT99" s="6">
        <v>0</v>
      </c>
      <c r="DU99" s="6">
        <v>0</v>
      </c>
      <c r="DV99" s="6">
        <v>0</v>
      </c>
      <c r="DY99" s="6" t="s">
        <v>101</v>
      </c>
      <c r="DZ99" s="6">
        <v>7.0000000000000007E-2</v>
      </c>
      <c r="EA99" s="6">
        <v>0</v>
      </c>
      <c r="EB99" s="6">
        <v>0.12</v>
      </c>
      <c r="EC99" s="6">
        <v>0</v>
      </c>
      <c r="EF99" s="6" t="s">
        <v>101</v>
      </c>
      <c r="EG99" s="6">
        <v>0</v>
      </c>
      <c r="EH99" s="6">
        <v>0</v>
      </c>
      <c r="EI99" s="6">
        <v>0</v>
      </c>
      <c r="EJ99" s="6">
        <v>0</v>
      </c>
      <c r="EM99" s="6" t="s">
        <v>101</v>
      </c>
      <c r="EN99" s="6">
        <v>0</v>
      </c>
      <c r="EO99" s="6">
        <v>0</v>
      </c>
      <c r="EP99" s="6">
        <v>0</v>
      </c>
      <c r="EQ99" s="6">
        <v>0</v>
      </c>
      <c r="ET99" s="6" t="s">
        <v>101</v>
      </c>
      <c r="EU99" s="6">
        <v>0</v>
      </c>
      <c r="EV99" s="6">
        <v>0</v>
      </c>
      <c r="EW99" s="6">
        <v>0</v>
      </c>
      <c r="EX99" s="6">
        <v>0</v>
      </c>
    </row>
    <row r="100" spans="1:154"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c r="DD100" s="6" t="s">
        <v>102</v>
      </c>
      <c r="DE100" s="6">
        <v>0.47</v>
      </c>
      <c r="DF100" s="6">
        <v>0.28000000000000003</v>
      </c>
      <c r="DG100" s="6">
        <v>0.8</v>
      </c>
      <c r="DH100" s="6">
        <v>0</v>
      </c>
      <c r="DK100" s="6" t="s">
        <v>102</v>
      </c>
      <c r="DL100" s="6">
        <v>1.25</v>
      </c>
      <c r="DM100" s="6">
        <v>0.2</v>
      </c>
      <c r="DN100" s="6">
        <v>1.89</v>
      </c>
      <c r="DO100" s="6">
        <v>0.65</v>
      </c>
      <c r="DR100" s="6" t="s">
        <v>102</v>
      </c>
      <c r="DS100" s="6">
        <v>1.21</v>
      </c>
      <c r="DT100" s="6">
        <v>1.1000000000000001</v>
      </c>
      <c r="DU100" s="6">
        <v>1.58</v>
      </c>
      <c r="DV100" s="6">
        <v>0</v>
      </c>
      <c r="DY100" s="6" t="s">
        <v>102</v>
      </c>
      <c r="DZ100" s="6">
        <v>0.39</v>
      </c>
      <c r="EA100" s="6">
        <v>0.34</v>
      </c>
      <c r="EB100" s="6">
        <v>0.56000000000000005</v>
      </c>
      <c r="EC100" s="6">
        <v>0</v>
      </c>
      <c r="EF100" s="6" t="s">
        <v>102</v>
      </c>
      <c r="EG100" s="6">
        <v>0.55000000000000004</v>
      </c>
      <c r="EH100" s="6">
        <v>0.14000000000000001</v>
      </c>
      <c r="EI100" s="6">
        <v>0.88</v>
      </c>
      <c r="EJ100" s="6">
        <v>0</v>
      </c>
      <c r="EM100" s="6" t="s">
        <v>102</v>
      </c>
      <c r="EN100" s="6">
        <v>0.16</v>
      </c>
      <c r="EO100" s="6">
        <v>0</v>
      </c>
      <c r="EP100" s="6">
        <v>0.26</v>
      </c>
      <c r="EQ100" s="6">
        <v>0</v>
      </c>
      <c r="ET100" s="6" t="s">
        <v>102</v>
      </c>
      <c r="EU100" s="6">
        <v>0.47</v>
      </c>
      <c r="EV100" s="6">
        <v>0</v>
      </c>
      <c r="EW100" s="6">
        <v>0.77</v>
      </c>
      <c r="EX100" s="6">
        <v>0</v>
      </c>
    </row>
    <row r="101" spans="1:154"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c r="DD101" s="6" t="s">
        <v>103</v>
      </c>
      <c r="DE101" s="6">
        <v>0.05</v>
      </c>
      <c r="DF101" s="6">
        <v>0</v>
      </c>
      <c r="DG101" s="6">
        <v>0.11</v>
      </c>
      <c r="DH101" s="6">
        <v>0</v>
      </c>
      <c r="DK101" s="6" t="s">
        <v>103</v>
      </c>
      <c r="DL101" s="6">
        <v>0</v>
      </c>
      <c r="DM101" s="6">
        <v>0</v>
      </c>
      <c r="DN101" s="6">
        <v>0</v>
      </c>
      <c r="DO101" s="6">
        <v>0</v>
      </c>
      <c r="DR101" s="6" t="s">
        <v>103</v>
      </c>
      <c r="DS101" s="6">
        <v>0</v>
      </c>
      <c r="DT101" s="6">
        <v>0</v>
      </c>
      <c r="DU101" s="6">
        <v>0</v>
      </c>
      <c r="DV101" s="6">
        <v>0</v>
      </c>
      <c r="DY101" s="6" t="s">
        <v>103</v>
      </c>
      <c r="DZ101" s="6">
        <v>0.18</v>
      </c>
      <c r="EA101" s="6">
        <v>0</v>
      </c>
      <c r="EB101" s="6">
        <v>0.11</v>
      </c>
      <c r="EC101" s="6">
        <v>0</v>
      </c>
      <c r="EF101" s="6" t="s">
        <v>103</v>
      </c>
      <c r="EG101" s="6">
        <v>0.27</v>
      </c>
      <c r="EH101" s="6">
        <v>0.97</v>
      </c>
      <c r="EI101" s="6">
        <v>0</v>
      </c>
      <c r="EJ101" s="6">
        <v>0</v>
      </c>
      <c r="EM101" s="6" t="s">
        <v>103</v>
      </c>
      <c r="EN101" s="6">
        <v>0.11</v>
      </c>
      <c r="EO101" s="6">
        <v>0</v>
      </c>
      <c r="EP101" s="6">
        <v>0.19</v>
      </c>
      <c r="EQ101" s="6">
        <v>0</v>
      </c>
      <c r="ET101" s="6" t="s">
        <v>103</v>
      </c>
      <c r="EU101" s="6">
        <v>0.03</v>
      </c>
      <c r="EV101" s="6">
        <v>0</v>
      </c>
      <c r="EW101" s="6">
        <v>0.05</v>
      </c>
      <c r="EX101" s="6">
        <v>0</v>
      </c>
    </row>
    <row r="102" spans="1:154"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c r="DD102" s="6" t="s">
        <v>104</v>
      </c>
      <c r="DE102" s="6">
        <v>0.27</v>
      </c>
      <c r="DF102" s="6">
        <v>0</v>
      </c>
      <c r="DG102" s="6">
        <v>0.45</v>
      </c>
      <c r="DH102" s="6">
        <v>0</v>
      </c>
      <c r="DK102" s="6" t="s">
        <v>104</v>
      </c>
      <c r="DL102" s="6">
        <v>0.08</v>
      </c>
      <c r="DM102" s="6">
        <v>0.28999999999999998</v>
      </c>
      <c r="DN102" s="6">
        <v>0.05</v>
      </c>
      <c r="DO102" s="6">
        <v>0</v>
      </c>
      <c r="DR102" s="6" t="s">
        <v>104</v>
      </c>
      <c r="DS102" s="6">
        <v>0</v>
      </c>
      <c r="DT102" s="6">
        <v>0</v>
      </c>
      <c r="DU102" s="6">
        <v>0</v>
      </c>
      <c r="DV102" s="6">
        <v>0</v>
      </c>
      <c r="DY102" s="6" t="s">
        <v>104</v>
      </c>
      <c r="DZ102" s="6">
        <v>0.03</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row>
    <row r="103" spans="1:154"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c r="DD103" s="6" t="s">
        <v>105</v>
      </c>
      <c r="DE103" s="6">
        <v>0.04</v>
      </c>
      <c r="DF103" s="6">
        <v>0</v>
      </c>
      <c r="DG103" s="6">
        <v>0</v>
      </c>
      <c r="DH103" s="6">
        <v>0</v>
      </c>
      <c r="DK103" s="6" t="s">
        <v>105</v>
      </c>
      <c r="DL103" s="6">
        <v>0</v>
      </c>
      <c r="DM103" s="6">
        <v>0</v>
      </c>
      <c r="DN103" s="6">
        <v>0</v>
      </c>
      <c r="DO103" s="6">
        <v>0</v>
      </c>
      <c r="DR103" s="6" t="s">
        <v>105</v>
      </c>
      <c r="DS103" s="6">
        <v>0.28000000000000003</v>
      </c>
      <c r="DT103" s="6">
        <v>0</v>
      </c>
      <c r="DU103" s="6">
        <v>0.47</v>
      </c>
      <c r="DV103" s="6">
        <v>0</v>
      </c>
      <c r="DY103" s="6" t="s">
        <v>105</v>
      </c>
      <c r="DZ103" s="6">
        <v>0.19</v>
      </c>
      <c r="EA103" s="6">
        <v>0</v>
      </c>
      <c r="EB103" s="6">
        <v>0.32</v>
      </c>
      <c r="EC103" s="6">
        <v>0</v>
      </c>
      <c r="EF103" s="6" t="s">
        <v>105</v>
      </c>
      <c r="EG103" s="6">
        <v>0</v>
      </c>
      <c r="EH103" s="6">
        <v>0</v>
      </c>
      <c r="EI103" s="6">
        <v>0</v>
      </c>
      <c r="EJ103" s="6">
        <v>0</v>
      </c>
      <c r="EM103" s="6" t="s">
        <v>105</v>
      </c>
      <c r="EN103" s="6">
        <v>0</v>
      </c>
      <c r="EO103" s="6">
        <v>0</v>
      </c>
      <c r="EP103" s="6">
        <v>0</v>
      </c>
      <c r="EQ103" s="6">
        <v>0</v>
      </c>
      <c r="ET103" s="6" t="s">
        <v>105</v>
      </c>
      <c r="EU103" s="6">
        <v>0</v>
      </c>
      <c r="EV103" s="6">
        <v>0</v>
      </c>
      <c r="EW103" s="6">
        <v>0</v>
      </c>
      <c r="EX103" s="6">
        <v>0</v>
      </c>
    </row>
    <row r="104" spans="1:154"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c r="DD104" s="6" t="s">
        <v>106</v>
      </c>
      <c r="DE104" s="6">
        <v>1.64</v>
      </c>
      <c r="DF104" s="6">
        <v>1.1399999999999999</v>
      </c>
      <c r="DG104" s="6">
        <v>1.36</v>
      </c>
      <c r="DH104" s="6">
        <v>3.26</v>
      </c>
      <c r="DK104" s="6" t="s">
        <v>106</v>
      </c>
      <c r="DL104" s="6">
        <v>1.38</v>
      </c>
      <c r="DM104" s="6">
        <v>0.06</v>
      </c>
      <c r="DN104" s="6">
        <v>1.5</v>
      </c>
      <c r="DO104" s="6">
        <v>2.62</v>
      </c>
      <c r="DR104" s="6" t="s">
        <v>106</v>
      </c>
      <c r="DS104" s="6">
        <v>1.51</v>
      </c>
      <c r="DT104" s="6">
        <v>0.95</v>
      </c>
      <c r="DU104" s="6">
        <v>1.9</v>
      </c>
      <c r="DV104" s="6">
        <v>1.47</v>
      </c>
      <c r="DY104" s="6" t="s">
        <v>106</v>
      </c>
      <c r="DZ104" s="6">
        <v>0.72</v>
      </c>
      <c r="EA104" s="6">
        <v>0.61</v>
      </c>
      <c r="EB104" s="6">
        <v>0.88</v>
      </c>
      <c r="EC104" s="6">
        <v>0.4</v>
      </c>
      <c r="EF104" s="6" t="s">
        <v>106</v>
      </c>
      <c r="EG104" s="6">
        <v>0.13</v>
      </c>
      <c r="EH104" s="6">
        <v>0.1</v>
      </c>
      <c r="EI104" s="6">
        <v>0.19</v>
      </c>
      <c r="EJ104" s="6">
        <v>0</v>
      </c>
      <c r="EM104" s="6" t="s">
        <v>106</v>
      </c>
      <c r="EN104" s="6">
        <v>0.25</v>
      </c>
      <c r="EO104" s="6">
        <v>0.47</v>
      </c>
      <c r="EP104" s="6">
        <v>0.27</v>
      </c>
      <c r="EQ104" s="6">
        <v>0</v>
      </c>
      <c r="ET104" s="6" t="s">
        <v>106</v>
      </c>
      <c r="EU104" s="6">
        <v>0.25</v>
      </c>
      <c r="EV104" s="6">
        <v>0</v>
      </c>
      <c r="EW104" s="6">
        <v>0.31</v>
      </c>
      <c r="EX104" s="6">
        <v>0</v>
      </c>
    </row>
    <row r="105" spans="1:154"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c r="DD105" s="6" t="s">
        <v>107</v>
      </c>
      <c r="DE105" s="6">
        <v>0.13</v>
      </c>
      <c r="DF105" s="6">
        <v>0.08</v>
      </c>
      <c r="DG105" s="6">
        <v>0.22</v>
      </c>
      <c r="DH105" s="6">
        <v>0</v>
      </c>
      <c r="DK105" s="6" t="s">
        <v>107</v>
      </c>
      <c r="DL105" s="6">
        <v>0.37</v>
      </c>
      <c r="DM105" s="6">
        <v>0.09</v>
      </c>
      <c r="DN105" s="6">
        <v>0.16</v>
      </c>
      <c r="DO105" s="6">
        <v>0</v>
      </c>
      <c r="DR105" s="6" t="s">
        <v>107</v>
      </c>
      <c r="DS105" s="6">
        <v>0.56999999999999995</v>
      </c>
      <c r="DT105" s="6">
        <v>0.11</v>
      </c>
      <c r="DU105" s="6">
        <v>0.05</v>
      </c>
      <c r="DV105" s="6">
        <v>0</v>
      </c>
      <c r="DY105" s="6" t="s">
        <v>107</v>
      </c>
      <c r="DZ105" s="6">
        <v>0.19</v>
      </c>
      <c r="EA105" s="6">
        <v>0.27</v>
      </c>
      <c r="EB105" s="6">
        <v>0.05</v>
      </c>
      <c r="EC105" s="6">
        <v>0</v>
      </c>
      <c r="EF105" s="6" t="s">
        <v>107</v>
      </c>
      <c r="EG105" s="6">
        <v>0.54</v>
      </c>
      <c r="EH105" s="6">
        <v>7.0000000000000007E-2</v>
      </c>
      <c r="EI105" s="6">
        <v>0.6</v>
      </c>
      <c r="EJ105" s="6">
        <v>0</v>
      </c>
      <c r="EM105" s="6" t="s">
        <v>107</v>
      </c>
      <c r="EN105" s="6">
        <v>0.06</v>
      </c>
      <c r="EO105" s="6">
        <v>0</v>
      </c>
      <c r="EP105" s="6">
        <v>0</v>
      </c>
      <c r="EQ105" s="6">
        <v>0</v>
      </c>
      <c r="ET105" s="6" t="s">
        <v>107</v>
      </c>
      <c r="EU105" s="6">
        <v>0.05</v>
      </c>
      <c r="EV105" s="6">
        <v>0.09</v>
      </c>
      <c r="EW105" s="6">
        <v>0</v>
      </c>
      <c r="EX105" s="6">
        <v>0</v>
      </c>
    </row>
    <row r="106" spans="1:154"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v>
      </c>
      <c r="DT106" s="6">
        <v>0</v>
      </c>
      <c r="DU106" s="6">
        <v>0</v>
      </c>
      <c r="DV106" s="6">
        <v>0</v>
      </c>
      <c r="DY106" s="6" t="s">
        <v>108</v>
      </c>
      <c r="DZ106" s="6">
        <v>0</v>
      </c>
      <c r="EA106" s="6">
        <v>0</v>
      </c>
      <c r="EB106" s="6">
        <v>0</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row>
    <row r="107" spans="1:154"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0.04</v>
      </c>
      <c r="EV107" s="6">
        <v>0</v>
      </c>
      <c r="EW107" s="6">
        <v>7.0000000000000007E-2</v>
      </c>
      <c r="EX107" s="6">
        <v>0</v>
      </c>
    </row>
    <row r="108" spans="1:154"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0.21</v>
      </c>
      <c r="EA108" s="6">
        <v>0</v>
      </c>
      <c r="EB108" s="6">
        <v>0.08</v>
      </c>
      <c r="EC108" s="6">
        <v>0.95</v>
      </c>
      <c r="EF108" s="6" t="s">
        <v>110</v>
      </c>
      <c r="EG108" s="6">
        <v>0.1</v>
      </c>
      <c r="EH108" s="6">
        <v>0</v>
      </c>
      <c r="EI108" s="6">
        <v>0.18</v>
      </c>
      <c r="EJ108" s="6">
        <v>0</v>
      </c>
      <c r="EM108" s="6" t="s">
        <v>110</v>
      </c>
      <c r="EN108" s="6">
        <v>0</v>
      </c>
      <c r="EO108" s="6">
        <v>0</v>
      </c>
      <c r="EP108" s="6">
        <v>0</v>
      </c>
      <c r="EQ108" s="6">
        <v>0</v>
      </c>
      <c r="ET108" s="6" t="s">
        <v>110</v>
      </c>
      <c r="EU108" s="6">
        <v>0.04</v>
      </c>
      <c r="EV108" s="6">
        <v>0.19</v>
      </c>
      <c r="EW108" s="6">
        <v>0</v>
      </c>
      <c r="EX108" s="6">
        <v>0</v>
      </c>
    </row>
    <row r="109" spans="1:154"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c r="DD109" s="6" t="s">
        <v>111</v>
      </c>
      <c r="DE109" s="6">
        <v>0.03</v>
      </c>
      <c r="DF109" s="6">
        <v>0</v>
      </c>
      <c r="DG109" s="6">
        <v>0.06</v>
      </c>
      <c r="DH109" s="6">
        <v>0</v>
      </c>
      <c r="DK109" s="6" t="s">
        <v>111</v>
      </c>
      <c r="DL109" s="6">
        <v>0</v>
      </c>
      <c r="DM109" s="6">
        <v>0</v>
      </c>
      <c r="DN109" s="6">
        <v>0</v>
      </c>
      <c r="DO109" s="6">
        <v>0</v>
      </c>
      <c r="DR109" s="6" t="s">
        <v>111</v>
      </c>
      <c r="DS109" s="6">
        <v>0</v>
      </c>
      <c r="DT109" s="6">
        <v>0</v>
      </c>
      <c r="DU109" s="6">
        <v>0</v>
      </c>
      <c r="DV109" s="6">
        <v>0</v>
      </c>
      <c r="DY109" s="6" t="s">
        <v>111</v>
      </c>
      <c r="DZ109" s="6">
        <v>0</v>
      </c>
      <c r="EA109" s="6">
        <v>0</v>
      </c>
      <c r="EB109" s="6">
        <v>0</v>
      </c>
      <c r="EC109" s="6">
        <v>0</v>
      </c>
      <c r="EF109" s="6" t="s">
        <v>111</v>
      </c>
      <c r="EG109" s="6">
        <v>7.0000000000000007E-2</v>
      </c>
      <c r="EH109" s="6">
        <v>0</v>
      </c>
      <c r="EI109" s="6">
        <v>0</v>
      </c>
      <c r="EJ109" s="6">
        <v>0</v>
      </c>
      <c r="EM109" s="6" t="s">
        <v>111</v>
      </c>
      <c r="EN109" s="6">
        <v>0</v>
      </c>
      <c r="EO109" s="6">
        <v>0</v>
      </c>
      <c r="EP109" s="6">
        <v>0</v>
      </c>
      <c r="EQ109" s="6">
        <v>0</v>
      </c>
      <c r="ET109" s="6" t="s">
        <v>111</v>
      </c>
      <c r="EU109" s="6">
        <v>0</v>
      </c>
      <c r="EV109" s="6">
        <v>0</v>
      </c>
      <c r="EW109" s="6">
        <v>0</v>
      </c>
      <c r="EX109" s="6">
        <v>0</v>
      </c>
    </row>
    <row r="110" spans="1:154"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c r="DD110" s="6" t="s">
        <v>112</v>
      </c>
      <c r="DE110" s="6">
        <v>0</v>
      </c>
      <c r="DF110" s="6">
        <v>0</v>
      </c>
      <c r="DG110" s="6">
        <v>0</v>
      </c>
      <c r="DH110" s="6">
        <v>0</v>
      </c>
      <c r="DK110" s="6" t="s">
        <v>112</v>
      </c>
      <c r="DL110" s="6">
        <v>0.02</v>
      </c>
      <c r="DM110" s="6">
        <v>0</v>
      </c>
      <c r="DN110" s="6">
        <v>0.03</v>
      </c>
      <c r="DO110" s="6">
        <v>0</v>
      </c>
      <c r="DR110" s="6" t="s">
        <v>112</v>
      </c>
      <c r="DS110" s="6">
        <v>0.02</v>
      </c>
      <c r="DT110" s="6">
        <v>0</v>
      </c>
      <c r="DU110" s="6">
        <v>0.03</v>
      </c>
      <c r="DV110" s="6">
        <v>0</v>
      </c>
      <c r="DY110" s="6" t="s">
        <v>112</v>
      </c>
      <c r="DZ110" s="6">
        <v>0.02</v>
      </c>
      <c r="EA110" s="6">
        <v>0</v>
      </c>
      <c r="EB110" s="6">
        <v>0</v>
      </c>
      <c r="EC110" s="6">
        <v>0.12</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row>
    <row r="111" spans="1:154"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c r="DD111" s="6" t="s">
        <v>113</v>
      </c>
      <c r="DE111" s="6">
        <v>0.02</v>
      </c>
      <c r="DF111" s="6">
        <v>0</v>
      </c>
      <c r="DG111" s="6">
        <v>0.04</v>
      </c>
      <c r="DH111" s="6">
        <v>0</v>
      </c>
      <c r="DK111" s="6" t="s">
        <v>113</v>
      </c>
      <c r="DL111" s="6">
        <v>0</v>
      </c>
      <c r="DM111" s="6">
        <v>0</v>
      </c>
      <c r="DN111" s="6">
        <v>0</v>
      </c>
      <c r="DO111" s="6">
        <v>0</v>
      </c>
      <c r="DR111" s="6" t="s">
        <v>113</v>
      </c>
      <c r="DS111" s="6">
        <v>0</v>
      </c>
      <c r="DT111" s="6">
        <v>0</v>
      </c>
      <c r="DU111" s="6">
        <v>0</v>
      </c>
      <c r="DV111" s="6">
        <v>0</v>
      </c>
      <c r="DY111" s="6" t="s">
        <v>113</v>
      </c>
      <c r="DZ111" s="6">
        <v>0</v>
      </c>
      <c r="EA111" s="6">
        <v>0</v>
      </c>
      <c r="EB111" s="6">
        <v>0</v>
      </c>
      <c r="EC111" s="6">
        <v>0</v>
      </c>
      <c r="EF111" s="6" t="s">
        <v>113</v>
      </c>
      <c r="EG111" s="6">
        <v>0</v>
      </c>
      <c r="EH111" s="6">
        <v>0</v>
      </c>
      <c r="EI111" s="6">
        <v>0</v>
      </c>
      <c r="EJ111" s="6">
        <v>0</v>
      </c>
      <c r="EM111" s="6" t="s">
        <v>113</v>
      </c>
      <c r="EN111" s="6">
        <v>0</v>
      </c>
      <c r="EO111" s="6">
        <v>0</v>
      </c>
      <c r="EP111" s="6">
        <v>0</v>
      </c>
      <c r="EQ111" s="6">
        <v>0</v>
      </c>
      <c r="ET111" s="6" t="s">
        <v>113</v>
      </c>
      <c r="EU111" s="6">
        <v>0</v>
      </c>
      <c r="EV111" s="6">
        <v>0</v>
      </c>
      <c r="EW111" s="6">
        <v>0</v>
      </c>
      <c r="EX111" s="6">
        <v>0</v>
      </c>
    </row>
    <row r="112" spans="1:154"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c r="DD112" s="6" t="s">
        <v>114</v>
      </c>
      <c r="DE112" s="6">
        <v>0.03</v>
      </c>
      <c r="DF112" s="6">
        <v>0</v>
      </c>
      <c r="DG112" s="6">
        <v>7.0000000000000007E-2</v>
      </c>
      <c r="DH112" s="6">
        <v>0</v>
      </c>
      <c r="DK112" s="6" t="s">
        <v>114</v>
      </c>
      <c r="DL112" s="6">
        <v>0.03</v>
      </c>
      <c r="DM112" s="6">
        <v>0</v>
      </c>
      <c r="DN112" s="6">
        <v>0.05</v>
      </c>
      <c r="DO112" s="6">
        <v>0</v>
      </c>
      <c r="DR112" s="6" t="s">
        <v>114</v>
      </c>
      <c r="DS112" s="6">
        <v>0</v>
      </c>
      <c r="DT112" s="6">
        <v>0</v>
      </c>
      <c r="DU112" s="6">
        <v>0</v>
      </c>
      <c r="DV112" s="6">
        <v>0</v>
      </c>
      <c r="DY112" s="6" t="s">
        <v>114</v>
      </c>
      <c r="DZ112" s="6">
        <v>0.03</v>
      </c>
      <c r="EA112" s="6">
        <v>0</v>
      </c>
      <c r="EB112" s="6">
        <v>0.05</v>
      </c>
      <c r="EC112" s="6">
        <v>0</v>
      </c>
      <c r="EF112" s="6" t="s">
        <v>114</v>
      </c>
      <c r="EG112" s="6">
        <v>0.04</v>
      </c>
      <c r="EH112" s="6">
        <v>0</v>
      </c>
      <c r="EI112" s="6">
        <v>0.06</v>
      </c>
      <c r="EJ112" s="6">
        <v>0</v>
      </c>
      <c r="EM112" s="6" t="s">
        <v>114</v>
      </c>
      <c r="EN112" s="6">
        <v>0</v>
      </c>
      <c r="EO112" s="6">
        <v>0</v>
      </c>
      <c r="EP112" s="6">
        <v>0</v>
      </c>
      <c r="EQ112" s="6">
        <v>0</v>
      </c>
      <c r="ET112" s="6" t="s">
        <v>114</v>
      </c>
      <c r="EU112" s="6">
        <v>0</v>
      </c>
      <c r="EV112" s="6">
        <v>0</v>
      </c>
      <c r="EW112" s="6">
        <v>0</v>
      </c>
      <c r="EX112" s="6">
        <v>0</v>
      </c>
    </row>
    <row r="113" spans="1:154"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c r="DD113" s="6" t="s">
        <v>115</v>
      </c>
      <c r="DE113" s="6">
        <v>0.02</v>
      </c>
      <c r="DF113" s="6">
        <v>0</v>
      </c>
      <c r="DG113" s="6">
        <v>0</v>
      </c>
      <c r="DH113" s="6">
        <v>0</v>
      </c>
      <c r="DK113" s="6" t="s">
        <v>115</v>
      </c>
      <c r="DL113" s="6">
        <v>0.02</v>
      </c>
      <c r="DM113" s="6">
        <v>0</v>
      </c>
      <c r="DN113" s="6">
        <v>0.03</v>
      </c>
      <c r="DO113" s="6">
        <v>0</v>
      </c>
      <c r="DR113" s="6" t="s">
        <v>115</v>
      </c>
      <c r="DS113" s="6">
        <v>0</v>
      </c>
      <c r="DT113" s="6">
        <v>0</v>
      </c>
      <c r="DU113" s="6">
        <v>0</v>
      </c>
      <c r="DV113" s="6">
        <v>0</v>
      </c>
      <c r="DY113" s="6" t="s">
        <v>115</v>
      </c>
      <c r="DZ113" s="6">
        <v>0.05</v>
      </c>
      <c r="EA113" s="6">
        <v>0</v>
      </c>
      <c r="EB113" s="6">
        <v>0</v>
      </c>
      <c r="EC113" s="6">
        <v>0</v>
      </c>
      <c r="EF113" s="6" t="s">
        <v>115</v>
      </c>
      <c r="EG113" s="6">
        <v>0</v>
      </c>
      <c r="EH113" s="6">
        <v>0</v>
      </c>
      <c r="EI113" s="6">
        <v>0</v>
      </c>
      <c r="EJ113" s="6">
        <v>0</v>
      </c>
      <c r="EM113" s="6" t="s">
        <v>115</v>
      </c>
      <c r="EN113" s="6">
        <v>0.12</v>
      </c>
      <c r="EO113" s="6">
        <v>0</v>
      </c>
      <c r="EP113" s="6">
        <v>0</v>
      </c>
      <c r="EQ113" s="6">
        <v>0</v>
      </c>
      <c r="ET113" s="6" t="s">
        <v>115</v>
      </c>
      <c r="EU113" s="6">
        <v>7.0000000000000007E-2</v>
      </c>
      <c r="EV113" s="6">
        <v>0</v>
      </c>
      <c r="EW113" s="6">
        <v>0</v>
      </c>
      <c r="EX113" s="6">
        <v>0</v>
      </c>
    </row>
    <row r="114" spans="1:154"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v>
      </c>
      <c r="DT114" s="6">
        <v>0</v>
      </c>
      <c r="DU114" s="6">
        <v>0</v>
      </c>
      <c r="DV114" s="6">
        <v>0</v>
      </c>
      <c r="DY114" s="6" t="s">
        <v>116</v>
      </c>
      <c r="DZ114" s="6">
        <v>0</v>
      </c>
      <c r="EA114" s="6">
        <v>0</v>
      </c>
      <c r="EB114" s="6">
        <v>0</v>
      </c>
      <c r="EC114" s="6">
        <v>0</v>
      </c>
      <c r="EF114" s="6" t="s">
        <v>116</v>
      </c>
      <c r="EG114" s="6">
        <v>0</v>
      </c>
      <c r="EH114" s="6">
        <v>0</v>
      </c>
      <c r="EI114" s="6">
        <v>0</v>
      </c>
      <c r="EJ114" s="6">
        <v>0</v>
      </c>
      <c r="EM114" s="6" t="s">
        <v>116</v>
      </c>
      <c r="EN114" s="6">
        <v>0</v>
      </c>
      <c r="EO114" s="6">
        <v>0</v>
      </c>
      <c r="EP114" s="6">
        <v>0</v>
      </c>
      <c r="EQ114" s="6">
        <v>0</v>
      </c>
      <c r="ET114" s="6" t="s">
        <v>116</v>
      </c>
      <c r="EU114" s="6">
        <v>0</v>
      </c>
      <c r="EV114" s="6">
        <v>0</v>
      </c>
      <c r="EW114" s="6">
        <v>0</v>
      </c>
      <c r="EX114" s="6">
        <v>0</v>
      </c>
    </row>
    <row r="115" spans="1:154"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c r="DD115" s="6" t="s">
        <v>117</v>
      </c>
      <c r="DE115" s="6">
        <v>7.0000000000000007E-2</v>
      </c>
      <c r="DF115" s="6">
        <v>0</v>
      </c>
      <c r="DG115" s="6">
        <v>0</v>
      </c>
      <c r="DH115" s="6">
        <v>0</v>
      </c>
      <c r="DK115" s="6" t="s">
        <v>117</v>
      </c>
      <c r="DL115" s="6">
        <v>0</v>
      </c>
      <c r="DM115" s="6">
        <v>0</v>
      </c>
      <c r="DN115" s="6">
        <v>0</v>
      </c>
      <c r="DO115" s="6">
        <v>0</v>
      </c>
      <c r="DR115" s="6" t="s">
        <v>117</v>
      </c>
      <c r="DS115" s="6">
        <v>0</v>
      </c>
      <c r="DT115" s="6">
        <v>0</v>
      </c>
      <c r="DU115" s="6">
        <v>0</v>
      </c>
      <c r="DV115" s="6">
        <v>0</v>
      </c>
      <c r="DY115" s="6" t="s">
        <v>117</v>
      </c>
      <c r="DZ115" s="6">
        <v>7.0000000000000007E-2</v>
      </c>
      <c r="EA115" s="6">
        <v>0</v>
      </c>
      <c r="EB115" s="6">
        <v>0</v>
      </c>
      <c r="EC115" s="6">
        <v>0</v>
      </c>
      <c r="EF115" s="6" t="s">
        <v>117</v>
      </c>
      <c r="EG115" s="6">
        <v>0</v>
      </c>
      <c r="EH115" s="6">
        <v>0</v>
      </c>
      <c r="EI115" s="6">
        <v>0</v>
      </c>
      <c r="EJ115" s="6">
        <v>0</v>
      </c>
      <c r="EM115" s="6" t="s">
        <v>117</v>
      </c>
      <c r="EN115" s="6">
        <v>0</v>
      </c>
      <c r="EO115" s="6">
        <v>0</v>
      </c>
      <c r="EP115" s="6">
        <v>0</v>
      </c>
      <c r="EQ115" s="6">
        <v>0</v>
      </c>
      <c r="ET115" s="6" t="s">
        <v>117</v>
      </c>
      <c r="EU115" s="6">
        <v>0</v>
      </c>
      <c r="EV115" s="6">
        <v>0</v>
      </c>
      <c r="EW115" s="6">
        <v>0</v>
      </c>
      <c r="EX115" s="6">
        <v>0</v>
      </c>
    </row>
    <row r="116" spans="1:154"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c r="DD116" s="6" t="s">
        <v>118</v>
      </c>
      <c r="DE116" s="6">
        <v>0</v>
      </c>
      <c r="DF116" s="6">
        <v>0</v>
      </c>
      <c r="DG116" s="6">
        <v>0</v>
      </c>
      <c r="DH116" s="6">
        <v>0</v>
      </c>
      <c r="DK116" s="6" t="s">
        <v>118</v>
      </c>
      <c r="DL116" s="6">
        <v>0</v>
      </c>
      <c r="DM116" s="6">
        <v>0</v>
      </c>
      <c r="DN116" s="6">
        <v>0</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v>
      </c>
      <c r="EO116" s="6">
        <v>0</v>
      </c>
      <c r="EP116" s="6">
        <v>0</v>
      </c>
      <c r="EQ116" s="6">
        <v>0</v>
      </c>
      <c r="ET116" s="6" t="s">
        <v>118</v>
      </c>
      <c r="EU116" s="6">
        <v>0</v>
      </c>
      <c r="EV116" s="6">
        <v>0</v>
      </c>
      <c r="EW116" s="6">
        <v>0</v>
      </c>
      <c r="EX116" s="6">
        <v>0</v>
      </c>
    </row>
    <row r="117" spans="1:154"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c r="DD117" s="6" t="s">
        <v>119</v>
      </c>
      <c r="DE117" s="6">
        <v>0</v>
      </c>
      <c r="DF117" s="6">
        <v>0</v>
      </c>
      <c r="DG117" s="6">
        <v>0</v>
      </c>
      <c r="DH117" s="6">
        <v>0</v>
      </c>
      <c r="DK117" s="6" t="s">
        <v>119</v>
      </c>
      <c r="DL117" s="6">
        <v>0.15</v>
      </c>
      <c r="DM117" s="6">
        <v>0</v>
      </c>
      <c r="DN117" s="6">
        <v>0.11</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row>
    <row r="118" spans="1:154"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c r="DD118" s="6" t="s">
        <v>120</v>
      </c>
      <c r="DE118" s="6">
        <v>0.04</v>
      </c>
      <c r="DF118" s="6">
        <v>0</v>
      </c>
      <c r="DG118" s="6">
        <v>0</v>
      </c>
      <c r="DH118" s="6">
        <v>0.18</v>
      </c>
      <c r="DK118" s="6" t="s">
        <v>120</v>
      </c>
      <c r="DL118" s="6">
        <v>0</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row>
    <row r="119" spans="1:154"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c r="DD119" s="6" t="s">
        <v>121</v>
      </c>
      <c r="DE119" s="6">
        <v>0.09</v>
      </c>
      <c r="DF119" s="6">
        <v>0.38</v>
      </c>
      <c r="DG119" s="6">
        <v>0</v>
      </c>
      <c r="DH119" s="6">
        <v>0</v>
      </c>
      <c r="DK119" s="6" t="s">
        <v>121</v>
      </c>
      <c r="DL119" s="6">
        <v>0.04</v>
      </c>
      <c r="DM119" s="6">
        <v>0.23</v>
      </c>
      <c r="DN119" s="6">
        <v>0</v>
      </c>
      <c r="DO119" s="6">
        <v>0</v>
      </c>
      <c r="DR119" s="6" t="s">
        <v>121</v>
      </c>
      <c r="DS119" s="6">
        <v>0.1</v>
      </c>
      <c r="DT119" s="6">
        <v>0.63</v>
      </c>
      <c r="DU119" s="6">
        <v>0</v>
      </c>
      <c r="DV119" s="6">
        <v>0</v>
      </c>
      <c r="DY119" s="6" t="s">
        <v>121</v>
      </c>
      <c r="DZ119" s="6">
        <v>0.12</v>
      </c>
      <c r="EA119" s="6">
        <v>0</v>
      </c>
      <c r="EB119" s="6">
        <v>0.21</v>
      </c>
      <c r="EC119" s="6">
        <v>0</v>
      </c>
      <c r="EF119" s="6" t="s">
        <v>121</v>
      </c>
      <c r="EG119" s="6">
        <v>0.05</v>
      </c>
      <c r="EH119" s="6">
        <v>0</v>
      </c>
      <c r="EI119" s="6">
        <v>0</v>
      </c>
      <c r="EJ119" s="6">
        <v>0</v>
      </c>
      <c r="EM119" s="6" t="s">
        <v>121</v>
      </c>
      <c r="EN119" s="6">
        <v>0</v>
      </c>
      <c r="EO119" s="6">
        <v>0</v>
      </c>
      <c r="EP119" s="6">
        <v>0</v>
      </c>
      <c r="EQ119" s="6">
        <v>0</v>
      </c>
      <c r="ET119" s="6" t="s">
        <v>121</v>
      </c>
      <c r="EU119" s="6">
        <v>0.09</v>
      </c>
      <c r="EV119" s="6">
        <v>0.38</v>
      </c>
      <c r="EW119" s="6">
        <v>0.03</v>
      </c>
      <c r="EX119" s="6">
        <v>0</v>
      </c>
    </row>
    <row r="120" spans="1:154"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row>
    <row r="121" spans="1:154"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v>
      </c>
      <c r="EA121" s="6">
        <v>0</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row>
    <row r="122" spans="1:154"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v>
      </c>
      <c r="DM122" s="6">
        <v>0</v>
      </c>
      <c r="DN122" s="6">
        <v>0</v>
      </c>
      <c r="DO122" s="6">
        <v>0</v>
      </c>
      <c r="DR122" s="6" t="s">
        <v>124</v>
      </c>
      <c r="DS122" s="6">
        <v>0</v>
      </c>
      <c r="DT122" s="6">
        <v>0</v>
      </c>
      <c r="DU122" s="6">
        <v>0</v>
      </c>
      <c r="DV122" s="6">
        <v>0</v>
      </c>
      <c r="DY122" s="6" t="s">
        <v>124</v>
      </c>
      <c r="DZ122" s="6">
        <v>0</v>
      </c>
      <c r="EA122" s="6">
        <v>0</v>
      </c>
      <c r="EB122" s="6">
        <v>0</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row>
    <row r="123" spans="1:154"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v>
      </c>
      <c r="EO123" s="6">
        <v>0</v>
      </c>
      <c r="EP123" s="6">
        <v>0</v>
      </c>
      <c r="EQ123" s="6">
        <v>0</v>
      </c>
      <c r="ET123" s="6" t="s">
        <v>125</v>
      </c>
      <c r="EU123" s="6">
        <v>0.03</v>
      </c>
      <c r="EV123" s="6">
        <v>0</v>
      </c>
      <c r="EW123" s="6">
        <v>0</v>
      </c>
      <c r="EX123" s="6">
        <v>0.21</v>
      </c>
    </row>
    <row r="124" spans="1:154"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c r="DD124" s="6" t="s">
        <v>126</v>
      </c>
      <c r="DE124" s="6">
        <v>0.09</v>
      </c>
      <c r="DF124" s="6">
        <v>0</v>
      </c>
      <c r="DG124" s="6">
        <v>0</v>
      </c>
      <c r="DH124" s="6">
        <v>0</v>
      </c>
      <c r="DK124" s="6" t="s">
        <v>126</v>
      </c>
      <c r="DL124" s="6">
        <v>0.09</v>
      </c>
      <c r="DM124" s="6">
        <v>0</v>
      </c>
      <c r="DN124" s="6">
        <v>0</v>
      </c>
      <c r="DO124" s="6">
        <v>0</v>
      </c>
      <c r="DR124" s="6" t="s">
        <v>126</v>
      </c>
      <c r="DS124" s="6">
        <v>0.09</v>
      </c>
      <c r="DT124" s="6">
        <v>0</v>
      </c>
      <c r="DU124" s="6">
        <v>0.18</v>
      </c>
      <c r="DV124" s="6">
        <v>0</v>
      </c>
      <c r="DY124" s="6" t="s">
        <v>126</v>
      </c>
      <c r="DZ124" s="6">
        <v>0.21</v>
      </c>
      <c r="EA124" s="6">
        <v>0</v>
      </c>
      <c r="EB124" s="6">
        <v>0.05</v>
      </c>
      <c r="EC124" s="6">
        <v>0</v>
      </c>
      <c r="EF124" s="6" t="s">
        <v>126</v>
      </c>
      <c r="EG124" s="6">
        <v>0.03</v>
      </c>
      <c r="EH124" s="6">
        <v>0.12</v>
      </c>
      <c r="EI124" s="6">
        <v>0</v>
      </c>
      <c r="EJ124" s="6">
        <v>0</v>
      </c>
      <c r="EM124" s="6" t="s">
        <v>126</v>
      </c>
      <c r="EN124" s="6">
        <v>0</v>
      </c>
      <c r="EO124" s="6">
        <v>0</v>
      </c>
      <c r="EP124" s="6">
        <v>0</v>
      </c>
      <c r="EQ124" s="6">
        <v>0</v>
      </c>
      <c r="ET124" s="6" t="s">
        <v>126</v>
      </c>
      <c r="EU124" s="6">
        <v>0.2</v>
      </c>
      <c r="EV124" s="6">
        <v>0.81</v>
      </c>
      <c r="EW124" s="6">
        <v>0.08</v>
      </c>
      <c r="EX124" s="6">
        <v>0</v>
      </c>
    </row>
    <row r="125" spans="1:154"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0.1</v>
      </c>
      <c r="EH125" s="6">
        <v>0</v>
      </c>
      <c r="EI125" s="6">
        <v>0</v>
      </c>
      <c r="EJ125" s="6">
        <v>0</v>
      </c>
      <c r="EM125" s="6" t="s">
        <v>127</v>
      </c>
      <c r="EN125" s="6">
        <v>0</v>
      </c>
      <c r="EO125" s="6">
        <v>0</v>
      </c>
      <c r="EP125" s="6">
        <v>0</v>
      </c>
      <c r="EQ125" s="6">
        <v>0</v>
      </c>
      <c r="ET125" s="6" t="s">
        <v>127</v>
      </c>
      <c r="EU125" s="6">
        <v>0</v>
      </c>
      <c r="EV125" s="6">
        <v>0</v>
      </c>
      <c r="EW125" s="6">
        <v>0</v>
      </c>
      <c r="EX125" s="6">
        <v>0</v>
      </c>
    </row>
    <row r="126" spans="1:154"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0.02</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row>
    <row r="127" spans="1:154"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v>
      </c>
      <c r="DT127" s="6">
        <v>0</v>
      </c>
      <c r="DU127" s="6">
        <v>0</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row>
    <row r="128" spans="1:154"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0.06</v>
      </c>
      <c r="DT128" s="6">
        <v>0</v>
      </c>
      <c r="DU128" s="6">
        <v>0.11</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row>
    <row r="129" spans="1:154"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v>
      </c>
      <c r="EH129" s="6">
        <v>0</v>
      </c>
      <c r="EI129" s="6">
        <v>0</v>
      </c>
      <c r="EJ129" s="6">
        <v>0</v>
      </c>
      <c r="EM129" s="6" t="s">
        <v>131</v>
      </c>
      <c r="EN129" s="6">
        <v>0</v>
      </c>
      <c r="EO129" s="6">
        <v>0</v>
      </c>
      <c r="EP129" s="6">
        <v>0</v>
      </c>
      <c r="EQ129" s="6">
        <v>0</v>
      </c>
      <c r="ET129" s="6" t="s">
        <v>131</v>
      </c>
      <c r="EU129" s="6">
        <v>0</v>
      </c>
      <c r="EV129" s="6">
        <v>0</v>
      </c>
      <c r="EW129" s="6">
        <v>0</v>
      </c>
      <c r="EX129" s="6">
        <v>0</v>
      </c>
    </row>
    <row r="130" spans="1:154"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0.03</v>
      </c>
      <c r="EH130" s="6">
        <v>0.11</v>
      </c>
      <c r="EI130" s="6">
        <v>0</v>
      </c>
      <c r="EJ130" s="6">
        <v>0</v>
      </c>
      <c r="EM130" s="6" t="s">
        <v>132</v>
      </c>
      <c r="EN130" s="6">
        <v>0</v>
      </c>
      <c r="EO130" s="6">
        <v>0</v>
      </c>
      <c r="EP130" s="6">
        <v>0</v>
      </c>
      <c r="EQ130" s="6">
        <v>0</v>
      </c>
      <c r="ET130" s="6" t="s">
        <v>132</v>
      </c>
      <c r="EU130" s="6">
        <v>0</v>
      </c>
      <c r="EV130" s="6">
        <v>0</v>
      </c>
      <c r="EW130" s="6">
        <v>0</v>
      </c>
      <c r="EX130" s="6">
        <v>0</v>
      </c>
    </row>
    <row r="131" spans="1:154"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v>
      </c>
      <c r="EO131" s="6">
        <v>0</v>
      </c>
      <c r="EP131" s="6">
        <v>0</v>
      </c>
      <c r="EQ131" s="6">
        <v>0</v>
      </c>
      <c r="ET131" s="6" t="s">
        <v>133</v>
      </c>
      <c r="EU131" s="6">
        <v>0</v>
      </c>
      <c r="EV131" s="6">
        <v>0</v>
      </c>
      <c r="EW131" s="6">
        <v>0</v>
      </c>
      <c r="EX131" s="6">
        <v>0</v>
      </c>
    </row>
    <row r="132" spans="1:154"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0.03</v>
      </c>
      <c r="DT132" s="6">
        <v>0.17</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row>
    <row r="133" spans="1:154"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row>
    <row r="134" spans="1:154"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row>
    <row r="135" spans="1:154"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row>
    <row r="136" spans="1:154"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row>
    <row r="137" spans="1:154"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v>
      </c>
      <c r="DM137" s="6">
        <v>0</v>
      </c>
      <c r="DN137" s="6">
        <v>0</v>
      </c>
      <c r="DO137" s="6">
        <v>0</v>
      </c>
      <c r="DR137" s="6" t="s">
        <v>139</v>
      </c>
      <c r="DS137" s="6">
        <v>0</v>
      </c>
      <c r="DT137" s="6">
        <v>0</v>
      </c>
      <c r="DU137" s="6">
        <v>0</v>
      </c>
      <c r="DV137" s="6">
        <v>0</v>
      </c>
      <c r="DY137" s="6" t="s">
        <v>139</v>
      </c>
      <c r="DZ137" s="6">
        <v>0</v>
      </c>
      <c r="EA137" s="6">
        <v>0</v>
      </c>
      <c r="EB137" s="6">
        <v>0</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row>
    <row r="138" spans="1:154"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row>
    <row r="139" spans="1:154"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row>
    <row r="140" spans="1:154"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row>
    <row r="141" spans="1:154"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row>
    <row r="142" spans="1:154"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row>
    <row r="143" spans="1:154"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row>
    <row r="144" spans="1:154"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0.03</v>
      </c>
      <c r="DM144" s="6">
        <v>0.15</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row>
    <row r="145" spans="1:154"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row>
    <row r="146" spans="1:154"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row>
    <row r="147" spans="1:154"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c r="DD147" s="6" t="s">
        <v>149</v>
      </c>
      <c r="DE147" s="6">
        <v>0</v>
      </c>
      <c r="DF147" s="6">
        <v>0</v>
      </c>
      <c r="DG147" s="6">
        <v>0</v>
      </c>
      <c r="DH147" s="6">
        <v>0</v>
      </c>
      <c r="DK147" s="6" t="s">
        <v>149</v>
      </c>
      <c r="DL147" s="6">
        <v>0</v>
      </c>
      <c r="DM147" s="6">
        <v>0</v>
      </c>
      <c r="DN147" s="6">
        <v>0</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row>
    <row r="148" spans="1:154"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row>
    <row r="149" spans="1:154"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row>
    <row r="150" spans="1:154"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row>
    <row r="151" spans="1:154"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row>
    <row r="152" spans="1:154"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row>
    <row r="153" spans="1:154"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row>
    <row r="154" spans="1:154"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row>
    <row r="155" spans="1:154"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row>
    <row r="156" spans="1:154"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row>
    <row r="157" spans="1:154"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row>
    <row r="158" spans="1:154"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0.1</v>
      </c>
      <c r="DF158" s="6">
        <v>0</v>
      </c>
      <c r="DG158" s="6">
        <v>0</v>
      </c>
      <c r="DH158" s="6">
        <v>0.49</v>
      </c>
      <c r="DK158" s="6" t="s">
        <v>160</v>
      </c>
      <c r="DL158" s="6">
        <v>0.05</v>
      </c>
      <c r="DM158" s="6">
        <v>0</v>
      </c>
      <c r="DN158" s="6">
        <v>0</v>
      </c>
      <c r="DO158" s="6">
        <v>0.27</v>
      </c>
      <c r="DR158" s="6" t="s">
        <v>160</v>
      </c>
      <c r="DS158" s="6">
        <v>0.18</v>
      </c>
      <c r="DT158" s="6">
        <v>0</v>
      </c>
      <c r="DU158" s="6">
        <v>0</v>
      </c>
      <c r="DV158" s="6">
        <v>0.71</v>
      </c>
      <c r="DY158" s="6" t="s">
        <v>160</v>
      </c>
      <c r="DZ158" s="6">
        <v>0</v>
      </c>
      <c r="EA158" s="6">
        <v>0</v>
      </c>
      <c r="EB158" s="6">
        <v>0</v>
      </c>
      <c r="EC158" s="6">
        <v>0</v>
      </c>
      <c r="EF158" s="6" t="s">
        <v>160</v>
      </c>
      <c r="EG158" s="6">
        <v>0</v>
      </c>
      <c r="EH158" s="6">
        <v>0</v>
      </c>
      <c r="EI158" s="6">
        <v>0</v>
      </c>
      <c r="EJ158" s="6">
        <v>0</v>
      </c>
      <c r="EM158" s="6" t="s">
        <v>160</v>
      </c>
      <c r="EN158" s="6">
        <v>0.11</v>
      </c>
      <c r="EO158" s="6">
        <v>0</v>
      </c>
      <c r="EP158" s="6">
        <v>0</v>
      </c>
      <c r="EQ158" s="6">
        <v>0.72</v>
      </c>
      <c r="ET158" s="6" t="s">
        <v>160</v>
      </c>
      <c r="EU158" s="6">
        <v>0</v>
      </c>
      <c r="EV158" s="6">
        <v>0</v>
      </c>
      <c r="EW158" s="6">
        <v>0</v>
      </c>
      <c r="EX158" s="6">
        <v>0</v>
      </c>
    </row>
    <row r="159" spans="1:154"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row>
    <row r="160" spans="1:154"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row>
    <row r="161" spans="1:154"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row>
    <row r="162" spans="1:154"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row>
    <row r="163" spans="1:154"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row>
    <row r="164" spans="1:154"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row>
    <row r="165" spans="1:154"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v>
      </c>
      <c r="EH165" s="6">
        <v>0</v>
      </c>
      <c r="EI165" s="6">
        <v>0</v>
      </c>
      <c r="EJ165" s="6">
        <v>0</v>
      </c>
      <c r="EM165" s="6" t="s">
        <v>167</v>
      </c>
      <c r="EN165" s="6">
        <v>0</v>
      </c>
      <c r="EO165" s="6">
        <v>0</v>
      </c>
      <c r="EP165" s="6">
        <v>0</v>
      </c>
      <c r="EQ165" s="6">
        <v>0</v>
      </c>
      <c r="ET165" s="6" t="s">
        <v>167</v>
      </c>
      <c r="EU165" s="6">
        <v>0</v>
      </c>
      <c r="EV165" s="6">
        <v>0</v>
      </c>
      <c r="EW165" s="6">
        <v>0</v>
      </c>
      <c r="EX165" s="6">
        <v>0</v>
      </c>
    </row>
    <row r="166" spans="1:154"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row>
    <row r="167" spans="1:154"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row>
    <row r="168" spans="1:154"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row>
    <row r="169" spans="1:154"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row>
    <row r="170" spans="1:154"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row>
    <row r="171" spans="1:154"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v>
      </c>
      <c r="EO171" s="6">
        <v>0</v>
      </c>
      <c r="EP171" s="6">
        <v>0</v>
      </c>
      <c r="EQ171" s="6">
        <v>0</v>
      </c>
      <c r="ET171" s="6" t="s">
        <v>173</v>
      </c>
      <c r="EU171" s="6">
        <v>0</v>
      </c>
      <c r="EV171" s="6">
        <v>0</v>
      </c>
      <c r="EW171" s="6">
        <v>0</v>
      </c>
      <c r="EX171" s="6">
        <v>0</v>
      </c>
    </row>
    <row r="172" spans="1:154"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row>
    <row r="173" spans="1:154"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row>
    <row r="174" spans="1:154"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row>
    <row r="175" spans="1:154"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row>
    <row r="176" spans="1:154"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row>
    <row r="177" spans="1:154"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row>
    <row r="178" spans="1:154"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row>
    <row r="179" spans="1:154"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row>
    <row r="180" spans="1:154"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row>
    <row r="181" spans="1:154"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row>
    <row r="182" spans="1:154"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row>
    <row r="183" spans="1:154"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row>
    <row r="184" spans="1:154"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0.05</v>
      </c>
      <c r="DT184" s="6">
        <v>0</v>
      </c>
      <c r="DU184" s="6">
        <v>0.1</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0.06</v>
      </c>
      <c r="EV184" s="6">
        <v>0</v>
      </c>
      <c r="EW184" s="6">
        <v>0.09</v>
      </c>
      <c r="EX184" s="6">
        <v>0</v>
      </c>
    </row>
    <row r="185" spans="1:154"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row>
    <row r="186" spans="1:154"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row>
    <row r="187" spans="1:154"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row>
    <row r="188" spans="1:154"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0.11</v>
      </c>
      <c r="EV188" s="6">
        <v>0</v>
      </c>
      <c r="EW188" s="6">
        <v>0.17</v>
      </c>
      <c r="EX188" s="6">
        <v>0</v>
      </c>
    </row>
    <row r="189" spans="1:154"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row>
    <row r="190" spans="1:154"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row>
    <row r="191" spans="1:154"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v>
      </c>
      <c r="EV191" s="6">
        <v>0</v>
      </c>
      <c r="EW191" s="6">
        <v>0</v>
      </c>
      <c r="EX191" s="6">
        <v>0</v>
      </c>
    </row>
    <row r="192" spans="1:154"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row>
    <row r="193" spans="1:154"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row>
    <row r="194" spans="1:154"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row>
    <row r="195" spans="1:154"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row>
    <row r="196" spans="1:154"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row>
    <row r="197" spans="1:154"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row>
    <row r="198" spans="1:154"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row>
    <row r="199" spans="1:154"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row>
    <row r="200" spans="1:154"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row>
    <row r="201" spans="1:154"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row>
    <row r="202" spans="1:154"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row>
    <row r="203" spans="1:154"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c r="DD203" s="6" t="s">
        <v>205</v>
      </c>
      <c r="DE203" s="6">
        <v>0.09</v>
      </c>
      <c r="DF203" s="6">
        <v>0</v>
      </c>
      <c r="DG203" s="6">
        <v>0.18</v>
      </c>
      <c r="DH203" s="6">
        <v>0</v>
      </c>
      <c r="DK203" s="6" t="s">
        <v>205</v>
      </c>
      <c r="DL203" s="6">
        <v>0</v>
      </c>
      <c r="DM203" s="6">
        <v>0</v>
      </c>
      <c r="DN203" s="6">
        <v>0</v>
      </c>
      <c r="DO203" s="6">
        <v>0</v>
      </c>
      <c r="DR203" s="6" t="s">
        <v>205</v>
      </c>
      <c r="DS203" s="6">
        <v>0</v>
      </c>
      <c r="DT203" s="6">
        <v>0</v>
      </c>
      <c r="DU203" s="6">
        <v>0</v>
      </c>
      <c r="DV203" s="6">
        <v>0</v>
      </c>
      <c r="DY203" s="6" t="s">
        <v>205</v>
      </c>
      <c r="DZ203" s="6">
        <v>0</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row>
    <row r="204" spans="1:154"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row>
    <row r="205" spans="1:154"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v>
      </c>
      <c r="EV205" s="6">
        <v>0</v>
      </c>
      <c r="EW205" s="6">
        <v>0</v>
      </c>
      <c r="EX205" s="6">
        <v>0</v>
      </c>
    </row>
    <row r="206" spans="1:154"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row>
    <row r="207" spans="1:154"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row>
    <row r="208" spans="1:154"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row>
    <row r="209" spans="1:154"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row>
    <row r="210" spans="1:154"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row>
    <row r="211" spans="1:154"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row>
    <row r="212" spans="1:154"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row>
    <row r="213" spans="1:154"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row>
    <row r="214" spans="1:154"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row>
    <row r="215" spans="1:154"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row>
    <row r="216" spans="1:154"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row>
    <row r="217" spans="1:154"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row>
    <row r="218" spans="1:154"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row>
    <row r="219" spans="1:154"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row>
    <row r="220" spans="1:154"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row>
    <row r="221" spans="1:154"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0.09</v>
      </c>
      <c r="EV221" s="6">
        <v>0.48</v>
      </c>
      <c r="EW221" s="6">
        <v>0</v>
      </c>
      <c r="EX221" s="6">
        <v>0</v>
      </c>
    </row>
    <row r="222" spans="1:154"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0.09</v>
      </c>
      <c r="EH222" s="6">
        <v>0.37</v>
      </c>
      <c r="EI222" s="6">
        <v>0</v>
      </c>
      <c r="EJ222" s="6">
        <v>0</v>
      </c>
      <c r="EM222" s="6" t="s">
        <v>224</v>
      </c>
      <c r="EN222" s="6">
        <v>0</v>
      </c>
      <c r="EO222" s="6">
        <v>0</v>
      </c>
      <c r="EP222" s="6">
        <v>0</v>
      </c>
      <c r="EQ222" s="6">
        <v>0</v>
      </c>
      <c r="ET222" s="6" t="s">
        <v>224</v>
      </c>
      <c r="EU222" s="6">
        <v>0</v>
      </c>
      <c r="EV222" s="6">
        <v>0</v>
      </c>
      <c r="EW222" s="6">
        <v>0</v>
      </c>
      <c r="EX222" s="6">
        <v>0</v>
      </c>
    </row>
    <row r="223" spans="1:154"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row>
    <row r="224" spans="1:154"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0.06</v>
      </c>
      <c r="EA224" s="6">
        <v>0</v>
      </c>
      <c r="EB224" s="6">
        <v>0.1</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row>
    <row r="225" spans="1:154"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row>
    <row r="226" spans="1:154"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row>
    <row r="227" spans="1:154"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row>
    <row r="228" spans="1:154"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row>
    <row r="229" spans="1:154"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row>
    <row r="230" spans="1:154"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0.03</v>
      </c>
      <c r="EA230" s="6">
        <v>0</v>
      </c>
      <c r="EB230" s="6">
        <v>0.04</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row>
    <row r="231" spans="1:154"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row>
    <row r="232" spans="1:154"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row>
    <row r="233" spans="1:154"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row>
    <row r="234" spans="1:154"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row>
    <row r="235" spans="1:154"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c r="DD235" s="6" t="s">
        <v>237</v>
      </c>
      <c r="DE235" s="6">
        <v>0.04</v>
      </c>
      <c r="DF235" s="6">
        <v>0.17</v>
      </c>
      <c r="DG235" s="6">
        <v>0</v>
      </c>
      <c r="DH235" s="6">
        <v>0</v>
      </c>
      <c r="DK235" s="6" t="s">
        <v>237</v>
      </c>
      <c r="DL235" s="6">
        <v>0.02</v>
      </c>
      <c r="DM235" s="6">
        <v>0.1</v>
      </c>
      <c r="DN235" s="6">
        <v>0</v>
      </c>
      <c r="DO235" s="6">
        <v>0</v>
      </c>
      <c r="DR235" s="6" t="s">
        <v>237</v>
      </c>
      <c r="DS235" s="6">
        <v>0.09</v>
      </c>
      <c r="DT235" s="6">
        <v>0</v>
      </c>
      <c r="DU235" s="6">
        <v>0.17</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row>
    <row r="236" spans="1:154"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row>
    <row r="237" spans="1:154"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row>
    <row r="238" spans="1:154"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row>
    <row r="239" spans="1:154"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row>
    <row r="240" spans="1:154"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row>
    <row r="241" spans="1:154"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row>
    <row r="242" spans="1:154"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row>
    <row r="243" spans="1:154"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row>
    <row r="244" spans="1:154"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0.02</v>
      </c>
      <c r="DT244" s="6">
        <v>0.15</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row>
    <row r="245" spans="1:154"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0.03</v>
      </c>
      <c r="EA245" s="6">
        <v>0</v>
      </c>
      <c r="EB245" s="6">
        <v>0.04</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row>
    <row r="246" spans="1:154"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row>
    <row r="247" spans="1:154"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row>
    <row r="248" spans="1:154"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row>
    <row r="249" spans="1:154"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row>
    <row r="250" spans="1:154"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row>
    <row r="251" spans="1:154"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row>
    <row r="252" spans="1:154"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row>
    <row r="253" spans="1:154"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0.03</v>
      </c>
      <c r="EO253" s="6">
        <v>0.16</v>
      </c>
      <c r="EP253" s="6">
        <v>0</v>
      </c>
      <c r="EQ253" s="6">
        <v>0</v>
      </c>
      <c r="ET253" s="6" t="s">
        <v>255</v>
      </c>
      <c r="EU253" s="6">
        <v>0</v>
      </c>
      <c r="EV253" s="6">
        <v>0</v>
      </c>
      <c r="EW253" s="6">
        <v>0</v>
      </c>
      <c r="EX253" s="6">
        <v>0</v>
      </c>
    </row>
    <row r="254" spans="1:154"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c r="DD254" s="6" t="s">
        <v>256</v>
      </c>
      <c r="DE254" s="6">
        <v>0.2</v>
      </c>
      <c r="DF254" s="6">
        <v>0.52</v>
      </c>
      <c r="DG254" s="6">
        <v>0.15</v>
      </c>
      <c r="DH254" s="6">
        <v>0</v>
      </c>
      <c r="DK254" s="6" t="s">
        <v>256</v>
      </c>
      <c r="DL254" s="6">
        <v>0.01</v>
      </c>
      <c r="DM254" s="6">
        <v>0</v>
      </c>
      <c r="DN254" s="6">
        <v>0.03</v>
      </c>
      <c r="DO254" s="6">
        <v>0</v>
      </c>
      <c r="DR254" s="6" t="s">
        <v>256</v>
      </c>
      <c r="DS254" s="6">
        <v>0.15</v>
      </c>
      <c r="DT254" s="6">
        <v>0.17</v>
      </c>
      <c r="DU254" s="6">
        <v>0.23</v>
      </c>
      <c r="DV254" s="6">
        <v>0</v>
      </c>
      <c r="DY254" s="6" t="s">
        <v>256</v>
      </c>
      <c r="DZ254" s="6">
        <v>0.11</v>
      </c>
      <c r="EA254" s="6">
        <v>0.13</v>
      </c>
      <c r="EB254" s="6">
        <v>0.14000000000000001</v>
      </c>
      <c r="EC254" s="6">
        <v>0</v>
      </c>
      <c r="EF254" s="6" t="s">
        <v>256</v>
      </c>
      <c r="EG254" s="6">
        <v>0.13</v>
      </c>
      <c r="EH254" s="6">
        <v>0.46</v>
      </c>
      <c r="EI254" s="6">
        <v>0.04</v>
      </c>
      <c r="EJ254" s="6">
        <v>0</v>
      </c>
      <c r="EM254" s="6" t="s">
        <v>256</v>
      </c>
      <c r="EN254" s="6">
        <v>0.38</v>
      </c>
      <c r="EO254" s="6">
        <v>0.95</v>
      </c>
      <c r="EP254" s="6">
        <v>0.34</v>
      </c>
      <c r="EQ254" s="6">
        <v>0</v>
      </c>
      <c r="ET254" s="6" t="s">
        <v>256</v>
      </c>
      <c r="EU254" s="6">
        <v>0.33</v>
      </c>
      <c r="EV254" s="6">
        <v>0.24</v>
      </c>
      <c r="EW254" s="6">
        <v>0.22</v>
      </c>
      <c r="EX254" s="6">
        <v>0</v>
      </c>
    </row>
    <row r="255" spans="1:154"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row>
    <row r="256" spans="1:154"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row>
    <row r="257" spans="1:154"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c r="DD257" s="6" t="s">
        <v>259</v>
      </c>
      <c r="DE257" s="6">
        <v>0.19</v>
      </c>
      <c r="DF257" s="6">
        <v>0.2</v>
      </c>
      <c r="DG257" s="6">
        <v>0.27</v>
      </c>
      <c r="DH257" s="6">
        <v>0</v>
      </c>
      <c r="DK257" s="6" t="s">
        <v>259</v>
      </c>
      <c r="DL257" s="6">
        <v>0.39</v>
      </c>
      <c r="DM257" s="6">
        <v>1.29</v>
      </c>
      <c r="DN257" s="6">
        <v>0.26</v>
      </c>
      <c r="DO257" s="6">
        <v>0</v>
      </c>
      <c r="DR257" s="6" t="s">
        <v>259</v>
      </c>
      <c r="DS257" s="6">
        <v>0.26</v>
      </c>
      <c r="DT257" s="6">
        <v>0</v>
      </c>
      <c r="DU257" s="6">
        <v>0.15</v>
      </c>
      <c r="DV257" s="6">
        <v>0</v>
      </c>
      <c r="DY257" s="6" t="s">
        <v>259</v>
      </c>
      <c r="DZ257" s="6">
        <v>0.51</v>
      </c>
      <c r="EA257" s="6">
        <v>0.9</v>
      </c>
      <c r="EB257" s="6">
        <v>0.48</v>
      </c>
      <c r="EC257" s="6">
        <v>0</v>
      </c>
      <c r="EF257" s="6" t="s">
        <v>259</v>
      </c>
      <c r="EG257" s="6">
        <v>0.4</v>
      </c>
      <c r="EH257" s="6">
        <v>0.41</v>
      </c>
      <c r="EI257" s="6">
        <v>0.5</v>
      </c>
      <c r="EJ257" s="6">
        <v>0</v>
      </c>
      <c r="EM257" s="6" t="s">
        <v>259</v>
      </c>
      <c r="EN257" s="6">
        <v>0.51</v>
      </c>
      <c r="EO257" s="6">
        <v>0.28000000000000003</v>
      </c>
      <c r="EP257" s="6">
        <v>0.66</v>
      </c>
      <c r="EQ257" s="6">
        <v>0</v>
      </c>
      <c r="ET257" s="6" t="s">
        <v>259</v>
      </c>
      <c r="EU257" s="6">
        <v>0.28000000000000003</v>
      </c>
      <c r="EV257" s="6">
        <v>0.48</v>
      </c>
      <c r="EW257" s="6">
        <v>0.19</v>
      </c>
      <c r="EX257" s="6">
        <v>0</v>
      </c>
    </row>
    <row r="259" spans="1:154"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row>
    <row r="260" spans="1:154" x14ac:dyDescent="0.3">
      <c r="A260" s="58" t="s">
        <v>265</v>
      </c>
      <c r="B260" s="58"/>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row>
    <row r="261" spans="1:154"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row>
    <row r="262" spans="1:154" x14ac:dyDescent="0.3">
      <c r="A262" s="14">
        <f>'TAM Aceite de Oliva'!B10</f>
        <v>0</v>
      </c>
      <c r="B262" s="14">
        <f>'TAM Aceite de Oliva'!C10</f>
        <v>2.2999999999999998</v>
      </c>
      <c r="C262" s="14"/>
      <c r="D262" s="9">
        <f>SUMIF('Aceite de Oliva'!$B6:$B257,"&lt;="&amp;$B262,'Aceite de Oliva'!D$6:D$257)</f>
        <v>0.46</v>
      </c>
      <c r="E262" s="9">
        <f>SUMIF('Aceite de Oliva'!$B6:$B257,"&lt;="&amp;$B262,'Aceite de Oliva'!E$6:E$257)</f>
        <v>0.22</v>
      </c>
      <c r="F262" s="9">
        <f>SUMIF('Aceite de Oliva'!$B6:$B257,"&lt;="&amp;$B262,'Aceite de Oliva'!F$6:F$257)</f>
        <v>0.37</v>
      </c>
      <c r="G262" s="9">
        <f>SUMIF('Aceite de Oliva'!$B6:$B257,"&lt;="&amp;$B262,'Aceite de Oliva'!G$6:G$257)</f>
        <v>0</v>
      </c>
      <c r="H262" s="14"/>
      <c r="I262" s="14"/>
      <c r="J262" s="14"/>
      <c r="K262" s="9">
        <f>SUMIF('Aceite de Oliva'!$B6:$B257,"&lt;="&amp;$B262,'Aceite de Oliva'!K$6:K$257)</f>
        <v>0.63</v>
      </c>
      <c r="L262" s="9">
        <f>SUMIF('Aceite de Oliva'!$B6:$B257,"&lt;="&amp;$B262,'Aceite de Oliva'!L$6:L$257)</f>
        <v>0.31</v>
      </c>
      <c r="M262" s="9">
        <f>SUMIF('Aceite de Oliva'!$B6:$B257,"&lt;="&amp;$B262,'Aceite de Oliva'!M$6:M$257)</f>
        <v>0.70000000000000007</v>
      </c>
      <c r="N262" s="9">
        <f>SUMIF('Aceite de Oliva'!$B6:$B257,"&lt;="&amp;$B262,'Aceite de Oliva'!N$6:N$257)</f>
        <v>0.12</v>
      </c>
      <c r="O262" s="14"/>
      <c r="P262" s="14"/>
      <c r="Q262" s="14"/>
      <c r="R262" s="9">
        <f>SUMIF('Aceite de Oliva'!$B6:$B257,"&lt;="&amp;$B262,'Aceite de Oliva'!R$6:R$257)</f>
        <v>0.44000000000000006</v>
      </c>
      <c r="S262" s="9">
        <f>SUMIF('Aceite de Oliva'!$B6:$B257,"&lt;="&amp;$B262,'Aceite de Oliva'!S$6:S$257)</f>
        <v>0</v>
      </c>
      <c r="T262" s="9">
        <f>SUMIF('Aceite de Oliva'!$B6:$B257,"&lt;="&amp;$B262,'Aceite de Oliva'!T$6:T$257)</f>
        <v>0.57000000000000006</v>
      </c>
      <c r="U262" s="9">
        <f>SUMIF('Aceite de Oliva'!$B6:$B257,"&lt;="&amp;$B262,'Aceite de Oliva'!U$6:U$257)</f>
        <v>0</v>
      </c>
      <c r="V262" s="14"/>
      <c r="W262" s="14"/>
      <c r="X262" s="14"/>
      <c r="Y262" s="9">
        <f>SUMIF('Aceite de Oliva'!$B6:$B257,"&lt;="&amp;$B262,'Aceite de Oliva'!Y$6:Y$257)</f>
        <v>0.86</v>
      </c>
      <c r="Z262" s="9">
        <f>SUMIF('Aceite de Oliva'!$B6:$B257,"&lt;="&amp;$B262,'Aceite de Oliva'!Z$6:Z$257)</f>
        <v>0</v>
      </c>
      <c r="AA262" s="9">
        <f>SUMIF('Aceite de Oliva'!$B6:$B257,"&lt;="&amp;$B262,'Aceite de Oliva'!AA$6:AA$257)</f>
        <v>0.83</v>
      </c>
      <c r="AB262" s="9">
        <f>SUMIF('Aceite de Oliva'!$B6:$B257,"&lt;="&amp;$B262,'Aceite de Oliva'!AB$6:AB$257)</f>
        <v>0.27</v>
      </c>
      <c r="AC262" s="14"/>
      <c r="AD262" s="14"/>
      <c r="AE262" s="14"/>
      <c r="AF262" s="9">
        <f>SUMIF('Aceite de Oliva'!$B6:$B257,"&lt;="&amp;$B262,'Aceite de Oliva'!AF$6:AF$257)</f>
        <v>0.19</v>
      </c>
      <c r="AG262" s="9">
        <f>SUMIF('Aceite de Oliva'!$B6:$B257,"&lt;="&amp;$B262,'Aceite de Oliva'!AG$6:AG$257)</f>
        <v>0.18</v>
      </c>
      <c r="AH262" s="9">
        <f>SUMIF('Aceite de Oliva'!$B6:$B257,"&lt;="&amp;$B262,'Aceite de Oliva'!AH$6:AH$257)</f>
        <v>0</v>
      </c>
      <c r="AI262" s="9">
        <f>SUMIF('Aceite de Oliva'!$B6:$B257,"&lt;="&amp;$B262,'Aceite de Oliva'!AI$6:AI$257)</f>
        <v>0.39</v>
      </c>
      <c r="AJ262" s="14"/>
      <c r="AK262" s="14"/>
      <c r="AL262" s="14"/>
      <c r="AM262" s="9">
        <f>SUMIF('Aceite de Oliva'!$B6:$B257,"&lt;="&amp;$B262,'Aceite de Oliva'!AM$6:AM$257)</f>
        <v>1.3299999999999998</v>
      </c>
      <c r="AN262" s="9">
        <f>SUMIF('Aceite de Oliva'!$B6:$B257,"&lt;="&amp;$B262,'Aceite de Oliva'!AN$6:AN$257)</f>
        <v>0.84</v>
      </c>
      <c r="AO262" s="9">
        <f>SUMIF('Aceite de Oliva'!$B6:$B257,"&lt;="&amp;$B262,'Aceite de Oliva'!AO$6:AO$257)</f>
        <v>0.8</v>
      </c>
      <c r="AP262" s="9">
        <f>SUMIF('Aceite de Oliva'!$B6:$B257,"&lt;="&amp;$B262,'Aceite de Oliva'!AP$6:AP$257)</f>
        <v>0.4</v>
      </c>
      <c r="AQ262" s="14"/>
      <c r="AR262" s="14"/>
      <c r="AT262" s="9">
        <f>SUMIF('Aceite de Oliva'!$B6:$B257,"&lt;="&amp;$B262,'Aceite de Oliva'!AT$6:AT$257)</f>
        <v>2.02</v>
      </c>
      <c r="AU262" s="9">
        <f>SUMIF('Aceite de Oliva'!$B6:$B257,"&lt;="&amp;$B262,'Aceite de Oliva'!AU$6:AU$257)</f>
        <v>0.4</v>
      </c>
      <c r="AV262" s="9">
        <f>SUMIF('Aceite de Oliva'!$B6:$B257,"&lt;="&amp;$B262,'Aceite de Oliva'!AV$6:AV$257)</f>
        <v>1.94</v>
      </c>
      <c r="AW262" s="9">
        <f>SUMIF('Aceite de Oliva'!$B6:$B257,"&lt;="&amp;$B262,'Aceite de Oliva'!AW$6:AW$257)</f>
        <v>0.41</v>
      </c>
      <c r="BA262" s="9">
        <f>SUMIF('Aceite de Oliva'!$B6:$B257,"&lt;="&amp;$B262,'Aceite de Oliva'!BA$6:BA$257)</f>
        <v>1.07</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0.75</v>
      </c>
      <c r="BI262" s="9">
        <f>SUMIF('Aceite de Oliva'!$B6:$B257,"&lt;="&amp;$B262,'Aceite de Oliva'!BI$6:BI$257)</f>
        <v>0</v>
      </c>
      <c r="BJ262" s="9">
        <f>SUMIF('Aceite de Oliva'!$B6:$B257,"&lt;="&amp;$B262,'Aceite de Oliva'!BJ$6:BJ$257)</f>
        <v>0.6399999999999999</v>
      </c>
      <c r="BK262" s="9">
        <f>SUMIF('Aceite de Oliva'!$B6:$B257,"&lt;="&amp;$B262,'Aceite de Oliva'!BK$6:BK$257)</f>
        <v>0</v>
      </c>
      <c r="BO262" s="9">
        <f>SUMIF('Aceite de Oliva'!$B6:$B257,"&lt;="&amp;$B262,'Aceite de Oliva'!BO$6:BO$257)</f>
        <v>0.63</v>
      </c>
      <c r="BP262" s="9">
        <f>SUMIF('Aceite de Oliva'!$B6:$B257,"&lt;="&amp;$B262,'Aceite de Oliva'!BP$6:BP$257)</f>
        <v>0.14000000000000001</v>
      </c>
      <c r="BQ262" s="9">
        <f>SUMIF('Aceite de Oliva'!$B6:$B257,"&lt;="&amp;$B262,'Aceite de Oliva'!BQ$6:BQ$257)</f>
        <v>0.63</v>
      </c>
      <c r="BR262" s="9">
        <f>SUMIF('Aceite de Oliva'!$B6:$B257,"&lt;="&amp;$B262,'Aceite de Oliva'!BR$6:BR$257)</f>
        <v>0</v>
      </c>
      <c r="BV262" s="9">
        <f>SUMIF('Aceite de Oliva'!$B6:$B257,"&lt;="&amp;$B262,'Aceite de Oliva'!BV$6:BV$257)</f>
        <v>1.04</v>
      </c>
      <c r="BW262" s="9">
        <f>SUMIF('Aceite de Oliva'!$B6:$B257,"&lt;="&amp;$B262,'Aceite de Oliva'!BW$6:BW$257)</f>
        <v>0</v>
      </c>
      <c r="BX262" s="9">
        <f>SUMIF('Aceite de Oliva'!$B6:$B257,"&lt;="&amp;$B262,'Aceite de Oliva'!BX$6:BX$257)</f>
        <v>1.22</v>
      </c>
      <c r="BY262" s="9">
        <f>SUMIF('Aceite de Oliva'!$B6:$B257,"&lt;="&amp;$B262,'Aceite de Oliva'!BY$6:BY$257)</f>
        <v>0</v>
      </c>
      <c r="CC262" s="9">
        <f>SUMIF('Aceite de Oliva'!$B6:$B257,"&lt;="&amp;$B262,'Aceite de Oliva'!CC$6:CC$257)</f>
        <v>0.84000000000000008</v>
      </c>
      <c r="CD262" s="9">
        <f>SUMIF('Aceite de Oliva'!$B6:$B257,"&lt;="&amp;$B262,'Aceite de Oliva'!CD$6:CD$257)</f>
        <v>0</v>
      </c>
      <c r="CE262" s="9">
        <f>SUMIF('Aceite de Oliva'!$B6:$B257,"&lt;="&amp;$B262,'Aceite de Oliva'!CE$6:CE$257)</f>
        <v>1.1400000000000001</v>
      </c>
      <c r="CF262" s="9">
        <f>SUMIF('Aceite de Oliva'!$B6:$B257,"&lt;="&amp;$B262,'Aceite de Oliva'!CF$6:CF$257)</f>
        <v>0.16</v>
      </c>
      <c r="CJ262" s="9">
        <f>SUMIF('Aceite de Oliva'!$B6:$B257,"&lt;="&amp;$B262,'Aceite de Oliva'!CJ$6:CJ$257)</f>
        <v>0.78000000000000014</v>
      </c>
      <c r="CK262" s="9">
        <f>SUMIF('Aceite de Oliva'!$B6:$B257,"&lt;="&amp;$B262,'Aceite de Oliva'!CK$6:CK$257)</f>
        <v>0.47</v>
      </c>
      <c r="CL262" s="9">
        <f>SUMIF('Aceite de Oliva'!$B6:$B257,"&lt;="&amp;$B262,'Aceite de Oliva'!CL$6:CL$257)</f>
        <v>0.36</v>
      </c>
      <c r="CM262" s="9">
        <f>SUMIF('Aceite de Oliva'!$B6:$B257,"&lt;="&amp;$B262,'Aceite de Oliva'!CM$6:CM$257)</f>
        <v>0</v>
      </c>
      <c r="CQ262" s="9">
        <f>SUMIF('Aceite de Oliva'!$B6:$B257,"&lt;="&amp;$B262,'Aceite de Oliva'!CQ$6:CQ$257)</f>
        <v>0.37</v>
      </c>
      <c r="CR262" s="9">
        <f>SUMIF('Aceite de Oliva'!$B6:$B257,"&lt;="&amp;$B262,'Aceite de Oliva'!CR$6:CR$257)</f>
        <v>0.42</v>
      </c>
      <c r="CS262" s="9">
        <f>SUMIF('Aceite de Oliva'!$B6:$B257,"&lt;="&amp;$B262,'Aceite de Oliva'!CS$6:CS$257)</f>
        <v>0.09</v>
      </c>
      <c r="CT262" s="9">
        <f>SUMIF('Aceite de Oliva'!$B6:$B257,"&lt;="&amp;$B262,'Aceite de Oliva'!CT$6:CT$257)</f>
        <v>0</v>
      </c>
      <c r="CX262" s="9">
        <f>SUMIF('Aceite de Oliva'!$B6:$B257,"&lt;="&amp;$B262,'Aceite de Oliva'!CX$6:CX$257)</f>
        <v>0.79999999999999993</v>
      </c>
      <c r="CY262" s="9">
        <f>SUMIF('Aceite de Oliva'!$B6:$B257,"&lt;="&amp;$B262,'Aceite de Oliva'!CY$6:CY$257)</f>
        <v>0.52</v>
      </c>
      <c r="CZ262" s="9">
        <f>SUMIF('Aceite de Oliva'!$B6:$B257,"&lt;="&amp;$B262,'Aceite de Oliva'!CZ$6:CZ$257)</f>
        <v>0.47</v>
      </c>
      <c r="DA262" s="9">
        <f>SUMIF('Aceite de Oliva'!$B6:$B257,"&lt;="&amp;$B262,'Aceite de Oliva'!DA$6:DA$257)</f>
        <v>0</v>
      </c>
      <c r="DE262" s="9">
        <f>SUMIF('Aceite de Oliva'!$B6:$B257,"&lt;="&amp;$B262,'Aceite de Oliva'!DE$6:DE$257)</f>
        <v>0.33</v>
      </c>
      <c r="DF262" s="9">
        <f>SUMIF('Aceite de Oliva'!$B6:$B257,"&lt;="&amp;$B262,'Aceite de Oliva'!DF$6:DF$257)</f>
        <v>0</v>
      </c>
      <c r="DG262" s="9">
        <f>SUMIF('Aceite de Oliva'!$B6:$B257,"&lt;="&amp;$B262,'Aceite de Oliva'!DG$6:DG$257)</f>
        <v>0.25</v>
      </c>
      <c r="DH262" s="9">
        <f>SUMIF('Aceite de Oliva'!$B6:$B257,"&lt;="&amp;$B262,'Aceite de Oliva'!DH$6:DH$257)</f>
        <v>0</v>
      </c>
      <c r="DL262" s="9">
        <f>SUMIF('Aceite de Oliva'!$B6:$B257,"&lt;="&amp;$B262,'Aceite de Oliva'!DL$6:DL$257)</f>
        <v>1.05</v>
      </c>
      <c r="DM262" s="9">
        <f>SUMIF('Aceite de Oliva'!$B6:$B257,"&lt;="&amp;$B262,'Aceite de Oliva'!DM$6:DM$257)</f>
        <v>0.99</v>
      </c>
      <c r="DN262" s="9">
        <f>SUMIF('Aceite de Oliva'!$B6:$B257,"&lt;="&amp;$B262,'Aceite de Oliva'!DN$6:DN$257)</f>
        <v>1.0899999999999999</v>
      </c>
      <c r="DO262" s="9">
        <f>SUMIF('Aceite de Oliva'!$B6:$B257,"&lt;="&amp;$B262,'Aceite de Oliva'!DO$6:DO$257)</f>
        <v>0</v>
      </c>
      <c r="DS262" s="9">
        <f>SUMIF('Aceite de Oliva'!$B6:$B257,"&lt;="&amp;$B262,'Aceite de Oliva'!DS$6:DS$257)</f>
        <v>0.43</v>
      </c>
      <c r="DT262" s="9">
        <f>SUMIF('Aceite de Oliva'!$B6:$B257,"&lt;="&amp;$B262,'Aceite de Oliva'!DT$6:DT$257)</f>
        <v>0.19</v>
      </c>
      <c r="DU262" s="9">
        <f>SUMIF('Aceite de Oliva'!$B6:$B257,"&lt;="&amp;$B262,'Aceite de Oliva'!DU$6:DU$257)</f>
        <v>0.33</v>
      </c>
      <c r="DV262" s="9">
        <f>SUMIF('Aceite de Oliva'!$B6:$B257,"&lt;="&amp;$B262,'Aceite de Oliva'!DV$6:DV$257)</f>
        <v>0.29000000000000004</v>
      </c>
      <c r="DZ262" s="9">
        <f>SUMIF('Aceite de Oliva'!$B6:$B257,"&lt;="&amp;$B262,'Aceite de Oliva'!DZ$6:DZ$257)</f>
        <v>0.51</v>
      </c>
      <c r="EA262" s="9">
        <f>SUMIF('Aceite de Oliva'!$B6:$B257,"&lt;="&amp;$B262,'Aceite de Oliva'!EA$6:EA$257)</f>
        <v>0.33</v>
      </c>
      <c r="EB262" s="9">
        <f>SUMIF('Aceite de Oliva'!$B6:$B257,"&lt;="&amp;$B262,'Aceite de Oliva'!EB$6:EB$257)</f>
        <v>0.64000000000000012</v>
      </c>
      <c r="EC262" s="9">
        <f>SUMIF('Aceite de Oliva'!$B6:$B257,"&lt;="&amp;$B262,'Aceite de Oliva'!EC$6:EC$257)</f>
        <v>0</v>
      </c>
      <c r="EG262" s="9">
        <f>SUMIF('Aceite de Oliva'!$B6:$B257,"&lt;="&amp;$B262,'Aceite de Oliva'!EG$6:EG$257)</f>
        <v>0.61</v>
      </c>
      <c r="EH262" s="9">
        <f>SUMIF('Aceite de Oliva'!$B6:$B257,"&lt;="&amp;$B262,'Aceite de Oliva'!EH$6:EH$257)</f>
        <v>0.17</v>
      </c>
      <c r="EI262" s="9">
        <f>SUMIF('Aceite de Oliva'!$B6:$B257,"&lt;="&amp;$B262,'Aceite de Oliva'!EI$6:EI$257)</f>
        <v>0.33999999999999997</v>
      </c>
      <c r="EJ262" s="9">
        <f>SUMIF('Aceite de Oliva'!$B6:$B257,"&lt;="&amp;$B262,'Aceite de Oliva'!EJ$6:EJ$257)</f>
        <v>0.35</v>
      </c>
      <c r="EN262" s="9">
        <f>SUMIF('Aceite de Oliva'!$B6:$B257,"&lt;="&amp;$B262,'Aceite de Oliva'!EN$6:EN$257)</f>
        <v>0.64999999999999991</v>
      </c>
      <c r="EO262" s="9">
        <f>SUMIF('Aceite de Oliva'!$B6:$B257,"&lt;="&amp;$B262,'Aceite de Oliva'!EO$6:EO$257)</f>
        <v>0.87999999999999989</v>
      </c>
      <c r="EP262" s="9">
        <f>SUMIF('Aceite de Oliva'!$B6:$B257,"&lt;="&amp;$B262,'Aceite de Oliva'!EP$6:EP$257)</f>
        <v>0.51</v>
      </c>
      <c r="EQ262" s="9">
        <f>SUMIF('Aceite de Oliva'!$B6:$B257,"&lt;="&amp;$B262,'Aceite de Oliva'!EQ$6:EQ$257)</f>
        <v>0</v>
      </c>
      <c r="EU262" s="9">
        <f>SUMIF('Aceite de Oliva'!$B6:$B257,"&lt;="&amp;$B262,'Aceite de Oliva'!EU$6:EU$257)</f>
        <v>1.07</v>
      </c>
      <c r="EV262" s="9">
        <f>SUMIF('Aceite de Oliva'!$B6:$B257,"&lt;="&amp;$B262,'Aceite de Oliva'!EV$6:EV$257)</f>
        <v>0.75</v>
      </c>
      <c r="EW262" s="9">
        <f>SUMIF('Aceite de Oliva'!$B6:$B257,"&lt;="&amp;$B262,'Aceite de Oliva'!EW$6:EW$257)</f>
        <v>0.3</v>
      </c>
      <c r="EX262" s="9">
        <f>SUMIF('Aceite de Oliva'!$B6:$B257,"&lt;="&amp;$B262,'Aceite de Oliva'!EX$6:EX$257)</f>
        <v>4</v>
      </c>
    </row>
    <row r="263" spans="1:154" x14ac:dyDescent="0.3">
      <c r="A263" s="14">
        <f>'TAM Aceite de Oliva'!B11</f>
        <v>2.2999999999999998</v>
      </c>
      <c r="B263" s="14">
        <f>'TAM Aceite de Oliva'!C11</f>
        <v>2.4</v>
      </c>
      <c r="C263" s="14"/>
      <c r="D263" s="8">
        <f>SUMIFS('Aceite de Oliva'!D$6:D$257,'Aceite de Oliva'!$A$6:$A$257,"&gt;="&amp;$A263,'Aceite de Oliva'!$B$6:$B$257,"&lt;="&amp;$B263)</f>
        <v>0</v>
      </c>
      <c r="E263" s="8">
        <f>SUMIFS('Aceite de Oliva'!E$6:E$257,'Aceite de Oliva'!$A$6:$A$257,"&gt;="&amp;$A263,'Aceite de Oliva'!$B$6:$B$257,"&lt;="&amp;$B263)</f>
        <v>0</v>
      </c>
      <c r="F263" s="8">
        <f>SUMIFS('Aceite de Oliva'!F$6:F$257,'Aceite de Oliva'!$A$6:$A$257,"&gt;="&amp;$A263,'Aceite de Oliva'!$B$6:$B$257,"&lt;="&amp;$B263)</f>
        <v>0</v>
      </c>
      <c r="G263" s="8">
        <f>SUMIFS('Aceite de Oliva'!G$6:G$257,'Aceite de Oliva'!$A$6:$A$257,"&gt;="&amp;$A263,'Aceite de Oliva'!$B$6:$B$257,"&lt;="&amp;$B263)</f>
        <v>0</v>
      </c>
      <c r="H263" s="14"/>
      <c r="I263" s="14"/>
      <c r="J263" s="14"/>
      <c r="K263" s="8">
        <f>SUMIFS('Aceite de Oliva'!K$6:K$257,'Aceite de Oliva'!$A$6:$A$257,"&gt;="&amp;$A263,'Aceite de Oliva'!$B$6:$B$257,"&lt;="&amp;$B263)</f>
        <v>0.28000000000000003</v>
      </c>
      <c r="L263" s="8">
        <f>SUMIFS('Aceite de Oliva'!L$6:L$257,'Aceite de Oliva'!$A$6:$A$257,"&gt;="&amp;$A263,'Aceite de Oliva'!$B$6:$B$257,"&lt;="&amp;$B263)</f>
        <v>0.41</v>
      </c>
      <c r="M263" s="8">
        <f>SUMIFS('Aceite de Oliva'!M$6:M$257,'Aceite de Oliva'!$A$6:$A$257,"&gt;="&amp;$A263,'Aceite de Oliva'!$B$6:$B$257,"&lt;="&amp;$B263)</f>
        <v>0.09</v>
      </c>
      <c r="N263" s="8">
        <f>SUMIFS('Aceite de Oliva'!N$6:N$257,'Aceite de Oliva'!$A$6:$A$257,"&gt;="&amp;$A263,'Aceite de Oliva'!$B$6:$B$257,"&lt;="&amp;$B263)</f>
        <v>0</v>
      </c>
      <c r="O263" s="14"/>
      <c r="P263" s="14"/>
      <c r="Q263" s="14"/>
      <c r="R263" s="8">
        <f>SUMIFS('Aceite de Oliva'!R$6:R$257,'Aceite de Oliva'!$A$6:$A$257,"&gt;="&amp;$A263,'Aceite de Oliva'!$B$6:$B$257,"&lt;="&amp;$B263)</f>
        <v>0.04</v>
      </c>
      <c r="S263" s="8">
        <f>SUMIFS('Aceite de Oliva'!S$6:S$257,'Aceite de Oliva'!$A$6:$A$257,"&gt;="&amp;$A263,'Aceite de Oliva'!$B$6:$B$257,"&lt;="&amp;$B263)</f>
        <v>0.22</v>
      </c>
      <c r="T263" s="8">
        <f>SUMIFS('Aceite de Oliva'!T$6:T$257,'Aceite de Oliva'!$A$6:$A$257,"&gt;="&amp;$A263,'Aceite de Oliva'!$B$6:$B$257,"&lt;="&amp;$B263)</f>
        <v>0</v>
      </c>
      <c r="U263" s="8">
        <f>SUMIFS('Aceite de Oliva'!U$6:U$257,'Aceite de Oliva'!$A$6:$A$257,"&gt;="&amp;$A263,'Aceite de Oliva'!$B$6:$B$257,"&lt;="&amp;$B263)</f>
        <v>0</v>
      </c>
      <c r="V263" s="14"/>
      <c r="W263" s="14"/>
      <c r="X263" s="14"/>
      <c r="Y263" s="8">
        <f>SUMIFS('Aceite de Oliva'!Y$6:Y$257,'Aceite de Oliva'!$A$6:$A$257,"&gt;="&amp;$A263,'Aceite de Oliva'!$B$6:$B$257,"&lt;="&amp;$B263)</f>
        <v>0.1</v>
      </c>
      <c r="Z263" s="8">
        <f>SUMIFS('Aceite de Oliva'!Z$6:Z$257,'Aceite de Oliva'!$A$6:$A$257,"&gt;="&amp;$A263,'Aceite de Oliva'!$B$6:$B$257,"&lt;="&amp;$B263)</f>
        <v>0.43</v>
      </c>
      <c r="AA263" s="8">
        <f>SUMIFS('Aceite de Oliva'!AA$6:AA$257,'Aceite de Oliva'!$A$6:$A$257,"&gt;="&amp;$A263,'Aceite de Oliva'!$B$6:$B$257,"&lt;="&amp;$B263)</f>
        <v>0</v>
      </c>
      <c r="AB263" s="8">
        <f>SUMIFS('Aceite de Oliva'!AB$6:AB$257,'Aceite de Oliva'!$A$6:$A$257,"&gt;="&amp;$A263,'Aceite de Oliva'!$B$6:$B$257,"&lt;="&amp;$B263)</f>
        <v>0.14000000000000001</v>
      </c>
      <c r="AC263" s="14"/>
      <c r="AD263" s="14"/>
      <c r="AE263" s="14"/>
      <c r="AF263" s="8">
        <f>SUMIFS('Aceite de Oliva'!AF$6:AF$257,'Aceite de Oliva'!$A$6:$A$257,"&gt;="&amp;$A263,'Aceite de Oliva'!$B$6:$B$257,"&lt;="&amp;$B263)</f>
        <v>0.49</v>
      </c>
      <c r="AG263" s="8">
        <f>SUMIFS('Aceite de Oliva'!AG$6:AG$257,'Aceite de Oliva'!$A$6:$A$257,"&gt;="&amp;$A263,'Aceite de Oliva'!$B$6:$B$257,"&lt;="&amp;$B263)</f>
        <v>0.64</v>
      </c>
      <c r="AH263" s="8">
        <f>SUMIFS('Aceite de Oliva'!AH$6:AH$257,'Aceite de Oliva'!$A$6:$A$257,"&gt;="&amp;$A263,'Aceite de Oliva'!$B$6:$B$257,"&lt;="&amp;$B263)</f>
        <v>0.75</v>
      </c>
      <c r="AI263" s="8">
        <f>SUMIFS('Aceite de Oliva'!AI$6:AI$257,'Aceite de Oliva'!$A$6:$A$257,"&gt;="&amp;$A263,'Aceite de Oliva'!$B$6:$B$257,"&lt;="&amp;$B263)</f>
        <v>0</v>
      </c>
      <c r="AJ263" s="14"/>
      <c r="AK263" s="14"/>
      <c r="AL263" s="14"/>
      <c r="AM263" s="8">
        <f>SUMIFS('Aceite de Oliva'!AM$6:AM$257,'Aceite de Oliva'!$A$6:$A$257,"&gt;="&amp;$A263,'Aceite de Oliva'!$B$6:$B$257,"&lt;="&amp;$B263)</f>
        <v>0.26</v>
      </c>
      <c r="AN263" s="8">
        <f>SUMIFS('Aceite de Oliva'!AN$6:AN$257,'Aceite de Oliva'!$A$6:$A$257,"&gt;="&amp;$A263,'Aceite de Oliva'!$B$6:$B$257,"&lt;="&amp;$B263)</f>
        <v>1.26</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0.23</v>
      </c>
      <c r="AU263" s="8">
        <f>SUMIFS('Aceite de Oliva'!AU$6:AU$257,'Aceite de Oliva'!$A$6:$A$257,"&gt;="&amp;$A263,'Aceite de Oliva'!$B$6:$B$257,"&lt;="&amp;$B263)</f>
        <v>0.98</v>
      </c>
      <c r="AV263" s="8">
        <f>SUMIFS('Aceite de Oliva'!AV$6:AV$257,'Aceite de Oliva'!$A$6:$A$257,"&gt;="&amp;$A263,'Aceite de Oliva'!$B$6:$B$257,"&lt;="&amp;$B263)</f>
        <v>0</v>
      </c>
      <c r="AW263" s="8">
        <f>SUMIFS('Aceite de Oliva'!AW$6:AW$257,'Aceite de Oliva'!$A$6:$A$257,"&gt;="&amp;$A263,'Aceite de Oliva'!$B$6:$B$257,"&lt;="&amp;$B263)</f>
        <v>0</v>
      </c>
      <c r="BA263" s="8">
        <f>SUMIFS('Aceite de Oliva'!BA$6:BA$257,'Aceite de Oliva'!$A$6:$A$257,"&gt;="&amp;$A263,'Aceite de Oliva'!$B$6:$B$257,"&lt;="&amp;$B263)</f>
        <v>0.28000000000000003</v>
      </c>
      <c r="BB263" s="8">
        <f>SUMIFS('Aceite de Oliva'!BB$6:BB$257,'Aceite de Oliva'!$A$6:$A$257,"&gt;="&amp;$A263,'Aceite de Oliva'!$B$6:$B$257,"&lt;="&amp;$B263)</f>
        <v>0.35</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0.33</v>
      </c>
      <c r="BI263" s="8">
        <f>SUMIFS('Aceite de Oliva'!BI$6:BI$257,'Aceite de Oliva'!$A$6:$A$257,"&gt;="&amp;$A263,'Aceite de Oliva'!$B$6:$B$257,"&lt;="&amp;$B263)</f>
        <v>0.49</v>
      </c>
      <c r="BJ263" s="8">
        <f>SUMIFS('Aceite de Oliva'!BJ$6:BJ$257,'Aceite de Oliva'!$A$6:$A$257,"&gt;="&amp;$A263,'Aceite de Oliva'!$B$6:$B$257,"&lt;="&amp;$B263)</f>
        <v>0.2</v>
      </c>
      <c r="BK263" s="8">
        <f>SUMIFS('Aceite de Oliva'!BK$6:BK$257,'Aceite de Oliva'!$A$6:$A$257,"&gt;="&amp;$A263,'Aceite de Oliva'!$B$6:$B$257,"&lt;="&amp;$B263)</f>
        <v>0</v>
      </c>
      <c r="BO263" s="8">
        <f>SUMIFS('Aceite de Oliva'!BO$6:BO$257,'Aceite de Oliva'!$A$6:$A$257,"&gt;="&amp;$A263,'Aceite de Oliva'!$B$6:$B$257,"&lt;="&amp;$B263)</f>
        <v>0.15</v>
      </c>
      <c r="BP263" s="8">
        <f>SUMIFS('Aceite de Oliva'!BP$6:BP$257,'Aceite de Oliva'!$A$6:$A$257,"&gt;="&amp;$A263,'Aceite de Oliva'!$B$6:$B$257,"&lt;="&amp;$B263)</f>
        <v>0</v>
      </c>
      <c r="BQ263" s="8">
        <f>SUMIFS('Aceite de Oliva'!BQ$6:BQ$257,'Aceite de Oliva'!$A$6:$A$257,"&gt;="&amp;$A263,'Aceite de Oliva'!$B$6:$B$257,"&lt;="&amp;$B263)</f>
        <v>0.19</v>
      </c>
      <c r="BR263" s="8">
        <f>SUMIFS('Aceite de Oliva'!BR$6:BR$257,'Aceite de Oliva'!$A$6:$A$257,"&gt;="&amp;$A263,'Aceite de Oliva'!$B$6:$B$257,"&lt;="&amp;$B263)</f>
        <v>0</v>
      </c>
      <c r="BV263" s="8">
        <f>SUMIFS('Aceite de Oliva'!BV$6:BV$257,'Aceite de Oliva'!$A$6:$A$257,"&gt;="&amp;$A263,'Aceite de Oliva'!$B$6:$B$257,"&lt;="&amp;$B263)</f>
        <v>0.4</v>
      </c>
      <c r="BW263" s="8">
        <f>SUMIFS('Aceite de Oliva'!BW$6:BW$257,'Aceite de Oliva'!$A$6:$A$257,"&gt;="&amp;$A263,'Aceite de Oliva'!$B$6:$B$257,"&lt;="&amp;$B263)</f>
        <v>0.22</v>
      </c>
      <c r="BX263" s="8">
        <f>SUMIFS('Aceite de Oliva'!BX$6:BX$257,'Aceite de Oliva'!$A$6:$A$257,"&gt;="&amp;$A263,'Aceite de Oliva'!$B$6:$B$257,"&lt;="&amp;$B263)</f>
        <v>0.69</v>
      </c>
      <c r="BY263" s="8">
        <f>SUMIFS('Aceite de Oliva'!BY$6:BY$257,'Aceite de Oliva'!$A$6:$A$257,"&gt;="&amp;$A263,'Aceite de Oliva'!$B$6:$B$257,"&lt;="&amp;$B263)</f>
        <v>0</v>
      </c>
      <c r="CC263" s="8">
        <f>SUMIFS('Aceite de Oliva'!CC$6:CC$257,'Aceite de Oliva'!$A$6:$A$257,"&gt;="&amp;$A263,'Aceite de Oliva'!$B$6:$B$257,"&lt;="&amp;$B263)</f>
        <v>0.53</v>
      </c>
      <c r="CD263" s="8">
        <f>SUMIFS('Aceite de Oliva'!CD$6:CD$257,'Aceite de Oliva'!$A$6:$A$257,"&gt;="&amp;$A263,'Aceite de Oliva'!$B$6:$B$257,"&lt;="&amp;$B263)</f>
        <v>0</v>
      </c>
      <c r="CE263" s="8">
        <f>SUMIFS('Aceite de Oliva'!CE$6:CE$257,'Aceite de Oliva'!$A$6:$A$257,"&gt;="&amp;$A263,'Aceite de Oliva'!$B$6:$B$257,"&lt;="&amp;$B263)</f>
        <v>0.49</v>
      </c>
      <c r="CF263" s="8">
        <f>SUMIFS('Aceite de Oliva'!CF$6:CF$257,'Aceite de Oliva'!$A$6:$A$257,"&gt;="&amp;$A263,'Aceite de Oliva'!$B$6:$B$257,"&lt;="&amp;$B263)</f>
        <v>0</v>
      </c>
      <c r="CJ263" s="8">
        <f>SUMIFS('Aceite de Oliva'!CJ$6:CJ$257,'Aceite de Oliva'!$A$6:$A$257,"&gt;="&amp;$A263,'Aceite de Oliva'!$B$6:$B$257,"&lt;="&amp;$B263)</f>
        <v>0.24</v>
      </c>
      <c r="CK263" s="8">
        <f>SUMIFS('Aceite de Oliva'!CK$6:CK$257,'Aceite de Oliva'!$A$6:$A$257,"&gt;="&amp;$A263,'Aceite de Oliva'!$B$6:$B$257,"&lt;="&amp;$B263)</f>
        <v>0</v>
      </c>
      <c r="CL263" s="8">
        <f>SUMIFS('Aceite de Oliva'!CL$6:CL$257,'Aceite de Oliva'!$A$6:$A$257,"&gt;="&amp;$A263,'Aceite de Oliva'!$B$6:$B$257,"&lt;="&amp;$B263)</f>
        <v>0.47</v>
      </c>
      <c r="CM263" s="8">
        <f>SUMIFS('Aceite de Oliva'!CM$6:CM$257,'Aceite de Oliva'!$A$6:$A$257,"&gt;="&amp;$A263,'Aceite de Oliva'!$B$6:$B$257,"&lt;="&amp;$B263)</f>
        <v>0</v>
      </c>
      <c r="CQ263" s="8">
        <f>SUMIFS('Aceite de Oliva'!CQ$6:CQ$257,'Aceite de Oliva'!$A$6:$A$257,"&gt;="&amp;$A263,'Aceite de Oliva'!$B$6:$B$257,"&lt;="&amp;$B263)</f>
        <v>0.36</v>
      </c>
      <c r="CR263" s="8">
        <f>SUMIFS('Aceite de Oliva'!CR$6:CR$257,'Aceite de Oliva'!$A$6:$A$257,"&gt;="&amp;$A263,'Aceite de Oliva'!$B$6:$B$257,"&lt;="&amp;$B263)</f>
        <v>0.95</v>
      </c>
      <c r="CS263" s="8">
        <f>SUMIFS('Aceite de Oliva'!CS$6:CS$257,'Aceite de Oliva'!$A$6:$A$257,"&gt;="&amp;$A263,'Aceite de Oliva'!$B$6:$B$257,"&lt;="&amp;$B263)</f>
        <v>0.2</v>
      </c>
      <c r="CT263" s="8">
        <f>SUMIFS('Aceite de Oliva'!CT$6:CT$257,'Aceite de Oliva'!$A$6:$A$257,"&gt;="&amp;$A263,'Aceite de Oliva'!$B$6:$B$257,"&lt;="&amp;$B263)</f>
        <v>0</v>
      </c>
      <c r="CX263" s="8">
        <f>SUMIFS('Aceite de Oliva'!CX$6:CX$257,'Aceite de Oliva'!$A$6:$A$257,"&gt;="&amp;$A263,'Aceite de Oliva'!$B$6:$B$257,"&lt;="&amp;$B263)</f>
        <v>0.23</v>
      </c>
      <c r="CY263" s="8">
        <f>SUMIFS('Aceite de Oliva'!CY$6:CY$257,'Aceite de Oliva'!$A$6:$A$257,"&gt;="&amp;$A263,'Aceite de Oliva'!$B$6:$B$257,"&lt;="&amp;$B263)</f>
        <v>0.55000000000000004</v>
      </c>
      <c r="CZ263" s="8">
        <f>SUMIFS('Aceite de Oliva'!CZ$6:CZ$257,'Aceite de Oliva'!$A$6:$A$257,"&gt;="&amp;$A263,'Aceite de Oliva'!$B$6:$B$257,"&lt;="&amp;$B263)</f>
        <v>0.23</v>
      </c>
      <c r="DA263" s="8">
        <f>SUMIFS('Aceite de Oliva'!DA$6:DA$257,'Aceite de Oliva'!$A$6:$A$257,"&gt;="&amp;$A263,'Aceite de Oliva'!$B$6:$B$257,"&lt;="&amp;$B263)</f>
        <v>0</v>
      </c>
      <c r="DE263" s="8">
        <f>SUMIFS('Aceite de Oliva'!DE$6:DE$257,'Aceite de Oliva'!$A$6:$A$257,"&gt;="&amp;$A263,'Aceite de Oliva'!$B$6:$B$257,"&lt;="&amp;$B263)</f>
        <v>0.11</v>
      </c>
      <c r="DF263" s="8">
        <f>SUMIFS('Aceite de Oliva'!DF$6:DF$257,'Aceite de Oliva'!$A$6:$A$257,"&gt;="&amp;$A263,'Aceite de Oliva'!$B$6:$B$257,"&lt;="&amp;$B263)</f>
        <v>0</v>
      </c>
      <c r="DG263" s="8">
        <f>SUMIFS('Aceite de Oliva'!DG$6:DG$257,'Aceite de Oliva'!$A$6:$A$257,"&gt;="&amp;$A263,'Aceite de Oliva'!$B$6:$B$257,"&lt;="&amp;$B263)</f>
        <v>0.21</v>
      </c>
      <c r="DH263" s="8">
        <f>SUMIFS('Aceite de Oliva'!DH$6:DH$257,'Aceite de Oliva'!$A$6:$A$257,"&gt;="&amp;$A263,'Aceite de Oliva'!$B$6:$B$257,"&lt;="&amp;$B263)</f>
        <v>0</v>
      </c>
      <c r="DL263" s="8">
        <f>SUMIFS('Aceite de Oliva'!DL$6:DL$257,'Aceite de Oliva'!$A$6:$A$257,"&gt;="&amp;$A263,'Aceite de Oliva'!$B$6:$B$257,"&lt;="&amp;$B263)</f>
        <v>0.31</v>
      </c>
      <c r="DM263" s="8">
        <f>SUMIFS('Aceite de Oliva'!DM$6:DM$257,'Aceite de Oliva'!$A$6:$A$257,"&gt;="&amp;$A263,'Aceite de Oliva'!$B$6:$B$257,"&lt;="&amp;$B263)</f>
        <v>0.9</v>
      </c>
      <c r="DN263" s="8">
        <f>SUMIFS('Aceite de Oliva'!DN$6:DN$257,'Aceite de Oliva'!$A$6:$A$257,"&gt;="&amp;$A263,'Aceite de Oliva'!$B$6:$B$257,"&lt;="&amp;$B263)</f>
        <v>9.0000000000000011E-2</v>
      </c>
      <c r="DO263" s="8">
        <f>SUMIFS('Aceite de Oliva'!DO$6:DO$257,'Aceite de Oliva'!$A$6:$A$257,"&gt;="&amp;$A263,'Aceite de Oliva'!$B$6:$B$257,"&lt;="&amp;$B263)</f>
        <v>0</v>
      </c>
      <c r="DS263" s="8">
        <f>SUMIFS('Aceite de Oliva'!DS$6:DS$257,'Aceite de Oliva'!$A$6:$A$257,"&gt;="&amp;$A263,'Aceite de Oliva'!$B$6:$B$257,"&lt;="&amp;$B263)</f>
        <v>0.27</v>
      </c>
      <c r="DT263" s="8">
        <f>SUMIFS('Aceite de Oliva'!DT$6:DT$257,'Aceite de Oliva'!$A$6:$A$257,"&gt;="&amp;$A263,'Aceite de Oliva'!$B$6:$B$257,"&lt;="&amp;$B263)</f>
        <v>0.37</v>
      </c>
      <c r="DU263" s="8">
        <f>SUMIFS('Aceite de Oliva'!DU$6:DU$257,'Aceite de Oliva'!$A$6:$A$257,"&gt;="&amp;$A263,'Aceite de Oliva'!$B$6:$B$257,"&lt;="&amp;$B263)</f>
        <v>0.14000000000000001</v>
      </c>
      <c r="DV263" s="8">
        <f>SUMIFS('Aceite de Oliva'!DV$6:DV$257,'Aceite de Oliva'!$A$6:$A$257,"&gt;="&amp;$A263,'Aceite de Oliva'!$B$6:$B$257,"&lt;="&amp;$B263)</f>
        <v>0.33</v>
      </c>
      <c r="DZ263" s="8">
        <f>SUMIFS('Aceite de Oliva'!DZ$6:DZ$257,'Aceite de Oliva'!$A$6:$A$257,"&gt;="&amp;$A263,'Aceite de Oliva'!$B$6:$B$257,"&lt;="&amp;$B263)</f>
        <v>0.63</v>
      </c>
      <c r="EA263" s="8">
        <f>SUMIFS('Aceite de Oliva'!EA$6:EA$257,'Aceite de Oliva'!$A$6:$A$257,"&gt;="&amp;$A263,'Aceite de Oliva'!$B$6:$B$257,"&lt;="&amp;$B263)</f>
        <v>3.2800000000000002</v>
      </c>
      <c r="EB263" s="8">
        <f>SUMIFS('Aceite de Oliva'!EB$6:EB$257,'Aceite de Oliva'!$A$6:$A$257,"&gt;="&amp;$A263,'Aceite de Oliva'!$B$6:$B$257,"&lt;="&amp;$B263)</f>
        <v>0</v>
      </c>
      <c r="EC263" s="8">
        <f>SUMIFS('Aceite de Oliva'!EC$6:EC$257,'Aceite de Oliva'!$A$6:$A$257,"&gt;="&amp;$A263,'Aceite de Oliva'!$B$6:$B$257,"&lt;="&amp;$B263)</f>
        <v>0</v>
      </c>
      <c r="EG263" s="8">
        <f>SUMIFS('Aceite de Oliva'!EG$6:EG$257,'Aceite de Oliva'!$A$6:$A$257,"&gt;="&amp;$A263,'Aceite de Oliva'!$B$6:$B$257,"&lt;="&amp;$B263)</f>
        <v>1.54</v>
      </c>
      <c r="EH263" s="8">
        <f>SUMIFS('Aceite de Oliva'!EH$6:EH$257,'Aceite de Oliva'!$A$6:$A$257,"&gt;="&amp;$A263,'Aceite de Oliva'!$B$6:$B$257,"&lt;="&amp;$B263)</f>
        <v>0.87</v>
      </c>
      <c r="EI263" s="8">
        <f>SUMIFS('Aceite de Oliva'!EI$6:EI$257,'Aceite de Oliva'!$A$6:$A$257,"&gt;="&amp;$A263,'Aceite de Oliva'!$B$6:$B$257,"&lt;="&amp;$B263)</f>
        <v>1.46</v>
      </c>
      <c r="EJ263" s="8">
        <f>SUMIFS('Aceite de Oliva'!EJ$6:EJ$257,'Aceite de Oliva'!$A$6:$A$257,"&gt;="&amp;$A263,'Aceite de Oliva'!$B$6:$B$257,"&lt;="&amp;$B263)</f>
        <v>3.6</v>
      </c>
      <c r="EN263" s="8">
        <f>SUMIFS('Aceite de Oliva'!EN$6:EN$257,'Aceite de Oliva'!$A$6:$A$257,"&gt;="&amp;$A263,'Aceite de Oliva'!$B$6:$B$257,"&lt;="&amp;$B263)</f>
        <v>2.1</v>
      </c>
      <c r="EO263" s="8">
        <f>SUMIFS('Aceite de Oliva'!EO$6:EO$257,'Aceite de Oliva'!$A$6:$A$257,"&gt;="&amp;$A263,'Aceite de Oliva'!$B$6:$B$257,"&lt;="&amp;$B263)</f>
        <v>1.76</v>
      </c>
      <c r="EP263" s="8">
        <f>SUMIFS('Aceite de Oliva'!EP$6:EP$257,'Aceite de Oliva'!$A$6:$A$257,"&gt;="&amp;$A263,'Aceite de Oliva'!$B$6:$B$257,"&lt;="&amp;$B263)</f>
        <v>1.98</v>
      </c>
      <c r="EQ263" s="8">
        <f>SUMIFS('Aceite de Oliva'!EQ$6:EQ$257,'Aceite de Oliva'!$A$6:$A$257,"&gt;="&amp;$A263,'Aceite de Oliva'!$B$6:$B$257,"&lt;="&amp;$B263)</f>
        <v>3.1</v>
      </c>
      <c r="EU263" s="8">
        <f>SUMIFS('Aceite de Oliva'!EU$6:EU$257,'Aceite de Oliva'!$A$6:$A$257,"&gt;="&amp;$A263,'Aceite de Oliva'!$B$6:$B$257,"&lt;="&amp;$B263)</f>
        <v>2.62</v>
      </c>
      <c r="EV263" s="8">
        <f>SUMIFS('Aceite de Oliva'!EV$6:EV$257,'Aceite de Oliva'!$A$6:$A$257,"&gt;="&amp;$A263,'Aceite de Oliva'!$B$6:$B$257,"&lt;="&amp;$B263)</f>
        <v>2.0699999999999998</v>
      </c>
      <c r="EW263" s="8">
        <f>SUMIFS('Aceite de Oliva'!EW$6:EW$257,'Aceite de Oliva'!$A$6:$A$257,"&gt;="&amp;$A263,'Aceite de Oliva'!$B$6:$B$257,"&lt;="&amp;$B263)</f>
        <v>2.37</v>
      </c>
      <c r="EX263" s="8">
        <f>SUMIFS('Aceite de Oliva'!EX$6:EX$257,'Aceite de Oliva'!$A$6:$A$257,"&gt;="&amp;$A263,'Aceite de Oliva'!$B$6:$B$257,"&lt;="&amp;$B263)</f>
        <v>4.0999999999999996</v>
      </c>
    </row>
    <row r="264" spans="1:154" x14ac:dyDescent="0.3">
      <c r="A264" s="14">
        <f>'TAM Aceite de Oliva'!B12</f>
        <v>2.4</v>
      </c>
      <c r="B264" s="14">
        <f>'TAM Aceite de Oliva'!C12</f>
        <v>2.5</v>
      </c>
      <c r="C264" s="14"/>
      <c r="D264" s="8">
        <f>SUMIFS('Aceite de Oliva'!D$6:D$257,'Aceite de Oliva'!$A$6:$A$257,"&gt;="&amp;$A264,'Aceite de Oliva'!$B$6:$B$257,"&lt;="&amp;$B264)</f>
        <v>0.09</v>
      </c>
      <c r="E264" s="8">
        <f>SUMIFS('Aceite de Oliva'!E$6:E$257,'Aceite de Oliva'!$A$6:$A$257,"&gt;="&amp;$A264,'Aceite de Oliva'!$B$6:$B$257,"&lt;="&amp;$B264)</f>
        <v>0.26</v>
      </c>
      <c r="F264" s="8">
        <f>SUMIFS('Aceite de Oliva'!F$6:F$257,'Aceite de Oliva'!$A$6:$A$257,"&gt;="&amp;$A264,'Aceite de Oliva'!$B$6:$B$257,"&lt;="&amp;$B264)</f>
        <v>0.08</v>
      </c>
      <c r="G264" s="8">
        <f>SUMIFS('Aceite de Oliva'!G$6:G$257,'Aceite de Oliva'!$A$6:$A$257,"&gt;="&amp;$A264,'Aceite de Oliva'!$B$6:$B$257,"&lt;="&amp;$B264)</f>
        <v>0</v>
      </c>
      <c r="H264" s="14"/>
      <c r="I264" s="14"/>
      <c r="J264" s="14"/>
      <c r="K264" s="8">
        <f>SUMIFS('Aceite de Oliva'!K$6:K$257,'Aceite de Oliva'!$A$6:$A$257,"&gt;="&amp;$A264,'Aceite de Oliva'!$B$6:$B$257,"&lt;="&amp;$B264)</f>
        <v>0.15</v>
      </c>
      <c r="L264" s="8">
        <f>SUMIFS('Aceite de Oliva'!L$6:L$257,'Aceite de Oliva'!$A$6:$A$257,"&gt;="&amp;$A264,'Aceite de Oliva'!$B$6:$B$257,"&lt;="&amp;$B264)</f>
        <v>0.18</v>
      </c>
      <c r="M264" s="8">
        <f>SUMIFS('Aceite de Oliva'!M$6:M$257,'Aceite de Oliva'!$A$6:$A$257,"&gt;="&amp;$A264,'Aceite de Oliva'!$B$6:$B$257,"&lt;="&amp;$B264)</f>
        <v>0</v>
      </c>
      <c r="N264" s="8">
        <f>SUMIFS('Aceite de Oliva'!N$6:N$257,'Aceite de Oliva'!$A$6:$A$257,"&gt;="&amp;$A264,'Aceite de Oliva'!$B$6:$B$257,"&lt;="&amp;$B264)</f>
        <v>0</v>
      </c>
      <c r="O264" s="14"/>
      <c r="P264" s="14"/>
      <c r="Q264" s="14"/>
      <c r="R264" s="8">
        <f>SUMIFS('Aceite de Oliva'!R$6:R$257,'Aceite de Oliva'!$A$6:$A$257,"&gt;="&amp;$A264,'Aceite de Oliva'!$B$6:$B$257,"&lt;="&amp;$B264)</f>
        <v>0.14000000000000001</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0.13</v>
      </c>
      <c r="Z264" s="8">
        <f>SUMIFS('Aceite de Oliva'!Z$6:Z$257,'Aceite de Oliva'!$A$6:$A$257,"&gt;="&amp;$A264,'Aceite de Oliva'!$B$6:$B$257,"&lt;="&amp;$B264)</f>
        <v>0</v>
      </c>
      <c r="AA264" s="8">
        <f>SUMIFS('Aceite de Oliva'!AA$6:AA$257,'Aceite de Oliva'!$A$6:$A$257,"&gt;="&amp;$A264,'Aceite de Oliva'!$B$6:$B$257,"&lt;="&amp;$B264)</f>
        <v>0.19</v>
      </c>
      <c r="AB264" s="8">
        <f>SUMIFS('Aceite de Oliva'!AB$6:AB$257,'Aceite de Oliva'!$A$6:$A$257,"&gt;="&amp;$A264,'Aceite de Oliva'!$B$6:$B$257,"&lt;="&amp;$B264)</f>
        <v>0</v>
      </c>
      <c r="AC264" s="14"/>
      <c r="AD264" s="14"/>
      <c r="AE264" s="14"/>
      <c r="AF264" s="8">
        <f>SUMIFS('Aceite de Oliva'!AF$6:AF$257,'Aceite de Oliva'!$A$6:$A$257,"&gt;="&amp;$A264,'Aceite de Oliva'!$B$6:$B$257,"&lt;="&amp;$B264)</f>
        <v>0.28000000000000003</v>
      </c>
      <c r="AG264" s="8">
        <f>SUMIFS('Aceite de Oliva'!AG$6:AG$257,'Aceite de Oliva'!$A$6:$A$257,"&gt;="&amp;$A264,'Aceite de Oliva'!$B$6:$B$257,"&lt;="&amp;$B264)</f>
        <v>0</v>
      </c>
      <c r="AH264" s="8">
        <f>SUMIFS('Aceite de Oliva'!AH$6:AH$257,'Aceite de Oliva'!$A$6:$A$257,"&gt;="&amp;$A264,'Aceite de Oliva'!$B$6:$B$257,"&lt;="&amp;$B264)</f>
        <v>0.17</v>
      </c>
      <c r="AI264" s="8">
        <f>SUMIFS('Aceite de Oliva'!AI$6:AI$257,'Aceite de Oliva'!$A$6:$A$257,"&gt;="&amp;$A264,'Aceite de Oliva'!$B$6:$B$257,"&lt;="&amp;$B264)</f>
        <v>0</v>
      </c>
      <c r="AJ264" s="14"/>
      <c r="AK264" s="14"/>
      <c r="AL264" s="14"/>
      <c r="AM264" s="8">
        <f>SUMIFS('Aceite de Oliva'!AM$6:AM$257,'Aceite de Oliva'!$A$6:$A$257,"&gt;="&amp;$A264,'Aceite de Oliva'!$B$6:$B$257,"&lt;="&amp;$B264)</f>
        <v>0.26</v>
      </c>
      <c r="AN264" s="8">
        <f>SUMIFS('Aceite de Oliva'!AN$6:AN$257,'Aceite de Oliva'!$A$6:$A$257,"&gt;="&amp;$A264,'Aceite de Oliva'!$B$6:$B$257,"&lt;="&amp;$B264)</f>
        <v>0</v>
      </c>
      <c r="AO264" s="8">
        <f>SUMIFS('Aceite de Oliva'!AO$6:AO$257,'Aceite de Oliva'!$A$6:$A$257,"&gt;="&amp;$A264,'Aceite de Oliva'!$B$6:$B$257,"&lt;="&amp;$B264)</f>
        <v>0</v>
      </c>
      <c r="AP264" s="8">
        <f>SUMIFS('Aceite de Oliva'!AP$6:AP$257,'Aceite de Oliva'!$A$6:$A$257,"&gt;="&amp;$A264,'Aceite de Oliva'!$B$6:$B$257,"&lt;="&amp;$B264)</f>
        <v>0</v>
      </c>
      <c r="AQ264" s="14"/>
      <c r="AR264" s="14"/>
      <c r="AT264" s="8">
        <f>SUMIFS('Aceite de Oliva'!AT$6:AT$257,'Aceite de Oliva'!$A$6:$A$257,"&gt;="&amp;$A264,'Aceite de Oliva'!$B$6:$B$257,"&lt;="&amp;$B264)</f>
        <v>0.68</v>
      </c>
      <c r="AU264" s="8">
        <f>SUMIFS('Aceite de Oliva'!AU$6:AU$257,'Aceite de Oliva'!$A$6:$A$257,"&gt;="&amp;$A264,'Aceite de Oliva'!$B$6:$B$257,"&lt;="&amp;$B264)</f>
        <v>0</v>
      </c>
      <c r="AV264" s="8">
        <f>SUMIFS('Aceite de Oliva'!AV$6:AV$257,'Aceite de Oliva'!$A$6:$A$257,"&gt;="&amp;$A264,'Aceite de Oliva'!$B$6:$B$257,"&lt;="&amp;$B264)</f>
        <v>0</v>
      </c>
      <c r="AW264" s="8">
        <f>SUMIFS('Aceite de Oliva'!AW$6:AW$257,'Aceite de Oliva'!$A$6:$A$257,"&gt;="&amp;$A264,'Aceite de Oliva'!$B$6:$B$257,"&lt;="&amp;$B264)</f>
        <v>0.53</v>
      </c>
      <c r="BA264" s="8">
        <f>SUMIFS('Aceite de Oliva'!BA$6:BA$257,'Aceite de Oliva'!$A$6:$A$257,"&gt;="&amp;A264,'Aceite de Oliva'!$B$6:$B$257,"&lt;="&amp;B264)</f>
        <v>0.51</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0.09</v>
      </c>
      <c r="BI264" s="8">
        <f>SUMIFS('Aceite de Oliva'!BI$6:BI$257,'Aceite de Oliva'!$A$6:$A$257,"&gt;="&amp;$A264,'Aceite de Oliva'!$B$6:$B$257,"&lt;="&amp;$B264)</f>
        <v>0</v>
      </c>
      <c r="BJ264" s="8">
        <f>SUMIFS('Aceite de Oliva'!BJ$6:BJ$257,'Aceite de Oliva'!$A$6:$A$257,"&gt;="&amp;$A264,'Aceite de Oliva'!$B$6:$B$257,"&lt;="&amp;$B264)</f>
        <v>0.15</v>
      </c>
      <c r="BK264" s="8">
        <f>SUMIFS('Aceite de Oliva'!BK$6:BK$257,'Aceite de Oliva'!$A$6:$A$257,"&gt;="&amp;$A264,'Aceite de Oliva'!$B$6:$B$257,"&lt;="&amp;$B264)</f>
        <v>0</v>
      </c>
      <c r="BO264" s="8">
        <f>SUMIFS('Aceite de Oliva'!BO$6:BO$257,'Aceite de Oliva'!$A$6:$A$257,"&gt;="&amp;$A264,'Aceite de Oliva'!$B$6:$B$257,"&lt;="&amp;$B264)</f>
        <v>0.04</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0.16</v>
      </c>
      <c r="BV264" s="8">
        <f>SUMIFS('Aceite de Oliva'!BV$6:BV$257,'Aceite de Oliva'!$A$6:$A$257,"&gt;="&amp;$A264,'Aceite de Oliva'!$B$6:$B$257,"&lt;="&amp;$B264)</f>
        <v>0.41</v>
      </c>
      <c r="BW264" s="8">
        <f>SUMIFS('Aceite de Oliva'!BW$6:BW$257,'Aceite de Oliva'!$A$6:$A$257,"&gt;="&amp;$A264,'Aceite de Oliva'!$B$6:$B$257,"&lt;="&amp;$B264)</f>
        <v>0</v>
      </c>
      <c r="BX264" s="8">
        <f>SUMIFS('Aceite de Oliva'!BX$6:BX$257,'Aceite de Oliva'!$A$6:$A$257,"&gt;="&amp;$A264,'Aceite de Oliva'!$B$6:$B$257,"&lt;="&amp;$B264)</f>
        <v>0.23</v>
      </c>
      <c r="BY264" s="8">
        <f>SUMIFS('Aceite de Oliva'!BY$6:BY$257,'Aceite de Oliva'!$A$6:$A$257,"&gt;="&amp;$A264,'Aceite de Oliva'!$B$6:$B$257,"&lt;="&amp;$B264)</f>
        <v>0.32999999999999996</v>
      </c>
      <c r="CC264" s="8">
        <f>SUMIFS('Aceite de Oliva'!CC$6:CC$257,'Aceite de Oliva'!$A$6:$A$257,"&gt;="&amp;$A264,'Aceite de Oliva'!$B$6:$B$257,"&lt;="&amp;$B264)</f>
        <v>0.22999999999999998</v>
      </c>
      <c r="CD264" s="8">
        <f>SUMIFS('Aceite de Oliva'!CD$6:CD$257,'Aceite de Oliva'!$A$6:$A$257,"&gt;="&amp;$A264,'Aceite de Oliva'!$B$6:$B$257,"&lt;="&amp;$B264)</f>
        <v>0</v>
      </c>
      <c r="CE264" s="8">
        <f>SUMIFS('Aceite de Oliva'!CE$6:CE$257,'Aceite de Oliva'!$A$6:$A$257,"&gt;="&amp;$A264,'Aceite de Oliva'!$B$6:$B$257,"&lt;="&amp;$B264)</f>
        <v>0.37</v>
      </c>
      <c r="CF264" s="8">
        <f>SUMIFS('Aceite de Oliva'!CF$6:CF$257,'Aceite de Oliva'!$A$6:$A$257,"&gt;="&amp;$A264,'Aceite de Oliva'!$B$6:$B$257,"&lt;="&amp;$B264)</f>
        <v>0</v>
      </c>
      <c r="CJ264" s="8">
        <f>SUMIFS('Aceite de Oliva'!CJ$6:CJ$257,'Aceite de Oliva'!$A$6:$A$257,"&gt;="&amp;$A264,'Aceite de Oliva'!$B$6:$B$257,"&lt;="&amp;$B264)</f>
        <v>0.27</v>
      </c>
      <c r="CK264" s="8">
        <f>SUMIFS('Aceite de Oliva'!CK$6:CK$257,'Aceite de Oliva'!$A$6:$A$257,"&gt;="&amp;$A264,'Aceite de Oliva'!$B$6:$B$257,"&lt;="&amp;$B264)</f>
        <v>0</v>
      </c>
      <c r="CL264" s="8">
        <f>SUMIFS('Aceite de Oliva'!CL$6:CL$257,'Aceite de Oliva'!$A$6:$A$257,"&gt;="&amp;$A264,'Aceite de Oliva'!$B$6:$B$257,"&lt;="&amp;$B264)</f>
        <v>0.22</v>
      </c>
      <c r="CM264" s="8">
        <f>SUMIFS('Aceite de Oliva'!CM$6:CM$257,'Aceite de Oliva'!$A$6:$A$257,"&gt;="&amp;$A264,'Aceite de Oliva'!$B$6:$B$257,"&lt;="&amp;$B264)</f>
        <v>0</v>
      </c>
      <c r="CQ264" s="8">
        <f>SUMIFS('Aceite de Oliva'!CQ$6:CQ$257,'Aceite de Oliva'!$A$6:$A$257,"&gt;="&amp;$A264,'Aceite de Oliva'!$B$6:$B$257,"&lt;="&amp;$B264)</f>
        <v>7.0000000000000007E-2</v>
      </c>
      <c r="CR264" s="8">
        <f>SUMIFS('Aceite de Oliva'!CR$6:CR$257,'Aceite de Oliva'!$A$6:$A$257,"&gt;="&amp;$A264,'Aceite de Oliva'!$B$6:$B$257,"&lt;="&amp;$B264)</f>
        <v>0</v>
      </c>
      <c r="CS264" s="8">
        <f>SUMIFS('Aceite de Oliva'!CS$6:CS$257,'Aceite de Oliva'!$A$6:$A$257,"&gt;="&amp;$A264,'Aceite de Oliva'!$B$6:$B$257,"&lt;="&amp;$B264)</f>
        <v>0</v>
      </c>
      <c r="CT264" s="8">
        <f>SUMIFS('Aceite de Oliva'!CT$6:CT$257,'Aceite de Oliva'!$A$6:$A$257,"&gt;="&amp;$A264,'Aceite de Oliva'!$B$6:$B$257,"&lt;="&amp;$B264)</f>
        <v>0</v>
      </c>
      <c r="CX264" s="8">
        <f>SUMIFS('Aceite de Oliva'!CX$6:CX$257,'Aceite de Oliva'!$A$6:$A$257,"&gt;="&amp;$A264,'Aceite de Oliva'!$B$6:$B$257,"&lt;="&amp;$B264)</f>
        <v>0.14000000000000001</v>
      </c>
      <c r="CY264" s="8">
        <f>SUMIFS('Aceite de Oliva'!CY$6:CY$257,'Aceite de Oliva'!$A$6:$A$257,"&gt;="&amp;$A264,'Aceite de Oliva'!$B$6:$B$257,"&lt;="&amp;$B264)</f>
        <v>0</v>
      </c>
      <c r="CZ264" s="8">
        <f>SUMIFS('Aceite de Oliva'!CZ$6:CZ$257,'Aceite de Oliva'!$A$6:$A$257,"&gt;="&amp;$A264,'Aceite de Oliva'!$B$6:$B$257,"&lt;="&amp;$B264)</f>
        <v>0.15</v>
      </c>
      <c r="DA264" s="8">
        <f>SUMIFS('Aceite de Oliva'!DA$6:DA$257,'Aceite de Oliva'!$A$6:$A$257,"&gt;="&amp;$A264,'Aceite de Oliva'!$B$6:$B$257,"&lt;="&amp;$B264)</f>
        <v>0</v>
      </c>
      <c r="DE264" s="8">
        <f>SUMIFS('Aceite de Oliva'!DE$6:DE$257,'Aceite de Oliva'!$A$6:$A$257,"&gt;="&amp;$A264,'Aceite de Oliva'!$B$6:$B$257,"&lt;="&amp;$B264)</f>
        <v>0</v>
      </c>
      <c r="DF264" s="8">
        <f>SUMIFS('Aceite de Oliva'!DF$6:DF$257,'Aceite de Oliva'!$A$6:$A$257,"&gt;="&amp;$A264,'Aceite de Oliva'!$B$6:$B$257,"&lt;="&amp;$B264)</f>
        <v>0</v>
      </c>
      <c r="DG264" s="8">
        <f>SUMIFS('Aceite de Oliva'!DG$6:DG$257,'Aceite de Oliva'!$A$6:$A$257,"&gt;="&amp;$A264,'Aceite de Oliva'!$B$6:$B$257,"&lt;="&amp;$B264)</f>
        <v>0</v>
      </c>
      <c r="DH264" s="8">
        <f>SUMIFS('Aceite de Oliva'!DH$6:DH$257,'Aceite de Oliva'!$A$6:$A$257,"&gt;="&amp;$A264,'Aceite de Oliva'!$B$6:$B$257,"&lt;="&amp;$B264)</f>
        <v>0</v>
      </c>
      <c r="DL264" s="8">
        <f>SUMIFS('Aceite de Oliva'!DL$6:DL$257,'Aceite de Oliva'!$A$6:$A$257,"&gt;="&amp;$A264,'Aceite de Oliva'!$B$6:$B$257,"&lt;="&amp;$B264)</f>
        <v>7.0000000000000007E-2</v>
      </c>
      <c r="DM264" s="8">
        <f>SUMIFS('Aceite de Oliva'!DM$6:DM$257,'Aceite de Oliva'!$A$6:$A$257,"&gt;="&amp;$A264,'Aceite de Oliva'!$B$6:$B$257,"&lt;="&amp;$B264)</f>
        <v>0</v>
      </c>
      <c r="DN264" s="8">
        <f>SUMIFS('Aceite de Oliva'!DN$6:DN$257,'Aceite de Oliva'!$A$6:$A$257,"&gt;="&amp;$A264,'Aceite de Oliva'!$B$6:$B$257,"&lt;="&amp;$B264)</f>
        <v>0.06</v>
      </c>
      <c r="DO264" s="8">
        <f>SUMIFS('Aceite de Oliva'!DO$6:DO$257,'Aceite de Oliva'!$A$6:$A$257,"&gt;="&amp;$A264,'Aceite de Oliva'!$B$6:$B$257,"&lt;="&amp;$B264)</f>
        <v>0</v>
      </c>
      <c r="DS264" s="8">
        <f>SUMIFS('Aceite de Oliva'!DS$6:DS$257,'Aceite de Oliva'!$A$6:$A$257,"&gt;="&amp;$A264,'Aceite de Oliva'!$B$6:$B$257,"&lt;="&amp;$B264)</f>
        <v>0.16999999999999998</v>
      </c>
      <c r="DT264" s="8">
        <f>SUMIFS('Aceite de Oliva'!DT$6:DT$257,'Aceite de Oliva'!$A$6:$A$257,"&gt;="&amp;$A264,'Aceite de Oliva'!$B$6:$B$257,"&lt;="&amp;$B264)</f>
        <v>0</v>
      </c>
      <c r="DU264" s="8">
        <f>SUMIFS('Aceite de Oliva'!DU$6:DU$257,'Aceite de Oliva'!$A$6:$A$257,"&gt;="&amp;$A264,'Aceite de Oliva'!$B$6:$B$257,"&lt;="&amp;$B264)</f>
        <v>0.04</v>
      </c>
      <c r="DV264" s="8">
        <f>SUMIFS('Aceite de Oliva'!DV$6:DV$257,'Aceite de Oliva'!$A$6:$A$257,"&gt;="&amp;$A264,'Aceite de Oliva'!$B$6:$B$257,"&lt;="&amp;$B264)</f>
        <v>0.56999999999999995</v>
      </c>
      <c r="DZ264" s="8">
        <f>SUMIFS('Aceite de Oliva'!DZ$6:DZ$257,'Aceite de Oliva'!$A$6:$A$257,"&gt;="&amp;$A264,'Aceite de Oliva'!$B$6:$B$257,"&lt;="&amp;$B264)</f>
        <v>0.64999999999999991</v>
      </c>
      <c r="EA264" s="8">
        <f>SUMIFS('Aceite de Oliva'!EA$6:EA$257,'Aceite de Oliva'!$A$6:$A$257,"&gt;="&amp;$A264,'Aceite de Oliva'!$B$6:$B$257,"&lt;="&amp;$B264)</f>
        <v>0.44</v>
      </c>
      <c r="EB264" s="8">
        <f>SUMIFS('Aceite de Oliva'!EB$6:EB$257,'Aceite de Oliva'!$A$6:$A$257,"&gt;="&amp;$A264,'Aceite de Oliva'!$B$6:$B$257,"&lt;="&amp;$B264)</f>
        <v>0.58000000000000007</v>
      </c>
      <c r="EC264" s="8">
        <f>SUMIFS('Aceite de Oliva'!EC$6:EC$257,'Aceite de Oliva'!$A$6:$A$257,"&gt;="&amp;$A264,'Aceite de Oliva'!$B$6:$B$257,"&lt;="&amp;$B264)</f>
        <v>0.44</v>
      </c>
      <c r="EG264" s="8">
        <f>SUMIFS('Aceite de Oliva'!EG$6:EG$257,'Aceite de Oliva'!$A$6:$A$257,"&gt;="&amp;$A264,'Aceite de Oliva'!$B$6:$B$257,"&lt;="&amp;$B264)</f>
        <v>1.02</v>
      </c>
      <c r="EH264" s="8">
        <f>SUMIFS('Aceite de Oliva'!EH$6:EH$257,'Aceite de Oliva'!$A$6:$A$257,"&gt;="&amp;$A264,'Aceite de Oliva'!$B$6:$B$257,"&lt;="&amp;$B264)</f>
        <v>0.22</v>
      </c>
      <c r="EI264" s="8">
        <f>SUMIFS('Aceite de Oliva'!EI$6:EI$257,'Aceite de Oliva'!$A$6:$A$257,"&gt;="&amp;$A264,'Aceite de Oliva'!$B$6:$B$257,"&lt;="&amp;$B264)</f>
        <v>1.48</v>
      </c>
      <c r="EJ264" s="8">
        <f>SUMIFS('Aceite de Oliva'!EJ$6:EJ$257,'Aceite de Oliva'!$A$6:$A$257,"&gt;="&amp;$A264,'Aceite de Oliva'!$B$6:$B$257,"&lt;="&amp;$B264)</f>
        <v>0</v>
      </c>
      <c r="EN264" s="8">
        <f>SUMIFS('Aceite de Oliva'!EN$6:EN$257,'Aceite de Oliva'!$A$6:$A$257,"&gt;="&amp;$A264,'Aceite de Oliva'!$B$6:$B$257,"&lt;="&amp;$B264)</f>
        <v>1.48</v>
      </c>
      <c r="EO264" s="8">
        <f>SUMIFS('Aceite de Oliva'!EO$6:EO$257,'Aceite de Oliva'!$A$6:$A$257,"&gt;="&amp;$A264,'Aceite de Oliva'!$B$6:$B$257,"&lt;="&amp;$B264)</f>
        <v>1.78</v>
      </c>
      <c r="EP264" s="8">
        <f>SUMIFS('Aceite de Oliva'!EP$6:EP$257,'Aceite de Oliva'!$A$6:$A$257,"&gt;="&amp;$A264,'Aceite de Oliva'!$B$6:$B$257,"&lt;="&amp;$B264)</f>
        <v>1.7999999999999998</v>
      </c>
      <c r="EQ264" s="8">
        <f>SUMIFS('Aceite de Oliva'!EQ$6:EQ$257,'Aceite de Oliva'!$A$6:$A$257,"&gt;="&amp;$A264,'Aceite de Oliva'!$B$6:$B$257,"&lt;="&amp;$B264)</f>
        <v>0.15</v>
      </c>
      <c r="EU264" s="8">
        <f>SUMIFS('Aceite de Oliva'!EU$6:EU$257,'Aceite de Oliva'!$A$6:$A$257,"&gt;="&amp;$A264,'Aceite de Oliva'!$B$6:$B$257,"&lt;="&amp;$B264)</f>
        <v>2.2400000000000002</v>
      </c>
      <c r="EV264" s="8">
        <f>SUMIFS('Aceite de Oliva'!EV$6:EV$257,'Aceite de Oliva'!$A$6:$A$257,"&gt;="&amp;$A264,'Aceite de Oliva'!$B$6:$B$257,"&lt;="&amp;$B264)</f>
        <v>5.8</v>
      </c>
      <c r="EW264" s="8">
        <f>SUMIFS('Aceite de Oliva'!EW$6:EW$257,'Aceite de Oliva'!$A$6:$A$257,"&gt;="&amp;$A264,'Aceite de Oliva'!$B$6:$B$257,"&lt;="&amp;$B264)</f>
        <v>1.7</v>
      </c>
      <c r="EX264" s="8">
        <f>SUMIFS('Aceite de Oliva'!EX$6:EX$257,'Aceite de Oliva'!$A$6:$A$257,"&gt;="&amp;$A264,'Aceite de Oliva'!$B$6:$B$257,"&lt;="&amp;$B264)</f>
        <v>0</v>
      </c>
    </row>
    <row r="265" spans="1:154" x14ac:dyDescent="0.3">
      <c r="A265" s="14">
        <f>'TAM Aceite de Oliva'!B13</f>
        <v>2.5</v>
      </c>
      <c r="B265" s="14">
        <f>'TAM Aceite de Oliva'!C13</f>
        <v>2.6</v>
      </c>
      <c r="C265" s="14"/>
      <c r="D265" s="8">
        <f>SUMIFS('Aceite de Oliva'!D$6:D$257,'Aceite de Oliva'!$A$6:$A$257,"&gt;="&amp;$A265,'Aceite de Oliva'!$B$6:$B$257,"&lt;="&amp;$B265)</f>
        <v>0.12000000000000001</v>
      </c>
      <c r="E265" s="8">
        <f>SUMIFS('Aceite de Oliva'!E$6:E$257,'Aceite de Oliva'!$A$6:$A$257,"&gt;="&amp;$A265,'Aceite de Oliva'!$B$6:$B$257,"&lt;="&amp;$B265)</f>
        <v>0.21</v>
      </c>
      <c r="F265" s="8">
        <f>SUMIFS('Aceite de Oliva'!F$6:F$257,'Aceite de Oliva'!$A$6:$A$257,"&gt;="&amp;$A265,'Aceite de Oliva'!$B$6:$B$257,"&lt;="&amp;$B265)</f>
        <v>7.0000000000000007E-2</v>
      </c>
      <c r="G265" s="8">
        <f>SUMIFS('Aceite de Oliva'!G$6:G$257,'Aceite de Oliva'!$A$6:$A$257,"&gt;="&amp;$A265,'Aceite de Oliva'!$B$6:$B$257,"&lt;="&amp;$B265)</f>
        <v>0.15</v>
      </c>
      <c r="H265" s="14"/>
      <c r="I265" s="14"/>
      <c r="J265" s="14"/>
      <c r="K265" s="8">
        <f>SUMIFS('Aceite de Oliva'!K$6:K$257,'Aceite de Oliva'!$A$6:$A$257,"&gt;="&amp;$A265,'Aceite de Oliva'!$B$6:$B$257,"&lt;="&amp;$B265)</f>
        <v>0.28000000000000003</v>
      </c>
      <c r="L265" s="8">
        <f>SUMIFS('Aceite de Oliva'!L$6:L$257,'Aceite de Oliva'!$A$6:$A$257,"&gt;="&amp;$A265,'Aceite de Oliva'!$B$6:$B$257,"&lt;="&amp;$B265)</f>
        <v>0</v>
      </c>
      <c r="M265" s="8">
        <f>SUMIFS('Aceite de Oliva'!M$6:M$257,'Aceite de Oliva'!$A$6:$A$257,"&gt;="&amp;$A265,'Aceite de Oliva'!$B$6:$B$257,"&lt;="&amp;$B265)</f>
        <v>0.48</v>
      </c>
      <c r="N265" s="8">
        <f>SUMIFS('Aceite de Oliva'!N$6:N$257,'Aceite de Oliva'!$A$6:$A$257,"&gt;="&amp;$A265,'Aceite de Oliva'!$B$6:$B$257,"&lt;="&amp;$B265)</f>
        <v>0</v>
      </c>
      <c r="O265" s="14"/>
      <c r="P265" s="14"/>
      <c r="Q265" s="14"/>
      <c r="R265" s="8">
        <f>SUMIFS('Aceite de Oliva'!R$6:R$257,'Aceite de Oliva'!$A$6:$A$257,"&gt;="&amp;$A265,'Aceite de Oliva'!$B$6:$B$257,"&lt;="&amp;$B265)</f>
        <v>0.09</v>
      </c>
      <c r="S265" s="8">
        <f>SUMIFS('Aceite de Oliva'!S$6:S$257,'Aceite de Oliva'!$A$6:$A$257,"&gt;="&amp;$A265,'Aceite de Oliva'!$B$6:$B$257,"&lt;="&amp;$B265)</f>
        <v>0.16</v>
      </c>
      <c r="T265" s="8">
        <f>SUMIFS('Aceite de Oliva'!T$6:T$257,'Aceite de Oliva'!$A$6:$A$257,"&gt;="&amp;$A265,'Aceite de Oliva'!$B$6:$B$257,"&lt;="&amp;$B265)</f>
        <v>0.11</v>
      </c>
      <c r="U265" s="8">
        <f>SUMIFS('Aceite de Oliva'!U$6:U$257,'Aceite de Oliva'!$A$6:$A$257,"&gt;="&amp;$A265,'Aceite de Oliva'!$B$6:$B$257,"&lt;="&amp;$B265)</f>
        <v>0</v>
      </c>
      <c r="V265" s="14"/>
      <c r="W265" s="14"/>
      <c r="X265" s="14"/>
      <c r="Y265" s="8">
        <f>SUMIFS('Aceite de Oliva'!Y$6:Y$257,'Aceite de Oliva'!$A$6:$A$257,"&gt;="&amp;$A265,'Aceite de Oliva'!$B$6:$B$257,"&lt;="&amp;$B265)</f>
        <v>7.0000000000000007E-2</v>
      </c>
      <c r="Z265" s="8">
        <f>SUMIFS('Aceite de Oliva'!Z$6:Z$257,'Aceite de Oliva'!$A$6:$A$257,"&gt;="&amp;$A265,'Aceite de Oliva'!$B$6:$B$257,"&lt;="&amp;$B265)</f>
        <v>0.43</v>
      </c>
      <c r="AA265" s="8">
        <f>SUMIFS('Aceite de Oliva'!AA$6:AA$257,'Aceite de Oliva'!$A$6:$A$257,"&gt;="&amp;$A265,'Aceite de Oliva'!$B$6:$B$257,"&lt;="&amp;$B265)</f>
        <v>0</v>
      </c>
      <c r="AB265" s="8">
        <f>SUMIFS('Aceite de Oliva'!AB$6:AB$257,'Aceite de Oliva'!$A$6:$A$257,"&gt;="&amp;$A265,'Aceite de Oliva'!$B$6:$B$257,"&lt;="&amp;$B265)</f>
        <v>0</v>
      </c>
      <c r="AC265" s="14"/>
      <c r="AD265" s="14"/>
      <c r="AE265" s="14"/>
      <c r="AF265" s="8">
        <f>SUMIFS('Aceite de Oliva'!AF$6:AF$257,'Aceite de Oliva'!$A$6:$A$257,"&gt;="&amp;$A265,'Aceite de Oliva'!$B$6:$B$257,"&lt;="&amp;$B265)</f>
        <v>0.68</v>
      </c>
      <c r="AG265" s="8">
        <f>SUMIFS('Aceite de Oliva'!AG$6:AG$257,'Aceite de Oliva'!$A$6:$A$257,"&gt;="&amp;$A265,'Aceite de Oliva'!$B$6:$B$257,"&lt;="&amp;$B265)</f>
        <v>0.19</v>
      </c>
      <c r="AH265" s="8">
        <f>SUMIFS('Aceite de Oliva'!AH$6:AH$257,'Aceite de Oliva'!$A$6:$A$257,"&gt;="&amp;$A265,'Aceite de Oliva'!$B$6:$B$257,"&lt;="&amp;$B265)</f>
        <v>1.25</v>
      </c>
      <c r="AI265" s="8">
        <f>SUMIFS('Aceite de Oliva'!AI$6:AI$257,'Aceite de Oliva'!$A$6:$A$257,"&gt;="&amp;$A265,'Aceite de Oliva'!$B$6:$B$257,"&lt;="&amp;$B265)</f>
        <v>0.27</v>
      </c>
      <c r="AJ265" s="14"/>
      <c r="AK265" s="14"/>
      <c r="AL265" s="14"/>
      <c r="AM265" s="8">
        <f>SUMIFS('Aceite de Oliva'!AM$6:AM$257,'Aceite de Oliva'!$A$6:$A$257,"&gt;="&amp;$A265,'Aceite de Oliva'!$B$6:$B$257,"&lt;="&amp;$B265)</f>
        <v>0.43</v>
      </c>
      <c r="AN265" s="8">
        <f>SUMIFS('Aceite de Oliva'!AN$6:AN$257,'Aceite de Oliva'!$A$6:$A$257,"&gt;="&amp;$A265,'Aceite de Oliva'!$B$6:$B$257,"&lt;="&amp;$B265)</f>
        <v>0.21</v>
      </c>
      <c r="AO265" s="8">
        <f>SUMIFS('Aceite de Oliva'!AO$6:AO$257,'Aceite de Oliva'!$A$6:$A$257,"&gt;="&amp;$A265,'Aceite de Oliva'!$B$6:$B$257,"&lt;="&amp;$B265)</f>
        <v>0</v>
      </c>
      <c r="AP265" s="8">
        <f>SUMIFS('Aceite de Oliva'!AP$6:AP$257,'Aceite de Oliva'!$A$6:$A$257,"&gt;="&amp;$A265,'Aceite de Oliva'!$B$6:$B$257,"&lt;="&amp;$B265)</f>
        <v>0.2</v>
      </c>
      <c r="AQ265" s="14"/>
      <c r="AR265" s="14"/>
      <c r="AT265" s="8">
        <f>SUMIFS('Aceite de Oliva'!AT$6:AT$257,'Aceite de Oliva'!$A$6:$A$257,"&gt;="&amp;$A265,'Aceite de Oliva'!$B$6:$B$257,"&lt;="&amp;$B265)</f>
        <v>0.2</v>
      </c>
      <c r="AU265" s="8">
        <f>SUMIFS('Aceite de Oliva'!AU$6:AU$257,'Aceite de Oliva'!$A$6:$A$257,"&gt;="&amp;$A265,'Aceite de Oliva'!$B$6:$B$257,"&lt;="&amp;$B265)</f>
        <v>0.36</v>
      </c>
      <c r="AV265" s="8">
        <f>SUMIFS('Aceite de Oliva'!AV$6:AV$257,'Aceite de Oliva'!$A$6:$A$257,"&gt;="&amp;$A265,'Aceite de Oliva'!$B$6:$B$257,"&lt;="&amp;$B265)</f>
        <v>0.25</v>
      </c>
      <c r="AW265" s="8">
        <f>SUMIFS('Aceite de Oliva'!AW$6:AW$257,'Aceite de Oliva'!$A$6:$A$257,"&gt;="&amp;$A265,'Aceite de Oliva'!$B$6:$B$257,"&lt;="&amp;$B265)</f>
        <v>0</v>
      </c>
      <c r="BA265" s="8">
        <f>SUMIFS('Aceite de Oliva'!BA$6:BA$257,'Aceite de Oliva'!$A$6:$A$257,"&gt;="&amp;A265,'Aceite de Oliva'!$B$6:$B$257,"&lt;="&amp;B265)</f>
        <v>0.31000000000000005</v>
      </c>
      <c r="BB265" s="8">
        <f>SUMIFS('Aceite de Oliva'!BB$6:BB$257,'Aceite de Oliva'!$A$6:$A$257,"&gt;="&amp;$A265,'Aceite de Oliva'!$B$6:$B$257,"&lt;="&amp;$B265)</f>
        <v>0.26</v>
      </c>
      <c r="BC265" s="8">
        <f>SUMIFS('Aceite de Oliva'!BC$6:BC$257,'Aceite de Oliva'!$A$6:$A$257,"&gt;="&amp;$A265,'Aceite de Oliva'!$B$6:$B$257,"&lt;="&amp;$B265)</f>
        <v>0.36</v>
      </c>
      <c r="BD265" s="8">
        <f>SUMIFS('Aceite de Oliva'!BD$6:BD$257,'Aceite de Oliva'!$A$6:$A$257,"&gt;="&amp;$A265,'Aceite de Oliva'!$B$6:$B$257,"&lt;="&amp;$B265)</f>
        <v>0</v>
      </c>
      <c r="BE265" s="5"/>
      <c r="BH265" s="8">
        <f>SUMIFS('Aceite de Oliva'!BH$6:BH$257,'Aceite de Oliva'!$A$6:$A$257,"&gt;="&amp;$A265,'Aceite de Oliva'!$B$6:$B$257,"&lt;="&amp;$B265)</f>
        <v>0.47</v>
      </c>
      <c r="BI265" s="8">
        <f>SUMIFS('Aceite de Oliva'!BI$6:BI$257,'Aceite de Oliva'!$A$6:$A$257,"&gt;="&amp;$A265,'Aceite de Oliva'!$B$6:$B$257,"&lt;="&amp;$B265)</f>
        <v>0.18</v>
      </c>
      <c r="BJ265" s="8">
        <f>SUMIFS('Aceite de Oliva'!BJ$6:BJ$257,'Aceite de Oliva'!$A$6:$A$257,"&gt;="&amp;$A265,'Aceite de Oliva'!$B$6:$B$257,"&lt;="&amp;$B265)</f>
        <v>0.55000000000000004</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0.39</v>
      </c>
      <c r="BQ265" s="8">
        <f>SUMIFS('Aceite de Oliva'!BQ$6:BQ$257,'Aceite de Oliva'!$A$6:$A$257,"&gt;="&amp;$A265,'Aceite de Oliva'!$B$6:$B$257,"&lt;="&amp;$B265)</f>
        <v>0</v>
      </c>
      <c r="BR265" s="8">
        <f>SUMIFS('Aceite de Oliva'!BR$6:BR$257,'Aceite de Oliva'!$A$6:$A$257,"&gt;="&amp;$A265,'Aceite de Oliva'!$B$6:$B$257,"&lt;="&amp;$B265)</f>
        <v>0</v>
      </c>
      <c r="BV265" s="8">
        <f>SUMIFS('Aceite de Oliva'!BV$6:BV$257,'Aceite de Oliva'!$A$6:$A$257,"&gt;="&amp;$A265,'Aceite de Oliva'!$B$6:$B$257,"&lt;="&amp;$B265)</f>
        <v>7.0000000000000007E-2</v>
      </c>
      <c r="BW265" s="8">
        <f>SUMIFS('Aceite de Oliva'!BW$6:BW$257,'Aceite de Oliva'!$A$6:$A$257,"&gt;="&amp;$A265,'Aceite de Oliva'!$B$6:$B$257,"&lt;="&amp;$B265)</f>
        <v>0.19</v>
      </c>
      <c r="BX265" s="8">
        <f>SUMIFS('Aceite de Oliva'!BX$6:BX$257,'Aceite de Oliva'!$A$6:$A$257,"&gt;="&amp;$A265,'Aceite de Oliva'!$B$6:$B$257,"&lt;="&amp;$B265)</f>
        <v>0</v>
      </c>
      <c r="BY265" s="8">
        <f>SUMIFS('Aceite de Oliva'!BY$6:BY$257,'Aceite de Oliva'!$A$6:$A$257,"&gt;="&amp;$A265,'Aceite de Oliva'!$B$6:$B$257,"&lt;="&amp;$B265)</f>
        <v>0</v>
      </c>
      <c r="CC265" s="8">
        <f>SUMIFS('Aceite de Oliva'!CC$6:CC$257,'Aceite de Oliva'!$A$6:$A$257,"&gt;="&amp;$A265,'Aceite de Oliva'!$B$6:$B$257,"&lt;="&amp;$B265)</f>
        <v>0.03</v>
      </c>
      <c r="CD265" s="8">
        <f>SUMIFS('Aceite de Oliva'!CD$6:CD$257,'Aceite de Oliva'!$A$6:$A$257,"&gt;="&amp;$A265,'Aceite de Oliva'!$B$6:$B$257,"&lt;="&amp;$B265)</f>
        <v>0.13</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0.21</v>
      </c>
      <c r="CK265" s="8">
        <f>SUMIFS('Aceite de Oliva'!CK$6:CK$257,'Aceite de Oliva'!$A$6:$A$257,"&gt;="&amp;$A265,'Aceite de Oliva'!$B$6:$B$257,"&lt;="&amp;$B265)</f>
        <v>0.37</v>
      </c>
      <c r="CL265" s="8">
        <f>SUMIFS('Aceite de Oliva'!CL$6:CL$257,'Aceite de Oliva'!$A$6:$A$257,"&gt;="&amp;$A265,'Aceite de Oliva'!$B$6:$B$257,"&lt;="&amp;$B265)</f>
        <v>0</v>
      </c>
      <c r="CM265" s="8">
        <f>SUMIFS('Aceite de Oliva'!CM$6:CM$257,'Aceite de Oliva'!$A$6:$A$257,"&gt;="&amp;$A265,'Aceite de Oliva'!$B$6:$B$257,"&lt;="&amp;$B265)</f>
        <v>0</v>
      </c>
      <c r="CQ265" s="8">
        <f>SUMIFS('Aceite de Oliva'!CQ$6:CQ$257,'Aceite de Oliva'!$A$6:$A$257,"&gt;="&amp;$A265,'Aceite de Oliva'!$B$6:$B$257,"&lt;="&amp;$B265)</f>
        <v>0.16</v>
      </c>
      <c r="CR265" s="8">
        <f>SUMIFS('Aceite de Oliva'!CR$6:CR$257,'Aceite de Oliva'!$A$6:$A$257,"&gt;="&amp;$A265,'Aceite de Oliva'!$B$6:$B$257,"&lt;="&amp;$B265)</f>
        <v>0.49</v>
      </c>
      <c r="CS265" s="8">
        <f>SUMIFS('Aceite de Oliva'!CS$6:CS$257,'Aceite de Oliva'!$A$6:$A$257,"&gt;="&amp;$A265,'Aceite de Oliva'!$B$6:$B$257,"&lt;="&amp;$B265)</f>
        <v>0.12</v>
      </c>
      <c r="CT265" s="8">
        <f>SUMIFS('Aceite de Oliva'!CT$6:CT$257,'Aceite de Oliva'!$A$6:$A$257,"&gt;="&amp;$A265,'Aceite de Oliva'!$B$6:$B$257,"&lt;="&amp;$B265)</f>
        <v>0</v>
      </c>
      <c r="CX265" s="8">
        <f>SUMIFS('Aceite de Oliva'!CX$6:CX$257,'Aceite de Oliva'!$A$6:$A$257,"&gt;="&amp;$A265,'Aceite de Oliva'!$B$6:$B$257,"&lt;="&amp;$B265)</f>
        <v>0.90999999999999992</v>
      </c>
      <c r="CY265" s="8">
        <f>SUMIFS('Aceite de Oliva'!CY$6:CY$257,'Aceite de Oliva'!$A$6:$A$257,"&gt;="&amp;$A265,'Aceite de Oliva'!$B$6:$B$257,"&lt;="&amp;$B265)</f>
        <v>2.12</v>
      </c>
      <c r="CZ265" s="8">
        <f>SUMIFS('Aceite de Oliva'!CZ$6:CZ$257,'Aceite de Oliva'!$A$6:$A$257,"&gt;="&amp;$A265,'Aceite de Oliva'!$B$6:$B$257,"&lt;="&amp;$B265)</f>
        <v>0.09</v>
      </c>
      <c r="DA265" s="8">
        <f>SUMIFS('Aceite de Oliva'!DA$6:DA$257,'Aceite de Oliva'!$A$6:$A$257,"&gt;="&amp;$A265,'Aceite de Oliva'!$B$6:$B$257,"&lt;="&amp;$B265)</f>
        <v>1.48</v>
      </c>
      <c r="DE265" s="8">
        <f>SUMIFS('Aceite de Oliva'!DE$6:DE$257,'Aceite de Oliva'!$A$6:$A$257,"&gt;="&amp;$A265,'Aceite de Oliva'!$B$6:$B$257,"&lt;="&amp;$B265)</f>
        <v>0.64</v>
      </c>
      <c r="DF265" s="8">
        <f>SUMIFS('Aceite de Oliva'!DF$6:DF$257,'Aceite de Oliva'!$A$6:$A$257,"&gt;="&amp;$A265,'Aceite de Oliva'!$B$6:$B$257,"&lt;="&amp;$B265)</f>
        <v>0.23</v>
      </c>
      <c r="DG265" s="8">
        <f>SUMIFS('Aceite de Oliva'!DG$6:DG$257,'Aceite de Oliva'!$A$6:$A$257,"&gt;="&amp;$A265,'Aceite de Oliva'!$B$6:$B$257,"&lt;="&amp;$B265)</f>
        <v>0.84000000000000008</v>
      </c>
      <c r="DH265" s="8">
        <f>SUMIFS('Aceite de Oliva'!DH$6:DH$257,'Aceite de Oliva'!$A$6:$A$257,"&gt;="&amp;$A265,'Aceite de Oliva'!$B$6:$B$257,"&lt;="&amp;$B265)</f>
        <v>0.48</v>
      </c>
      <c r="DL265" s="8">
        <f>SUMIFS('Aceite de Oliva'!DL$6:DL$257,'Aceite de Oliva'!$A$6:$A$257,"&gt;="&amp;$A265,'Aceite de Oliva'!$B$6:$B$257,"&lt;="&amp;$B265)</f>
        <v>4.1499999999999995</v>
      </c>
      <c r="DM265" s="8">
        <f>SUMIFS('Aceite de Oliva'!DM$6:DM$257,'Aceite de Oliva'!$A$6:$A$257,"&gt;="&amp;$A265,'Aceite de Oliva'!$B$6:$B$257,"&lt;="&amp;$B265)</f>
        <v>0.54</v>
      </c>
      <c r="DN265" s="8">
        <f>SUMIFS('Aceite de Oliva'!DN$6:DN$257,'Aceite de Oliva'!$A$6:$A$257,"&gt;="&amp;$A265,'Aceite de Oliva'!$B$6:$B$257,"&lt;="&amp;$B265)</f>
        <v>6.75</v>
      </c>
      <c r="DO265" s="8">
        <f>SUMIFS('Aceite de Oliva'!DO$6:DO$257,'Aceite de Oliva'!$A$6:$A$257,"&gt;="&amp;$A265,'Aceite de Oliva'!$B$6:$B$257,"&lt;="&amp;$B265)</f>
        <v>0.11</v>
      </c>
      <c r="DS265" s="8">
        <f>SUMIFS('Aceite de Oliva'!DS$6:DS$257,'Aceite de Oliva'!$A$6:$A$257,"&gt;="&amp;$A265,'Aceite de Oliva'!$B$6:$B$257,"&lt;="&amp;$B265)</f>
        <v>14.83</v>
      </c>
      <c r="DT265" s="8">
        <f>SUMIFS('Aceite de Oliva'!DT$6:DT$257,'Aceite de Oliva'!$A$6:$A$257,"&gt;="&amp;$A265,'Aceite de Oliva'!$B$6:$B$257,"&lt;="&amp;$B265)</f>
        <v>13.399999999999999</v>
      </c>
      <c r="DU265" s="8">
        <f>SUMIFS('Aceite de Oliva'!DU$6:DU$257,'Aceite de Oliva'!$A$6:$A$257,"&gt;="&amp;$A265,'Aceite de Oliva'!$B$6:$B$257,"&lt;="&amp;$B265)</f>
        <v>18.02</v>
      </c>
      <c r="DV265" s="8">
        <f>SUMIFS('Aceite de Oliva'!DV$6:DV$257,'Aceite de Oliva'!$A$6:$A$257,"&gt;="&amp;$A265,'Aceite de Oliva'!$B$6:$B$257,"&lt;="&amp;$B265)</f>
        <v>12.42</v>
      </c>
      <c r="DZ265" s="8">
        <f>SUMIFS('Aceite de Oliva'!DZ$6:DZ$257,'Aceite de Oliva'!$A$6:$A$257,"&gt;="&amp;$A265,'Aceite de Oliva'!$B$6:$B$257,"&lt;="&amp;$B265)</f>
        <v>16.09</v>
      </c>
      <c r="EA265" s="8">
        <f>SUMIFS('Aceite de Oliva'!EA$6:EA$257,'Aceite de Oliva'!$A$6:$A$257,"&gt;="&amp;$A265,'Aceite de Oliva'!$B$6:$B$257,"&lt;="&amp;$B265)</f>
        <v>15.5</v>
      </c>
      <c r="EB265" s="8">
        <f>SUMIFS('Aceite de Oliva'!EB$6:EB$257,'Aceite de Oliva'!$A$6:$A$257,"&gt;="&amp;$A265,'Aceite de Oliva'!$B$6:$B$257,"&lt;="&amp;$B265)</f>
        <v>14.29</v>
      </c>
      <c r="EC265" s="8">
        <f>SUMIFS('Aceite de Oliva'!EC$6:EC$257,'Aceite de Oliva'!$A$6:$A$257,"&gt;="&amp;$A265,'Aceite de Oliva'!$B$6:$B$257,"&lt;="&amp;$B265)</f>
        <v>27.24</v>
      </c>
      <c r="EG265" s="8">
        <f>SUMIFS('Aceite de Oliva'!EG$6:EG$257,'Aceite de Oliva'!$A$6:$A$257,"&gt;="&amp;$A265,'Aceite de Oliva'!$B$6:$B$257,"&lt;="&amp;$B265)</f>
        <v>13.48</v>
      </c>
      <c r="EH265" s="8">
        <f>SUMIFS('Aceite de Oliva'!EH$6:EH$257,'Aceite de Oliva'!$A$6:$A$257,"&gt;="&amp;$A265,'Aceite de Oliva'!$B$6:$B$257,"&lt;="&amp;$B265)</f>
        <v>14.3</v>
      </c>
      <c r="EI265" s="8">
        <f>SUMIFS('Aceite de Oliva'!EI$6:EI$257,'Aceite de Oliva'!$A$6:$A$257,"&gt;="&amp;$A265,'Aceite de Oliva'!$B$6:$B$257,"&lt;="&amp;$B265)</f>
        <v>14.66</v>
      </c>
      <c r="EJ265" s="8">
        <f>SUMIFS('Aceite de Oliva'!EJ$6:EJ$257,'Aceite de Oliva'!$A$6:$A$257,"&gt;="&amp;$A265,'Aceite de Oliva'!$B$6:$B$257,"&lt;="&amp;$B265)</f>
        <v>11.29</v>
      </c>
      <c r="EN265" s="8">
        <f>SUMIFS('Aceite de Oliva'!EN$6:EN$257,'Aceite de Oliva'!$A$6:$A$257,"&gt;="&amp;$A265,'Aceite de Oliva'!$B$6:$B$257,"&lt;="&amp;$B265)</f>
        <v>13.75</v>
      </c>
      <c r="EO265" s="8">
        <f>SUMIFS('Aceite de Oliva'!EO$6:EO$257,'Aceite de Oliva'!$A$6:$A$257,"&gt;="&amp;$A265,'Aceite de Oliva'!$B$6:$B$257,"&lt;="&amp;$B265)</f>
        <v>12.24</v>
      </c>
      <c r="EP265" s="8">
        <f>SUMIFS('Aceite de Oliva'!EP$6:EP$257,'Aceite de Oliva'!$A$6:$A$257,"&gt;="&amp;$A265,'Aceite de Oliva'!$B$6:$B$257,"&lt;="&amp;$B265)</f>
        <v>15.01</v>
      </c>
      <c r="EQ265" s="8">
        <f>SUMIFS('Aceite de Oliva'!EQ$6:EQ$257,'Aceite de Oliva'!$A$6:$A$257,"&gt;="&amp;$A265,'Aceite de Oliva'!$B$6:$B$257,"&lt;="&amp;$B265)</f>
        <v>13.26</v>
      </c>
      <c r="EU265" s="8">
        <f>SUMIFS('Aceite de Oliva'!EU$6:EU$257,'Aceite de Oliva'!$A$6:$A$257,"&gt;="&amp;$A265,'Aceite de Oliva'!$B$6:$B$257,"&lt;="&amp;$B265)</f>
        <v>13.76</v>
      </c>
      <c r="EV265" s="8">
        <f>SUMIFS('Aceite de Oliva'!EV$6:EV$257,'Aceite de Oliva'!$A$6:$A$257,"&gt;="&amp;$A265,'Aceite de Oliva'!$B$6:$B$257,"&lt;="&amp;$B265)</f>
        <v>20.37</v>
      </c>
      <c r="EW265" s="8">
        <f>SUMIFS('Aceite de Oliva'!EW$6:EW$257,'Aceite de Oliva'!$A$6:$A$257,"&gt;="&amp;$A265,'Aceite de Oliva'!$B$6:$B$257,"&lt;="&amp;$B265)</f>
        <v>12.540000000000001</v>
      </c>
      <c r="EX265" s="8">
        <f>SUMIFS('Aceite de Oliva'!EX$6:EX$257,'Aceite de Oliva'!$A$6:$A$257,"&gt;="&amp;$A265,'Aceite de Oliva'!$B$6:$B$257,"&lt;="&amp;$B265)</f>
        <v>14.02</v>
      </c>
    </row>
    <row r="266" spans="1:154" x14ac:dyDescent="0.3">
      <c r="A266" s="14">
        <f>'TAM Aceite de Oliva'!B14</f>
        <v>2.6</v>
      </c>
      <c r="B266" s="14">
        <f>'TAM Aceite de Oliva'!C14</f>
        <v>2.7</v>
      </c>
      <c r="C266" s="14"/>
      <c r="D266" s="8">
        <f>SUMIFS('Aceite de Oliva'!D$6:D$257,'Aceite de Oliva'!$A$6:$A$257,"&gt;="&amp;$A266,'Aceite de Oliva'!$B$6:$B$257,"&lt;="&amp;$B266)</f>
        <v>0.35000000000000003</v>
      </c>
      <c r="E266" s="8">
        <f>SUMIFS('Aceite de Oliva'!E$6:E$257,'Aceite de Oliva'!$A$6:$A$257,"&gt;="&amp;$A266,'Aceite de Oliva'!$B$6:$B$257,"&lt;="&amp;$B266)</f>
        <v>0.78</v>
      </c>
      <c r="F266" s="8">
        <f>SUMIFS('Aceite de Oliva'!F$6:F$257,'Aceite de Oliva'!$A$6:$A$257,"&gt;="&amp;$A266,'Aceite de Oliva'!$B$6:$B$257,"&lt;="&amp;$B266)</f>
        <v>0.25</v>
      </c>
      <c r="G266" s="8">
        <f>SUMIFS('Aceite de Oliva'!G$6:G$257,'Aceite de Oliva'!$A$6:$A$257,"&gt;="&amp;$A266,'Aceite de Oliva'!$B$6:$B$257,"&lt;="&amp;$B266)</f>
        <v>0.1</v>
      </c>
      <c r="H266" s="14"/>
      <c r="I266" s="14"/>
      <c r="J266" s="14"/>
      <c r="K266" s="8">
        <f>SUMIFS('Aceite de Oliva'!K$6:K$257,'Aceite de Oliva'!$A$6:$A$257,"&gt;="&amp;$A266,'Aceite de Oliva'!$B$6:$B$257,"&lt;="&amp;$B266)</f>
        <v>0.33</v>
      </c>
      <c r="L266" s="8">
        <f>SUMIFS('Aceite de Oliva'!L$6:L$257,'Aceite de Oliva'!$A$6:$A$257,"&gt;="&amp;$A266,'Aceite de Oliva'!$B$6:$B$257,"&lt;="&amp;$B266)</f>
        <v>0</v>
      </c>
      <c r="M266" s="8">
        <f>SUMIFS('Aceite de Oliva'!M$6:M$257,'Aceite de Oliva'!$A$6:$A$257,"&gt;="&amp;$A266,'Aceite de Oliva'!$B$6:$B$257,"&lt;="&amp;$B266)</f>
        <v>0.36</v>
      </c>
      <c r="N266" s="8">
        <f>SUMIFS('Aceite de Oliva'!N$6:N$257,'Aceite de Oliva'!$A$6:$A$257,"&gt;="&amp;$A266,'Aceite de Oliva'!$B$6:$B$257,"&lt;="&amp;$B266)</f>
        <v>0</v>
      </c>
      <c r="O266" s="14"/>
      <c r="P266" s="14"/>
      <c r="Q266" s="14"/>
      <c r="R266" s="8">
        <f>SUMIFS('Aceite de Oliva'!R$6:R$257,'Aceite de Oliva'!$A$6:$A$257,"&gt;="&amp;$A266,'Aceite de Oliva'!$B$6:$B$257,"&lt;="&amp;$B266)</f>
        <v>0.46</v>
      </c>
      <c r="S266" s="8">
        <f>SUMIFS('Aceite de Oliva'!S$6:S$257,'Aceite de Oliva'!$A$6:$A$257,"&gt;="&amp;$A266,'Aceite de Oliva'!$B$6:$B$257,"&lt;="&amp;$B266)</f>
        <v>0</v>
      </c>
      <c r="T266" s="8">
        <f>SUMIFS('Aceite de Oliva'!T$6:T$257,'Aceite de Oliva'!$A$6:$A$257,"&gt;="&amp;$A266,'Aceite de Oliva'!$B$6:$B$257,"&lt;="&amp;$B266)</f>
        <v>0.64</v>
      </c>
      <c r="U266" s="8">
        <f>SUMIFS('Aceite de Oliva'!U$6:U$257,'Aceite de Oliva'!$A$6:$A$257,"&gt;="&amp;$A266,'Aceite de Oliva'!$B$6:$B$257,"&lt;="&amp;$B266)</f>
        <v>0</v>
      </c>
      <c r="V266" s="14"/>
      <c r="W266" s="14"/>
      <c r="X266" s="14"/>
      <c r="Y266" s="8">
        <f>SUMIFS('Aceite de Oliva'!Y$6:Y$257,'Aceite de Oliva'!$A$6:$A$257,"&gt;="&amp;$A266,'Aceite de Oliva'!$B$6:$B$257,"&lt;="&amp;$B266)</f>
        <v>0.42</v>
      </c>
      <c r="Z266" s="8">
        <f>SUMIFS('Aceite de Oliva'!Z$6:Z$257,'Aceite de Oliva'!$A$6:$A$257,"&gt;="&amp;$A266,'Aceite de Oliva'!$B$6:$B$257,"&lt;="&amp;$B266)</f>
        <v>0</v>
      </c>
      <c r="AA266" s="8">
        <f>SUMIFS('Aceite de Oliva'!AA$6:AA$257,'Aceite de Oliva'!$A$6:$A$257,"&gt;="&amp;$A266,'Aceite de Oliva'!$B$6:$B$257,"&lt;="&amp;$B266)</f>
        <v>0.37</v>
      </c>
      <c r="AB266" s="8">
        <f>SUMIFS('Aceite de Oliva'!AB$6:AB$257,'Aceite de Oliva'!$A$6:$A$257,"&gt;="&amp;$A266,'Aceite de Oliva'!$B$6:$B$257,"&lt;="&amp;$B266)</f>
        <v>0.36</v>
      </c>
      <c r="AC266" s="14"/>
      <c r="AD266" s="14"/>
      <c r="AE266" s="14"/>
      <c r="AF266" s="8">
        <f>SUMIFS('Aceite de Oliva'!AF$6:AF$257,'Aceite de Oliva'!$A$6:$A$257,"&gt;="&amp;$A266,'Aceite de Oliva'!$B$6:$B$257,"&lt;="&amp;$B266)</f>
        <v>0.63</v>
      </c>
      <c r="AG266" s="8">
        <f>SUMIFS('Aceite de Oliva'!AG$6:AG$257,'Aceite de Oliva'!$A$6:$A$257,"&gt;="&amp;$A266,'Aceite de Oliva'!$B$6:$B$257,"&lt;="&amp;$B266)</f>
        <v>1.0900000000000001</v>
      </c>
      <c r="AH266" s="8">
        <f>SUMIFS('Aceite de Oliva'!AH$6:AH$257,'Aceite de Oliva'!$A$6:$A$257,"&gt;="&amp;$A266,'Aceite de Oliva'!$B$6:$B$257,"&lt;="&amp;$B266)</f>
        <v>0.81</v>
      </c>
      <c r="AI266" s="8">
        <f>SUMIFS('Aceite de Oliva'!AI$6:AI$257,'Aceite de Oliva'!$A$6:$A$257,"&gt;="&amp;$A266,'Aceite de Oliva'!$B$6:$B$257,"&lt;="&amp;$B266)</f>
        <v>7.0000000000000007E-2</v>
      </c>
      <c r="AJ266" s="14"/>
      <c r="AK266" s="14"/>
      <c r="AL266" s="14"/>
      <c r="AM266" s="8">
        <f>SUMIFS('Aceite de Oliva'!AM$6:AM$257,'Aceite de Oliva'!$A$6:$A$257,"&gt;="&amp;$A266,'Aceite de Oliva'!$B$6:$B$257,"&lt;="&amp;$B266)</f>
        <v>0.11000000000000001</v>
      </c>
      <c r="AN266" s="8">
        <f>SUMIFS('Aceite de Oliva'!AN$6:AN$257,'Aceite de Oliva'!$A$6:$A$257,"&gt;="&amp;$A266,'Aceite de Oliva'!$B$6:$B$257,"&lt;="&amp;$B266)</f>
        <v>0</v>
      </c>
      <c r="AO266" s="8">
        <f>SUMIFS('Aceite de Oliva'!AO$6:AO$257,'Aceite de Oliva'!$A$6:$A$257,"&gt;="&amp;$A266,'Aceite de Oliva'!$B$6:$B$257,"&lt;="&amp;$B266)</f>
        <v>0.17</v>
      </c>
      <c r="AP266" s="8">
        <f>SUMIFS('Aceite de Oliva'!AP$6:AP$257,'Aceite de Oliva'!$A$6:$A$257,"&gt;="&amp;$A266,'Aceite de Oliva'!$B$6:$B$257,"&lt;="&amp;$B266)</f>
        <v>0.14000000000000001</v>
      </c>
      <c r="AQ266" s="14"/>
      <c r="AR266" s="14"/>
      <c r="AT266" s="8">
        <f>SUMIFS('Aceite de Oliva'!AT$6:AT$257,'Aceite de Oliva'!$A$6:$A$257,"&gt;="&amp;$A266,'Aceite de Oliva'!$B$6:$B$257,"&lt;="&amp;$B266)</f>
        <v>0.48</v>
      </c>
      <c r="AU266" s="8">
        <f>SUMIFS('Aceite de Oliva'!AU$6:AU$257,'Aceite de Oliva'!$A$6:$A$257,"&gt;="&amp;$A266,'Aceite de Oliva'!$B$6:$B$257,"&lt;="&amp;$B266)</f>
        <v>0.23</v>
      </c>
      <c r="AV266" s="8">
        <f>SUMIFS('Aceite de Oliva'!AV$6:AV$257,'Aceite de Oliva'!$A$6:$A$257,"&gt;="&amp;$A266,'Aceite de Oliva'!$B$6:$B$257,"&lt;="&amp;$B266)</f>
        <v>0.94</v>
      </c>
      <c r="AW266" s="8">
        <f>SUMIFS('Aceite de Oliva'!AW$6:AW$257,'Aceite de Oliva'!$A$6:$A$257,"&gt;="&amp;$A266,'Aceite de Oliva'!$B$6:$B$257,"&lt;="&amp;$B266)</f>
        <v>0</v>
      </c>
      <c r="BA266" s="8">
        <f>SUMIFS('Aceite de Oliva'!BA$6:BA$257,'Aceite de Oliva'!$A$6:$A$257,"&gt;="&amp;A266,'Aceite de Oliva'!$B$6:$B$257,"&lt;="&amp;B266)</f>
        <v>0.15</v>
      </c>
      <c r="BB266" s="8">
        <f>SUMIFS('Aceite de Oliva'!BB$6:BB$257,'Aceite de Oliva'!$A$6:$A$257,"&gt;="&amp;$A266,'Aceite de Oliva'!$B$6:$B$257,"&lt;="&amp;$B266)</f>
        <v>0.22</v>
      </c>
      <c r="BC266" s="8">
        <f>SUMIFS('Aceite de Oliva'!BC$6:BC$257,'Aceite de Oliva'!$A$6:$A$257,"&gt;="&amp;$A266,'Aceite de Oliva'!$B$6:$B$257,"&lt;="&amp;$B266)</f>
        <v>0.22</v>
      </c>
      <c r="BD266" s="8">
        <f>SUMIFS('Aceite de Oliva'!BD$6:BD$257,'Aceite de Oliva'!$A$6:$A$257,"&gt;="&amp;$A266,'Aceite de Oliva'!$B$6:$B$257,"&lt;="&amp;$B266)</f>
        <v>0</v>
      </c>
      <c r="BE266" s="5"/>
      <c r="BH266" s="8">
        <f>SUMIFS('Aceite de Oliva'!BH$6:BH$257,'Aceite de Oliva'!$A$6:$A$257,"&gt;="&amp;$A266,'Aceite de Oliva'!$B$6:$B$257,"&lt;="&amp;$B266)</f>
        <v>0.58000000000000007</v>
      </c>
      <c r="BI266" s="8">
        <f>SUMIFS('Aceite de Oliva'!BI$6:BI$257,'Aceite de Oliva'!$A$6:$A$257,"&gt;="&amp;$A266,'Aceite de Oliva'!$B$6:$B$257,"&lt;="&amp;$B266)</f>
        <v>0.23</v>
      </c>
      <c r="BJ266" s="8">
        <f>SUMIFS('Aceite de Oliva'!BJ$6:BJ$257,'Aceite de Oliva'!$A$6:$A$257,"&gt;="&amp;$A266,'Aceite de Oliva'!$B$6:$B$257,"&lt;="&amp;$B266)</f>
        <v>1.1000000000000001</v>
      </c>
      <c r="BK266" s="8">
        <f>SUMIFS('Aceite de Oliva'!BK$6:BK$257,'Aceite de Oliva'!$A$6:$A$257,"&gt;="&amp;$A266,'Aceite de Oliva'!$B$6:$B$257,"&lt;="&amp;$B266)</f>
        <v>0</v>
      </c>
      <c r="BO266" s="8">
        <f>SUMIFS('Aceite de Oliva'!BO$6:BO$257,'Aceite de Oliva'!$A$6:$A$257,"&gt;="&amp;$A266,'Aceite de Oliva'!$B$6:$B$257,"&lt;="&amp;$B266)</f>
        <v>0.3</v>
      </c>
      <c r="BP266" s="8">
        <f>SUMIFS('Aceite de Oliva'!BP$6:BP$257,'Aceite de Oliva'!$A$6:$A$257,"&gt;="&amp;$A266,'Aceite de Oliva'!$B$6:$B$257,"&lt;="&amp;$B266)</f>
        <v>0.41000000000000003</v>
      </c>
      <c r="BQ266" s="8">
        <f>SUMIFS('Aceite de Oliva'!BQ$6:BQ$257,'Aceite de Oliva'!$A$6:$A$257,"&gt;="&amp;$A266,'Aceite de Oliva'!$B$6:$B$257,"&lt;="&amp;$B266)</f>
        <v>0.47</v>
      </c>
      <c r="BR266" s="8">
        <f>SUMIFS('Aceite de Oliva'!BR$6:BR$257,'Aceite de Oliva'!$A$6:$A$257,"&gt;="&amp;$A266,'Aceite de Oliva'!$B$6:$B$257,"&lt;="&amp;$B266)</f>
        <v>0</v>
      </c>
      <c r="BV266" s="8">
        <f>SUMIFS('Aceite de Oliva'!BV$6:BV$257,'Aceite de Oliva'!$A$6:$A$257,"&gt;="&amp;$A266,'Aceite de Oliva'!$B$6:$B$257,"&lt;="&amp;$B266)</f>
        <v>0.28000000000000003</v>
      </c>
      <c r="BW266" s="8">
        <f>SUMIFS('Aceite de Oliva'!BW$6:BW$257,'Aceite de Oliva'!$A$6:$A$257,"&gt;="&amp;$A266,'Aceite de Oliva'!$B$6:$B$257,"&lt;="&amp;$B266)</f>
        <v>0</v>
      </c>
      <c r="BX266" s="8">
        <f>SUMIFS('Aceite de Oliva'!BX$6:BX$257,'Aceite de Oliva'!$A$6:$A$257,"&gt;="&amp;$A266,'Aceite de Oliva'!$B$6:$B$257,"&lt;="&amp;$B266)</f>
        <v>0.53</v>
      </c>
      <c r="BY266" s="8">
        <f>SUMIFS('Aceite de Oliva'!BY$6:BY$257,'Aceite de Oliva'!$A$6:$A$257,"&gt;="&amp;$A266,'Aceite de Oliva'!$B$6:$B$257,"&lt;="&amp;$B266)</f>
        <v>0</v>
      </c>
      <c r="CC266" s="8">
        <f>SUMIFS('Aceite de Oliva'!CC$6:CC$257,'Aceite de Oliva'!$A$6:$A$257,"&gt;="&amp;$A266,'Aceite de Oliva'!$B$6:$B$257,"&lt;="&amp;$B266)</f>
        <v>0.4</v>
      </c>
      <c r="CD266" s="8">
        <f>SUMIFS('Aceite de Oliva'!CD$6:CD$257,'Aceite de Oliva'!$A$6:$A$257,"&gt;="&amp;$A266,'Aceite de Oliva'!$B$6:$B$257,"&lt;="&amp;$B266)</f>
        <v>0.21</v>
      </c>
      <c r="CE266" s="8">
        <f>SUMIFS('Aceite de Oliva'!CE$6:CE$257,'Aceite de Oliva'!$A$6:$A$257,"&gt;="&amp;$A266,'Aceite de Oliva'!$B$6:$B$257,"&lt;="&amp;$B266)</f>
        <v>0.38</v>
      </c>
      <c r="CF266" s="8">
        <f>SUMIFS('Aceite de Oliva'!CF$6:CF$257,'Aceite de Oliva'!$A$6:$A$257,"&gt;="&amp;$A266,'Aceite de Oliva'!$B$6:$B$257,"&lt;="&amp;$B266)</f>
        <v>0</v>
      </c>
      <c r="CJ266" s="8">
        <f>SUMIFS('Aceite de Oliva'!CJ$6:CJ$257,'Aceite de Oliva'!$A$6:$A$257,"&gt;="&amp;$A266,'Aceite de Oliva'!$B$6:$B$257,"&lt;="&amp;$B266)</f>
        <v>0.59</v>
      </c>
      <c r="CK266" s="8">
        <f>SUMIFS('Aceite de Oliva'!CK$6:CK$257,'Aceite de Oliva'!$A$6:$A$257,"&gt;="&amp;$A266,'Aceite de Oliva'!$B$6:$B$257,"&lt;="&amp;$B266)</f>
        <v>2.52</v>
      </c>
      <c r="CL266" s="8">
        <f>SUMIFS('Aceite de Oliva'!CL$6:CL$257,'Aceite de Oliva'!$A$6:$A$257,"&gt;="&amp;$A266,'Aceite de Oliva'!$B$6:$B$257,"&lt;="&amp;$B266)</f>
        <v>0.19</v>
      </c>
      <c r="CM266" s="8">
        <f>SUMIFS('Aceite de Oliva'!CM$6:CM$257,'Aceite de Oliva'!$A$6:$A$257,"&gt;="&amp;$A266,'Aceite de Oliva'!$B$6:$B$257,"&lt;="&amp;$B266)</f>
        <v>0</v>
      </c>
      <c r="CQ266" s="8">
        <f>SUMIFS('Aceite de Oliva'!CQ$6:CQ$257,'Aceite de Oliva'!$A$6:$A$257,"&gt;="&amp;$A266,'Aceite de Oliva'!$B$6:$B$257,"&lt;="&amp;$B266)</f>
        <v>0.65</v>
      </c>
      <c r="CR266" s="8">
        <f>SUMIFS('Aceite de Oliva'!CR$6:CR$257,'Aceite de Oliva'!$A$6:$A$257,"&gt;="&amp;$A266,'Aceite de Oliva'!$B$6:$B$257,"&lt;="&amp;$B266)</f>
        <v>2.2400000000000002</v>
      </c>
      <c r="CS266" s="8">
        <f>SUMIFS('Aceite de Oliva'!CS$6:CS$257,'Aceite de Oliva'!$A$6:$A$257,"&gt;="&amp;$A266,'Aceite de Oliva'!$B$6:$B$257,"&lt;="&amp;$B266)</f>
        <v>0.3</v>
      </c>
      <c r="CT266" s="8">
        <f>SUMIFS('Aceite de Oliva'!CT$6:CT$257,'Aceite de Oliva'!$A$6:$A$257,"&gt;="&amp;$A266,'Aceite de Oliva'!$B$6:$B$257,"&lt;="&amp;$B266)</f>
        <v>0</v>
      </c>
      <c r="CX266" s="8">
        <f>SUMIFS('Aceite de Oliva'!CX$6:CX$257,'Aceite de Oliva'!$A$6:$A$257,"&gt;="&amp;$A266,'Aceite de Oliva'!$B$6:$B$257,"&lt;="&amp;$B266)</f>
        <v>1.58</v>
      </c>
      <c r="CY266" s="8">
        <f>SUMIFS('Aceite de Oliva'!CY$6:CY$257,'Aceite de Oliva'!$A$6:$A$257,"&gt;="&amp;$A266,'Aceite de Oliva'!$B$6:$B$257,"&lt;="&amp;$B266)</f>
        <v>7.85</v>
      </c>
      <c r="CZ266" s="8">
        <f>SUMIFS('Aceite de Oliva'!CZ$6:CZ$257,'Aceite de Oliva'!$A$6:$A$257,"&gt;="&amp;$A266,'Aceite de Oliva'!$B$6:$B$257,"&lt;="&amp;$B266)</f>
        <v>0.2</v>
      </c>
      <c r="DA266" s="8">
        <f>SUMIFS('Aceite de Oliva'!DA$6:DA$257,'Aceite de Oliva'!$A$6:$A$257,"&gt;="&amp;$A266,'Aceite de Oliva'!$B$6:$B$257,"&lt;="&amp;$B266)</f>
        <v>0.1</v>
      </c>
      <c r="DE266" s="8">
        <f>SUMIFS('Aceite de Oliva'!DE$6:DE$257,'Aceite de Oliva'!$A$6:$A$257,"&gt;="&amp;$A266,'Aceite de Oliva'!$B$6:$B$257,"&lt;="&amp;$B266)</f>
        <v>3.54</v>
      </c>
      <c r="DF266" s="8">
        <f>SUMIFS('Aceite de Oliva'!DF$6:DF$257,'Aceite de Oliva'!$A$6:$A$257,"&gt;="&amp;$A266,'Aceite de Oliva'!$B$6:$B$257,"&lt;="&amp;$B266)</f>
        <v>14.45</v>
      </c>
      <c r="DG266" s="8">
        <f>SUMIFS('Aceite de Oliva'!DG$6:DG$257,'Aceite de Oliva'!$A$6:$A$257,"&gt;="&amp;$A266,'Aceite de Oliva'!$B$6:$B$257,"&lt;="&amp;$B266)</f>
        <v>0.35</v>
      </c>
      <c r="DH266" s="8">
        <f>SUMIFS('Aceite de Oliva'!DH$6:DH$257,'Aceite de Oliva'!$A$6:$A$257,"&gt;="&amp;$A266,'Aceite de Oliva'!$B$6:$B$257,"&lt;="&amp;$B266)</f>
        <v>0</v>
      </c>
      <c r="DL266" s="8">
        <f>SUMIFS('Aceite de Oliva'!DL$6:DL$257,'Aceite de Oliva'!$A$6:$A$257,"&gt;="&amp;$A266,'Aceite de Oliva'!$B$6:$B$257,"&lt;="&amp;$B266)</f>
        <v>3.22</v>
      </c>
      <c r="DM266" s="8">
        <f>SUMIFS('Aceite de Oliva'!DM$6:DM$257,'Aceite de Oliva'!$A$6:$A$257,"&gt;="&amp;$A266,'Aceite de Oliva'!$B$6:$B$257,"&lt;="&amp;$B266)</f>
        <v>12.33</v>
      </c>
      <c r="DN266" s="8">
        <f>SUMIFS('Aceite de Oliva'!DN$6:DN$257,'Aceite de Oliva'!$A$6:$A$257,"&gt;="&amp;$A266,'Aceite de Oliva'!$B$6:$B$257,"&lt;="&amp;$B266)</f>
        <v>1.25</v>
      </c>
      <c r="DO266" s="8">
        <f>SUMIFS('Aceite de Oliva'!DO$6:DO$257,'Aceite de Oliva'!$A$6:$A$257,"&gt;="&amp;$A266,'Aceite de Oliva'!$B$6:$B$257,"&lt;="&amp;$B266)</f>
        <v>0.71</v>
      </c>
      <c r="DS266" s="8">
        <f>SUMIFS('Aceite de Oliva'!DS$6:DS$257,'Aceite de Oliva'!$A$6:$A$257,"&gt;="&amp;$A266,'Aceite de Oliva'!$B$6:$B$257,"&lt;="&amp;$B266)</f>
        <v>4.6500000000000004</v>
      </c>
      <c r="DT266" s="8">
        <f>SUMIFS('Aceite de Oliva'!DT$6:DT$257,'Aceite de Oliva'!$A$6:$A$257,"&gt;="&amp;$A266,'Aceite de Oliva'!$B$6:$B$257,"&lt;="&amp;$B266)</f>
        <v>5.76</v>
      </c>
      <c r="DU266" s="8">
        <f>SUMIFS('Aceite de Oliva'!DU$6:DU$257,'Aceite de Oliva'!$A$6:$A$257,"&gt;="&amp;$A266,'Aceite de Oliva'!$B$6:$B$257,"&lt;="&amp;$B266)</f>
        <v>3.03</v>
      </c>
      <c r="DV266" s="8">
        <f>SUMIFS('Aceite de Oliva'!DV$6:DV$257,'Aceite de Oliva'!$A$6:$A$257,"&gt;="&amp;$A266,'Aceite de Oliva'!$B$6:$B$257,"&lt;="&amp;$B266)</f>
        <v>8.06</v>
      </c>
      <c r="DZ266" s="8">
        <f>SUMIFS('Aceite de Oliva'!DZ$6:DZ$257,'Aceite de Oliva'!$A$6:$A$257,"&gt;="&amp;$A266,'Aceite de Oliva'!$B$6:$B$257,"&lt;="&amp;$B266)</f>
        <v>3.9299999999999997</v>
      </c>
      <c r="EA266" s="8">
        <f>SUMIFS('Aceite de Oliva'!EA$6:EA$257,'Aceite de Oliva'!$A$6:$A$257,"&gt;="&amp;$A266,'Aceite de Oliva'!$B$6:$B$257,"&lt;="&amp;$B266)</f>
        <v>6.12</v>
      </c>
      <c r="EB266" s="8">
        <f>SUMIFS('Aceite de Oliva'!EB$6:EB$257,'Aceite de Oliva'!$A$6:$A$257,"&gt;="&amp;$A266,'Aceite de Oliva'!$B$6:$B$257,"&lt;="&amp;$B266)</f>
        <v>3.6</v>
      </c>
      <c r="EC266" s="8">
        <f>SUMIFS('Aceite de Oliva'!EC$6:EC$257,'Aceite de Oliva'!$A$6:$A$257,"&gt;="&amp;$A266,'Aceite de Oliva'!$B$6:$B$257,"&lt;="&amp;$B266)</f>
        <v>3.95</v>
      </c>
      <c r="EG266" s="8">
        <f>SUMIFS('Aceite de Oliva'!EG$6:EG$257,'Aceite de Oliva'!$A$6:$A$257,"&gt;="&amp;$A266,'Aceite de Oliva'!$B$6:$B$257,"&lt;="&amp;$B266)</f>
        <v>2.23</v>
      </c>
      <c r="EH266" s="8">
        <f>SUMIFS('Aceite de Oliva'!EH$6:EH$257,'Aceite de Oliva'!$A$6:$A$257,"&gt;="&amp;$A266,'Aceite de Oliva'!$B$6:$B$257,"&lt;="&amp;$B266)</f>
        <v>5.09</v>
      </c>
      <c r="EI266" s="8">
        <f>SUMIFS('Aceite de Oliva'!EI$6:EI$257,'Aceite de Oliva'!$A$6:$A$257,"&gt;="&amp;$A266,'Aceite de Oliva'!$B$6:$B$257,"&lt;="&amp;$B266)</f>
        <v>1.18</v>
      </c>
      <c r="EJ266" s="8">
        <f>SUMIFS('Aceite de Oliva'!EJ$6:EJ$257,'Aceite de Oliva'!$A$6:$A$257,"&gt;="&amp;$A266,'Aceite de Oliva'!$B$6:$B$257,"&lt;="&amp;$B266)</f>
        <v>1.25</v>
      </c>
      <c r="EN266" s="8">
        <f>SUMIFS('Aceite de Oliva'!EN$6:EN$257,'Aceite de Oliva'!$A$6:$A$257,"&gt;="&amp;$A266,'Aceite de Oliva'!$B$6:$B$257,"&lt;="&amp;$B266)</f>
        <v>1.4700000000000002</v>
      </c>
      <c r="EO266" s="8">
        <f>SUMIFS('Aceite de Oliva'!EO$6:EO$257,'Aceite de Oliva'!$A$6:$A$257,"&gt;="&amp;$A266,'Aceite de Oliva'!$B$6:$B$257,"&lt;="&amp;$B266)</f>
        <v>3.83</v>
      </c>
      <c r="EP266" s="8">
        <f>SUMIFS('Aceite de Oliva'!EP$6:EP$257,'Aceite de Oliva'!$A$6:$A$257,"&gt;="&amp;$A266,'Aceite de Oliva'!$B$6:$B$257,"&lt;="&amp;$B266)</f>
        <v>0.69000000000000006</v>
      </c>
      <c r="EQ266" s="8">
        <f>SUMIFS('Aceite de Oliva'!EQ$6:EQ$257,'Aceite de Oliva'!$A$6:$A$257,"&gt;="&amp;$A266,'Aceite de Oliva'!$B$6:$B$257,"&lt;="&amp;$B266)</f>
        <v>2.17</v>
      </c>
      <c r="EU266" s="8">
        <f>SUMIFS('Aceite de Oliva'!EU$6:EU$257,'Aceite de Oliva'!$A$6:$A$257,"&gt;="&amp;$A266,'Aceite de Oliva'!$B$6:$B$257,"&lt;="&amp;$B266)</f>
        <v>1.85</v>
      </c>
      <c r="EV266" s="8">
        <f>SUMIFS('Aceite de Oliva'!EV$6:EV$257,'Aceite de Oliva'!$A$6:$A$257,"&gt;="&amp;$A266,'Aceite de Oliva'!$B$6:$B$257,"&lt;="&amp;$B266)</f>
        <v>2.25</v>
      </c>
      <c r="EW266" s="8">
        <f>SUMIFS('Aceite de Oliva'!EW$6:EW$257,'Aceite de Oliva'!$A$6:$A$257,"&gt;="&amp;$A266,'Aceite de Oliva'!$B$6:$B$257,"&lt;="&amp;$B266)</f>
        <v>2.1</v>
      </c>
      <c r="EX266" s="8">
        <f>SUMIFS('Aceite de Oliva'!EX$6:EX$257,'Aceite de Oliva'!$A$6:$A$257,"&gt;="&amp;$A266,'Aceite de Oliva'!$B$6:$B$257,"&lt;="&amp;$B266)</f>
        <v>0.37</v>
      </c>
    </row>
    <row r="267" spans="1:154" x14ac:dyDescent="0.3">
      <c r="A267" s="14">
        <f>'TAM Aceite de Oliva'!B15</f>
        <v>2.7</v>
      </c>
      <c r="B267" s="14">
        <f>'TAM Aceite de Oliva'!C15</f>
        <v>2.8000000000000003</v>
      </c>
      <c r="C267" s="14"/>
      <c r="D267" s="8">
        <f>SUMIFS('Aceite de Oliva'!D$6:D$257,'Aceite de Oliva'!$A$6:$A$257,"&gt;="&amp;$A267,'Aceite de Oliva'!$B$6:$B$257,"&lt;="&amp;$B267)</f>
        <v>0.2</v>
      </c>
      <c r="E267" s="8">
        <f>SUMIFS('Aceite de Oliva'!E$6:E$257,'Aceite de Oliva'!$A$6:$A$257,"&gt;="&amp;$A267,'Aceite de Oliva'!$B$6:$B$257,"&lt;="&amp;$B267)</f>
        <v>0</v>
      </c>
      <c r="F267" s="8">
        <f>SUMIFS('Aceite de Oliva'!F$6:F$257,'Aceite de Oliva'!$A$6:$A$257,"&gt;="&amp;$A267,'Aceite de Oliva'!$B$6:$B$257,"&lt;="&amp;$B267)</f>
        <v>0</v>
      </c>
      <c r="G267" s="8">
        <f>SUMIFS('Aceite de Oliva'!G$6:G$257,'Aceite de Oliva'!$A$6:$A$257,"&gt;="&amp;$A267,'Aceite de Oliva'!$B$6:$B$257,"&lt;="&amp;$B267)</f>
        <v>0</v>
      </c>
      <c r="H267" s="14"/>
      <c r="I267" s="14"/>
      <c r="J267" s="14"/>
      <c r="K267" s="8">
        <f>SUMIFS('Aceite de Oliva'!K$6:K$257,'Aceite de Oliva'!$A$6:$A$257,"&gt;="&amp;$A267,'Aceite de Oliva'!$B$6:$B$257,"&lt;="&amp;$B267)</f>
        <v>0.03</v>
      </c>
      <c r="L267" s="8">
        <f>SUMIFS('Aceite de Oliva'!L$6:L$257,'Aceite de Oliva'!$A$6:$A$257,"&gt;="&amp;$A267,'Aceite de Oliva'!$B$6:$B$257,"&lt;="&amp;$B267)</f>
        <v>0</v>
      </c>
      <c r="M267" s="8">
        <f>SUMIFS('Aceite de Oliva'!M$6:M$257,'Aceite de Oliva'!$A$6:$A$257,"&gt;="&amp;$A267,'Aceite de Oliva'!$B$6:$B$257,"&lt;="&amp;$B267)</f>
        <v>0.04</v>
      </c>
      <c r="N267" s="8">
        <f>SUMIFS('Aceite de Oliva'!N$6:N$257,'Aceite de Oliva'!$A$6:$A$257,"&gt;="&amp;$A267,'Aceite de Oliva'!$B$6:$B$257,"&lt;="&amp;$B267)</f>
        <v>0</v>
      </c>
      <c r="O267" s="14"/>
      <c r="P267" s="14"/>
      <c r="Q267" s="14"/>
      <c r="R267" s="8">
        <f>SUMIFS('Aceite de Oliva'!R$6:R$257,'Aceite de Oliva'!$A$6:$A$257,"&gt;="&amp;$A267,'Aceite de Oliva'!$B$6:$B$257,"&lt;="&amp;$B267)</f>
        <v>0.2</v>
      </c>
      <c r="S267" s="8">
        <f>SUMIFS('Aceite de Oliva'!S$6:S$257,'Aceite de Oliva'!$A$6:$A$257,"&gt;="&amp;$A267,'Aceite de Oliva'!$B$6:$B$257,"&lt;="&amp;$B267)</f>
        <v>0</v>
      </c>
      <c r="T267" s="8">
        <f>SUMIFS('Aceite de Oliva'!T$6:T$257,'Aceite de Oliva'!$A$6:$A$257,"&gt;="&amp;$A267,'Aceite de Oliva'!$B$6:$B$257,"&lt;="&amp;$B267)</f>
        <v>0.34</v>
      </c>
      <c r="U267" s="8">
        <f>SUMIFS('Aceite de Oliva'!U$6:U$257,'Aceite de Oliva'!$A$6:$A$257,"&gt;="&amp;$A267,'Aceite de Oliva'!$B$6:$B$257,"&lt;="&amp;$B267)</f>
        <v>0</v>
      </c>
      <c r="V267" s="14"/>
      <c r="W267" s="14"/>
      <c r="X267" s="14"/>
      <c r="Y267" s="8">
        <f>SUMIFS('Aceite de Oliva'!Y$6:Y$257,'Aceite de Oliva'!$A$6:$A$257,"&gt;="&amp;$A267,'Aceite de Oliva'!$B$6:$B$257,"&lt;="&amp;$B267)</f>
        <v>0</v>
      </c>
      <c r="Z267" s="8">
        <f>SUMIFS('Aceite de Oliva'!Z$6:Z$257,'Aceite de Oliva'!$A$6:$A$257,"&gt;="&amp;$A267,'Aceite de Oliva'!$B$6:$B$257,"&lt;="&amp;$B267)</f>
        <v>0</v>
      </c>
      <c r="AA267" s="8">
        <f>SUMIFS('Aceite de Oliva'!AA$6:AA$257,'Aceite de Oliva'!$A$6:$A$257,"&gt;="&amp;$A267,'Aceite de Oliva'!$B$6:$B$257,"&lt;="&amp;$B267)</f>
        <v>0</v>
      </c>
      <c r="AB267" s="8">
        <f>SUMIFS('Aceite de Oliva'!AB$6:AB$257,'Aceite de Oliva'!$A$6:$A$257,"&gt;="&amp;$A267,'Aceite de Oliva'!$B$6:$B$257,"&lt;="&amp;$B267)</f>
        <v>0</v>
      </c>
      <c r="AC267" s="14"/>
      <c r="AD267" s="14"/>
      <c r="AE267" s="14"/>
      <c r="AF267" s="8">
        <f>SUMIFS('Aceite de Oliva'!AF$6:AF$257,'Aceite de Oliva'!$A$6:$A$257,"&gt;="&amp;$A267,'Aceite de Oliva'!$B$6:$B$257,"&lt;="&amp;$B267)</f>
        <v>7.0000000000000007E-2</v>
      </c>
      <c r="AG267" s="8">
        <f>SUMIFS('Aceite de Oliva'!AG$6:AG$257,'Aceite de Oliva'!$A$6:$A$257,"&gt;="&amp;$A267,'Aceite de Oliva'!$B$6:$B$257,"&lt;="&amp;$B267)</f>
        <v>0</v>
      </c>
      <c r="AH267" s="8">
        <f>SUMIFS('Aceite de Oliva'!AH$6:AH$257,'Aceite de Oliva'!$A$6:$A$257,"&gt;="&amp;$A267,'Aceite de Oliva'!$B$6:$B$257,"&lt;="&amp;$B267)</f>
        <v>0</v>
      </c>
      <c r="AI267" s="8">
        <f>SUMIFS('Aceite de Oliva'!AI$6:AI$257,'Aceite de Oliva'!$A$6:$A$257,"&gt;="&amp;$A267,'Aceite de Oliva'!$B$6:$B$257,"&lt;="&amp;$B267)</f>
        <v>0</v>
      </c>
      <c r="AJ267" s="14"/>
      <c r="AK267" s="14"/>
      <c r="AL267" s="14"/>
      <c r="AM267" s="8">
        <f>SUMIFS('Aceite de Oliva'!AM$6:AM$257,'Aceite de Oliva'!$A$6:$A$257,"&gt;="&amp;$A267,'Aceite de Oliva'!$B$6:$B$257,"&lt;="&amp;$B267)</f>
        <v>0.08</v>
      </c>
      <c r="AN267" s="8">
        <f>SUMIFS('Aceite de Oliva'!AN$6:AN$257,'Aceite de Oliva'!$A$6:$A$257,"&gt;="&amp;$A267,'Aceite de Oliva'!$B$6:$B$257,"&lt;="&amp;$B267)</f>
        <v>0</v>
      </c>
      <c r="AO267" s="8">
        <f>SUMIFS('Aceite de Oliva'!AO$6:AO$257,'Aceite de Oliva'!$A$6:$A$257,"&gt;="&amp;$A267,'Aceite de Oliva'!$B$6:$B$257,"&lt;="&amp;$B267)</f>
        <v>0.13</v>
      </c>
      <c r="AP267" s="8">
        <f>SUMIFS('Aceite de Oliva'!AP$6:AP$257,'Aceite de Oliva'!$A$6:$A$257,"&gt;="&amp;$A267,'Aceite de Oliva'!$B$6:$B$257,"&lt;="&amp;$B267)</f>
        <v>7.0000000000000007E-2</v>
      </c>
      <c r="AQ267" s="14"/>
      <c r="AR267" s="14"/>
      <c r="AT267" s="8">
        <f>SUMIFS('Aceite de Oliva'!AT$6:AT$257,'Aceite de Oliva'!$A$6:$A$257,"&gt;="&amp;$A267,'Aceite de Oliva'!$B$6:$B$257,"&lt;="&amp;$B267)</f>
        <v>0.05</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v>
      </c>
      <c r="BA267" s="8">
        <f>SUMIFS('Aceite de Oliva'!BA$6:BA$257,'Aceite de Oliva'!$A$6:$A$257,"&gt;="&amp;A267,'Aceite de Oliva'!$B$6:$B$257,"&lt;="&amp;B267)</f>
        <v>7.0000000000000007E-2</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0.1</v>
      </c>
      <c r="BE267" s="5"/>
      <c r="BH267" s="8">
        <f>SUMIFS('Aceite de Oliva'!BH$6:BH$257,'Aceite de Oliva'!$A$6:$A$257,"&gt;="&amp;$A267,'Aceite de Oliva'!$B$6:$B$257,"&lt;="&amp;$B267)</f>
        <v>0.1</v>
      </c>
      <c r="BI267" s="8">
        <f>SUMIFS('Aceite de Oliva'!BI$6:BI$257,'Aceite de Oliva'!$A$6:$A$257,"&gt;="&amp;$A267,'Aceite de Oliva'!$B$6:$B$257,"&lt;="&amp;$B267)</f>
        <v>0</v>
      </c>
      <c r="BJ267" s="8">
        <f>SUMIFS('Aceite de Oliva'!BJ$6:BJ$257,'Aceite de Oliva'!$A$6:$A$257,"&gt;="&amp;$A267,'Aceite de Oliva'!$B$6:$B$257,"&lt;="&amp;$B267)</f>
        <v>0.12</v>
      </c>
      <c r="BK267" s="8">
        <f>SUMIFS('Aceite de Oliva'!BK$6:BK$257,'Aceite de Oliva'!$A$6:$A$257,"&gt;="&amp;$A267,'Aceite de Oliva'!$B$6:$B$257,"&lt;="&amp;$B267)</f>
        <v>0</v>
      </c>
      <c r="BO267" s="8">
        <f>SUMIFS('Aceite de Oliva'!BO$6:BO$257,'Aceite de Oliva'!$A$6:$A$257,"&gt;="&amp;$A267,'Aceite de Oliva'!$B$6:$B$257,"&lt;="&amp;$B267)</f>
        <v>0.36000000000000004</v>
      </c>
      <c r="BP267" s="8">
        <f>SUMIFS('Aceite de Oliva'!BP$6:BP$257,'Aceite de Oliva'!$A$6:$A$257,"&gt;="&amp;$A267,'Aceite de Oliva'!$B$6:$B$257,"&lt;="&amp;$B267)</f>
        <v>1.41</v>
      </c>
      <c r="BQ267" s="8">
        <f>SUMIFS('Aceite de Oliva'!BQ$6:BQ$257,'Aceite de Oliva'!$A$6:$A$257,"&gt;="&amp;$A267,'Aceite de Oliva'!$B$6:$B$257,"&lt;="&amp;$B267)</f>
        <v>0</v>
      </c>
      <c r="BR267" s="8">
        <f>SUMIFS('Aceite de Oliva'!BR$6:BR$257,'Aceite de Oliva'!$A$6:$A$257,"&gt;="&amp;$A267,'Aceite de Oliva'!$B$6:$B$257,"&lt;="&amp;$B267)</f>
        <v>0</v>
      </c>
      <c r="BV267" s="8">
        <f>SUMIFS('Aceite de Oliva'!BV$6:BV$257,'Aceite de Oliva'!$A$6:$A$257,"&gt;="&amp;$A267,'Aceite de Oliva'!$B$6:$B$257,"&lt;="&amp;$B267)</f>
        <v>0.27</v>
      </c>
      <c r="BW267" s="8">
        <f>SUMIFS('Aceite de Oliva'!BW$6:BW$257,'Aceite de Oliva'!$A$6:$A$257,"&gt;="&amp;$A267,'Aceite de Oliva'!$B$6:$B$257,"&lt;="&amp;$B267)</f>
        <v>1.28</v>
      </c>
      <c r="BX267" s="8">
        <f>SUMIFS('Aceite de Oliva'!BX$6:BX$257,'Aceite de Oliva'!$A$6:$A$257,"&gt;="&amp;$A267,'Aceite de Oliva'!$B$6:$B$257,"&lt;="&amp;$B267)</f>
        <v>0.04</v>
      </c>
      <c r="BY267" s="8">
        <f>SUMIFS('Aceite de Oliva'!BY$6:BY$257,'Aceite de Oliva'!$A$6:$A$257,"&gt;="&amp;$A267,'Aceite de Oliva'!$B$6:$B$257,"&lt;="&amp;$B267)</f>
        <v>0.05</v>
      </c>
      <c r="CC267" s="8">
        <f>SUMIFS('Aceite de Oliva'!CC$6:CC$257,'Aceite de Oliva'!$A$6:$A$257,"&gt;="&amp;$A267,'Aceite de Oliva'!$B$6:$B$257,"&lt;="&amp;$B267)</f>
        <v>7.0000000000000007E-2</v>
      </c>
      <c r="CD267" s="8">
        <f>SUMIFS('Aceite de Oliva'!CD$6:CD$257,'Aceite de Oliva'!$A$6:$A$257,"&gt;="&amp;$A267,'Aceite de Oliva'!$B$6:$B$257,"&lt;="&amp;$B267)</f>
        <v>0.35</v>
      </c>
      <c r="CE267" s="8">
        <f>SUMIFS('Aceite de Oliva'!CE$6:CE$257,'Aceite de Oliva'!$A$6:$A$257,"&gt;="&amp;$A267,'Aceite de Oliva'!$B$6:$B$257,"&lt;="&amp;$B267)</f>
        <v>0</v>
      </c>
      <c r="CF267" s="8">
        <f>SUMIFS('Aceite de Oliva'!CF$6:CF$257,'Aceite de Oliva'!$A$6:$A$257,"&gt;="&amp;$A267,'Aceite de Oliva'!$B$6:$B$257,"&lt;="&amp;$B267)</f>
        <v>0</v>
      </c>
      <c r="CJ267" s="8">
        <f>SUMIFS('Aceite de Oliva'!CJ$6:CJ$257,'Aceite de Oliva'!$A$6:$A$257,"&gt;="&amp;$A267,'Aceite de Oliva'!$B$6:$B$257,"&lt;="&amp;$B267)</f>
        <v>1.4500000000000002</v>
      </c>
      <c r="CK267" s="8">
        <f>SUMIFS('Aceite de Oliva'!CK$6:CK$257,'Aceite de Oliva'!$A$6:$A$257,"&gt;="&amp;$A267,'Aceite de Oliva'!$B$6:$B$257,"&lt;="&amp;$B267)</f>
        <v>5.0100000000000007</v>
      </c>
      <c r="CL267" s="8">
        <f>SUMIFS('Aceite de Oliva'!CL$6:CL$257,'Aceite de Oliva'!$A$6:$A$257,"&gt;="&amp;$A267,'Aceite de Oliva'!$B$6:$B$257,"&lt;="&amp;$B267)</f>
        <v>0.71</v>
      </c>
      <c r="CM267" s="8">
        <f>SUMIFS('Aceite de Oliva'!CM$6:CM$257,'Aceite de Oliva'!$A$6:$A$257,"&gt;="&amp;$A267,'Aceite de Oliva'!$B$6:$B$257,"&lt;="&amp;$B267)</f>
        <v>0</v>
      </c>
      <c r="CQ267" s="8">
        <f>SUMIFS('Aceite de Oliva'!CQ$6:CQ$257,'Aceite de Oliva'!$A$6:$A$257,"&gt;="&amp;$A267,'Aceite de Oliva'!$B$6:$B$257,"&lt;="&amp;$B267)</f>
        <v>0.36</v>
      </c>
      <c r="CR267" s="8">
        <f>SUMIFS('Aceite de Oliva'!CR$6:CR$257,'Aceite de Oliva'!$A$6:$A$257,"&gt;="&amp;$A267,'Aceite de Oliva'!$B$6:$B$257,"&lt;="&amp;$B267)</f>
        <v>0.74</v>
      </c>
      <c r="CS267" s="8">
        <f>SUMIFS('Aceite de Oliva'!CS$6:CS$257,'Aceite de Oliva'!$A$6:$A$257,"&gt;="&amp;$A267,'Aceite de Oliva'!$B$6:$B$257,"&lt;="&amp;$B267)</f>
        <v>0.26</v>
      </c>
      <c r="CT267" s="8">
        <f>SUMIFS('Aceite de Oliva'!CT$6:CT$257,'Aceite de Oliva'!$A$6:$A$257,"&gt;="&amp;$A267,'Aceite de Oliva'!$B$6:$B$257,"&lt;="&amp;$B267)</f>
        <v>0</v>
      </c>
      <c r="CX267" s="8">
        <f>SUMIFS('Aceite de Oliva'!CX$6:CX$257,'Aceite de Oliva'!$A$6:$A$257,"&gt;="&amp;$A267,'Aceite de Oliva'!$B$6:$B$257,"&lt;="&amp;$B267)</f>
        <v>0.11</v>
      </c>
      <c r="CY267" s="8">
        <f>SUMIFS('Aceite de Oliva'!CY$6:CY$257,'Aceite de Oliva'!$A$6:$A$257,"&gt;="&amp;$A267,'Aceite de Oliva'!$B$6:$B$257,"&lt;="&amp;$B267)</f>
        <v>0.25</v>
      </c>
      <c r="CZ267" s="8">
        <f>SUMIFS('Aceite de Oliva'!CZ$6:CZ$257,'Aceite de Oliva'!$A$6:$A$257,"&gt;="&amp;$A267,'Aceite de Oliva'!$B$6:$B$257,"&lt;="&amp;$B267)</f>
        <v>0.13</v>
      </c>
      <c r="DA267" s="8">
        <f>SUMIFS('Aceite de Oliva'!DA$6:DA$257,'Aceite de Oliva'!$A$6:$A$257,"&gt;="&amp;$A267,'Aceite de Oliva'!$B$6:$B$257,"&lt;="&amp;$B267)</f>
        <v>0</v>
      </c>
      <c r="DE267" s="8">
        <f>SUMIFS('Aceite de Oliva'!DE$6:DE$257,'Aceite de Oliva'!$A$6:$A$257,"&gt;="&amp;$A267,'Aceite de Oliva'!$B$6:$B$257,"&lt;="&amp;$B267)</f>
        <v>2.16</v>
      </c>
      <c r="DF267" s="8">
        <f>SUMIFS('Aceite de Oliva'!DF$6:DF$257,'Aceite de Oliva'!$A$6:$A$257,"&gt;="&amp;$A267,'Aceite de Oliva'!$B$6:$B$257,"&lt;="&amp;$B267)</f>
        <v>5.41</v>
      </c>
      <c r="DG267" s="8">
        <f>SUMIFS('Aceite de Oliva'!DG$6:DG$257,'Aceite de Oliva'!$A$6:$A$257,"&gt;="&amp;$A267,'Aceite de Oliva'!$B$6:$B$257,"&lt;="&amp;$B267)</f>
        <v>1.1400000000000001</v>
      </c>
      <c r="DH267" s="8">
        <f>SUMIFS('Aceite de Oliva'!DH$6:DH$257,'Aceite de Oliva'!$A$6:$A$257,"&gt;="&amp;$A267,'Aceite de Oliva'!$B$6:$B$257,"&lt;="&amp;$B267)</f>
        <v>1.26</v>
      </c>
      <c r="DL267" s="8">
        <f>SUMIFS('Aceite de Oliva'!DL$6:DL$257,'Aceite de Oliva'!$A$6:$A$257,"&gt;="&amp;$A267,'Aceite de Oliva'!$B$6:$B$257,"&lt;="&amp;$B267)</f>
        <v>2.67</v>
      </c>
      <c r="DM267" s="8">
        <f>SUMIFS('Aceite de Oliva'!DM$6:DM$257,'Aceite de Oliva'!$A$6:$A$257,"&gt;="&amp;$A267,'Aceite de Oliva'!$B$6:$B$257,"&lt;="&amp;$B267)</f>
        <v>6.08</v>
      </c>
      <c r="DN267" s="8">
        <f>SUMIFS('Aceite de Oliva'!DN$6:DN$257,'Aceite de Oliva'!$A$6:$A$257,"&gt;="&amp;$A267,'Aceite de Oliva'!$B$6:$B$257,"&lt;="&amp;$B267)</f>
        <v>1.98</v>
      </c>
      <c r="DO267" s="8">
        <f>SUMIFS('Aceite de Oliva'!DO$6:DO$257,'Aceite de Oliva'!$A$6:$A$257,"&gt;="&amp;$A267,'Aceite de Oliva'!$B$6:$B$257,"&lt;="&amp;$B267)</f>
        <v>0.48</v>
      </c>
      <c r="DS267" s="8">
        <f>SUMIFS('Aceite de Oliva'!DS$6:DS$257,'Aceite de Oliva'!$A$6:$A$257,"&gt;="&amp;$A267,'Aceite de Oliva'!$B$6:$B$257,"&lt;="&amp;$B267)</f>
        <v>3.1599999999999997</v>
      </c>
      <c r="DT267" s="8">
        <f>SUMIFS('Aceite de Oliva'!DT$6:DT$257,'Aceite de Oliva'!$A$6:$A$257,"&gt;="&amp;$A267,'Aceite de Oliva'!$B$6:$B$257,"&lt;="&amp;$B267)</f>
        <v>9.7099999999999991</v>
      </c>
      <c r="DU267" s="8">
        <f>SUMIFS('Aceite de Oliva'!DU$6:DU$257,'Aceite de Oliva'!$A$6:$A$257,"&gt;="&amp;$A267,'Aceite de Oliva'!$B$6:$B$257,"&lt;="&amp;$B267)</f>
        <v>2.46</v>
      </c>
      <c r="DV267" s="8">
        <f>SUMIFS('Aceite de Oliva'!DV$6:DV$257,'Aceite de Oliva'!$A$6:$A$257,"&gt;="&amp;$A267,'Aceite de Oliva'!$B$6:$B$257,"&lt;="&amp;$B267)</f>
        <v>0.6</v>
      </c>
      <c r="DZ267" s="8">
        <f>SUMIFS('Aceite de Oliva'!DZ$6:DZ$257,'Aceite de Oliva'!$A$6:$A$257,"&gt;="&amp;$A267,'Aceite de Oliva'!$B$6:$B$257,"&lt;="&amp;$B267)</f>
        <v>1.86</v>
      </c>
      <c r="EA267" s="8">
        <f>SUMIFS('Aceite de Oliva'!EA$6:EA$257,'Aceite de Oliva'!$A$6:$A$257,"&gt;="&amp;$A267,'Aceite de Oliva'!$B$6:$B$257,"&lt;="&amp;$B267)</f>
        <v>6.3</v>
      </c>
      <c r="EB267" s="8">
        <f>SUMIFS('Aceite de Oliva'!EB$6:EB$257,'Aceite de Oliva'!$A$6:$A$257,"&gt;="&amp;$A267,'Aceite de Oliva'!$B$6:$B$257,"&lt;="&amp;$B267)</f>
        <v>0.91</v>
      </c>
      <c r="EC267" s="8">
        <f>SUMIFS('Aceite de Oliva'!EC$6:EC$257,'Aceite de Oliva'!$A$6:$A$257,"&gt;="&amp;$A267,'Aceite de Oliva'!$B$6:$B$257,"&lt;="&amp;$B267)</f>
        <v>0.77</v>
      </c>
      <c r="EG267" s="8">
        <f>SUMIFS('Aceite de Oliva'!EG$6:EG$257,'Aceite de Oliva'!$A$6:$A$257,"&gt;="&amp;$A267,'Aceite de Oliva'!$B$6:$B$257,"&lt;="&amp;$B267)</f>
        <v>3.57</v>
      </c>
      <c r="EH267" s="8">
        <f>SUMIFS('Aceite de Oliva'!EH$6:EH$257,'Aceite de Oliva'!$A$6:$A$257,"&gt;="&amp;$A267,'Aceite de Oliva'!$B$6:$B$257,"&lt;="&amp;$B267)</f>
        <v>9.5399999999999991</v>
      </c>
      <c r="EI267" s="8">
        <f>SUMIFS('Aceite de Oliva'!EI$6:EI$257,'Aceite de Oliva'!$A$6:$A$257,"&gt;="&amp;$A267,'Aceite de Oliva'!$B$6:$B$257,"&lt;="&amp;$B267)</f>
        <v>1.64</v>
      </c>
      <c r="EJ267" s="8">
        <f>SUMIFS('Aceite de Oliva'!EJ$6:EJ$257,'Aceite de Oliva'!$A$6:$A$257,"&gt;="&amp;$A267,'Aceite de Oliva'!$B$6:$B$257,"&lt;="&amp;$B267)</f>
        <v>0</v>
      </c>
      <c r="EN267" s="8">
        <f>SUMIFS('Aceite de Oliva'!EN$6:EN$257,'Aceite de Oliva'!$A$6:$A$257,"&gt;="&amp;$A267,'Aceite de Oliva'!$B$6:$B$257,"&lt;="&amp;$B267)</f>
        <v>8.7000000000000011</v>
      </c>
      <c r="EO267" s="8">
        <f>SUMIFS('Aceite de Oliva'!EO$6:EO$257,'Aceite de Oliva'!$A$6:$A$257,"&gt;="&amp;$A267,'Aceite de Oliva'!$B$6:$B$257,"&lt;="&amp;$B267)</f>
        <v>12.91</v>
      </c>
      <c r="EP267" s="8">
        <f>SUMIFS('Aceite de Oliva'!EP$6:EP$257,'Aceite de Oliva'!$A$6:$A$257,"&gt;="&amp;$A267,'Aceite de Oliva'!$B$6:$B$257,"&lt;="&amp;$B267)</f>
        <v>9.77</v>
      </c>
      <c r="EQ267" s="8">
        <f>SUMIFS('Aceite de Oliva'!EQ$6:EQ$257,'Aceite de Oliva'!$A$6:$A$257,"&gt;="&amp;$A267,'Aceite de Oliva'!$B$6:$B$257,"&lt;="&amp;$B267)</f>
        <v>0.73</v>
      </c>
      <c r="EU267" s="8">
        <f>SUMIFS('Aceite de Oliva'!EU$6:EU$257,'Aceite de Oliva'!$A$6:$A$257,"&gt;="&amp;$A267,'Aceite de Oliva'!$B$6:$B$257,"&lt;="&amp;$B267)</f>
        <v>4.45</v>
      </c>
      <c r="EV267" s="8">
        <f>SUMIFS('Aceite de Oliva'!EV$6:EV$257,'Aceite de Oliva'!$A$6:$A$257,"&gt;="&amp;$A267,'Aceite de Oliva'!$B$6:$B$257,"&lt;="&amp;$B267)</f>
        <v>5.0999999999999996</v>
      </c>
      <c r="EW267" s="8">
        <f>SUMIFS('Aceite de Oliva'!EW$6:EW$257,'Aceite de Oliva'!$A$6:$A$257,"&gt;="&amp;$A267,'Aceite de Oliva'!$B$6:$B$257,"&lt;="&amp;$B267)</f>
        <v>4.95</v>
      </c>
      <c r="EX267" s="8">
        <f>SUMIFS('Aceite de Oliva'!EX$6:EX$257,'Aceite de Oliva'!$A$6:$A$257,"&gt;="&amp;$A267,'Aceite de Oliva'!$B$6:$B$257,"&lt;="&amp;$B267)</f>
        <v>2.67</v>
      </c>
    </row>
    <row r="268" spans="1:154" x14ac:dyDescent="0.3">
      <c r="A268" s="14">
        <f>'TAM Aceite de Oliva'!B16</f>
        <v>2.8000000000000003</v>
      </c>
      <c r="B268" s="14">
        <f>'TAM Aceite de Oliva'!C16</f>
        <v>2.9000000000000004</v>
      </c>
      <c r="C268" s="14"/>
      <c r="D268" s="8">
        <f>SUMIFS('Aceite de Oliva'!D$6:D$257,'Aceite de Oliva'!$A$6:$A$257,"&gt;="&amp;$A268,'Aceite de Oliva'!$B$6:$B$257,"&lt;="&amp;$B268)</f>
        <v>0.21000000000000002</v>
      </c>
      <c r="E268" s="8">
        <f>SUMIFS('Aceite de Oliva'!E$6:E$257,'Aceite de Oliva'!$A$6:$A$257,"&gt;="&amp;$A268,'Aceite de Oliva'!$B$6:$B$257,"&lt;="&amp;$B268)</f>
        <v>0</v>
      </c>
      <c r="F268" s="8">
        <f>SUMIFS('Aceite de Oliva'!F$6:F$257,'Aceite de Oliva'!$A$6:$A$257,"&gt;="&amp;$A268,'Aceite de Oliva'!$B$6:$B$257,"&lt;="&amp;$B268)</f>
        <v>0.27</v>
      </c>
      <c r="G268" s="8">
        <f>SUMIFS('Aceite de Oliva'!G$6:G$257,'Aceite de Oliva'!$A$6:$A$257,"&gt;="&amp;$A268,'Aceite de Oliva'!$B$6:$B$257,"&lt;="&amp;$B268)</f>
        <v>0.21</v>
      </c>
      <c r="H268" s="14"/>
      <c r="I268" s="14"/>
      <c r="J268" s="14"/>
      <c r="K268" s="8">
        <f>SUMIFS('Aceite de Oliva'!K$6:K$257,'Aceite de Oliva'!$A$6:$A$257,"&gt;="&amp;$A268,'Aceite de Oliva'!$B$6:$B$257,"&lt;="&amp;$B268)</f>
        <v>0.04</v>
      </c>
      <c r="L268" s="8">
        <f>SUMIFS('Aceite de Oliva'!L$6:L$257,'Aceite de Oliva'!$A$6:$A$257,"&gt;="&amp;$A268,'Aceite de Oliva'!$B$6:$B$257,"&lt;="&amp;$B268)</f>
        <v>0</v>
      </c>
      <c r="M268" s="8">
        <f>SUMIFS('Aceite de Oliva'!M$6:M$257,'Aceite de Oliva'!$A$6:$A$257,"&gt;="&amp;$A268,'Aceite de Oliva'!$B$6:$B$257,"&lt;="&amp;$B268)</f>
        <v>0.06</v>
      </c>
      <c r="N268" s="8">
        <f>SUMIFS('Aceite de Oliva'!N$6:N$257,'Aceite de Oliva'!$A$6:$A$257,"&gt;="&amp;$A268,'Aceite de Oliva'!$B$6:$B$257,"&lt;="&amp;$B268)</f>
        <v>0</v>
      </c>
      <c r="O268" s="14"/>
      <c r="P268" s="14"/>
      <c r="Q268" s="14"/>
      <c r="R268" s="8">
        <f>SUMIFS('Aceite de Oliva'!R$6:R$257,'Aceite de Oliva'!$A$6:$A$257,"&gt;="&amp;$A268,'Aceite de Oliva'!$B$6:$B$257,"&lt;="&amp;$B268)</f>
        <v>0.24</v>
      </c>
      <c r="S268" s="8">
        <f>SUMIFS('Aceite de Oliva'!S$6:S$257,'Aceite de Oliva'!$A$6:$A$257,"&gt;="&amp;$A268,'Aceite de Oliva'!$B$6:$B$257,"&lt;="&amp;$B268)</f>
        <v>0.31</v>
      </c>
      <c r="T268" s="8">
        <f>SUMIFS('Aceite de Oliva'!T$6:T$257,'Aceite de Oliva'!$A$6:$A$257,"&gt;="&amp;$A268,'Aceite de Oliva'!$B$6:$B$257,"&lt;="&amp;$B268)</f>
        <v>0.11</v>
      </c>
      <c r="U268" s="8">
        <f>SUMIFS('Aceite de Oliva'!U$6:U$257,'Aceite de Oliva'!$A$6:$A$257,"&gt;="&amp;$A268,'Aceite de Oliva'!$B$6:$B$257,"&lt;="&amp;$B268)</f>
        <v>0.46</v>
      </c>
      <c r="V268" s="14"/>
      <c r="W268" s="14"/>
      <c r="X268" s="14"/>
      <c r="Y268" s="8">
        <f>SUMIFS('Aceite de Oliva'!Y$6:Y$257,'Aceite de Oliva'!$A$6:$A$257,"&gt;="&amp;$A268,'Aceite de Oliva'!$B$6:$B$257,"&lt;="&amp;$B268)</f>
        <v>0.23</v>
      </c>
      <c r="Z268" s="8">
        <f>SUMIFS('Aceite de Oliva'!Z$6:Z$257,'Aceite de Oliva'!$A$6:$A$257,"&gt;="&amp;$A268,'Aceite de Oliva'!$B$6:$B$257,"&lt;="&amp;$B268)</f>
        <v>0</v>
      </c>
      <c r="AA268" s="8">
        <f>SUMIFS('Aceite de Oliva'!AA$6:AA$257,'Aceite de Oliva'!$A$6:$A$257,"&gt;="&amp;$A268,'Aceite de Oliva'!$B$6:$B$257,"&lt;="&amp;$B268)</f>
        <v>0.06</v>
      </c>
      <c r="AB268" s="8">
        <f>SUMIFS('Aceite de Oliva'!AB$6:AB$257,'Aceite de Oliva'!$A$6:$A$257,"&gt;="&amp;$A268,'Aceite de Oliva'!$B$6:$B$257,"&lt;="&amp;$B268)</f>
        <v>0.82</v>
      </c>
      <c r="AC268" s="14"/>
      <c r="AD268" s="14"/>
      <c r="AE268" s="14"/>
      <c r="AF268" s="8">
        <f>SUMIFS('Aceite de Oliva'!AF$6:AF$257,'Aceite de Oliva'!$A$6:$A$257,"&gt;="&amp;$A268,'Aceite de Oliva'!$B$6:$B$257,"&lt;="&amp;$B268)</f>
        <v>0.28000000000000003</v>
      </c>
      <c r="AG268" s="8">
        <f>SUMIFS('Aceite de Oliva'!AG$6:AG$257,'Aceite de Oliva'!$A$6:$A$257,"&gt;="&amp;$A268,'Aceite de Oliva'!$B$6:$B$257,"&lt;="&amp;$B268)</f>
        <v>0.26</v>
      </c>
      <c r="AH268" s="8">
        <f>SUMIFS('Aceite de Oliva'!AH$6:AH$257,'Aceite de Oliva'!$A$6:$A$257,"&gt;="&amp;$A268,'Aceite de Oliva'!$B$6:$B$257,"&lt;="&amp;$B268)</f>
        <v>0</v>
      </c>
      <c r="AI268" s="8">
        <f>SUMIFS('Aceite de Oliva'!AI$6:AI$257,'Aceite de Oliva'!$A$6:$A$257,"&gt;="&amp;$A268,'Aceite de Oliva'!$B$6:$B$257,"&lt;="&amp;$B268)</f>
        <v>0</v>
      </c>
      <c r="AJ268" s="14"/>
      <c r="AK268" s="14"/>
      <c r="AL268" s="14"/>
      <c r="AM268" s="8">
        <f>SUMIFS('Aceite de Oliva'!AM$6:AM$257,'Aceite de Oliva'!$A$6:$A$257,"&gt;="&amp;$A268,'Aceite de Oliva'!$B$6:$B$257,"&lt;="&amp;$B268)</f>
        <v>0.44999999999999996</v>
      </c>
      <c r="AN268" s="8">
        <f>SUMIFS('Aceite de Oliva'!AN$6:AN$257,'Aceite de Oliva'!$A$6:$A$257,"&gt;="&amp;$A268,'Aceite de Oliva'!$B$6:$B$257,"&lt;="&amp;$B268)</f>
        <v>0</v>
      </c>
      <c r="AO268" s="8">
        <f>SUMIFS('Aceite de Oliva'!AO$6:AO$257,'Aceite de Oliva'!$A$6:$A$257,"&gt;="&amp;$A268,'Aceite de Oliva'!$B$6:$B$257,"&lt;="&amp;$B268)</f>
        <v>0.1</v>
      </c>
      <c r="AP268" s="8">
        <f>SUMIFS('Aceite de Oliva'!AP$6:AP$257,'Aceite de Oliva'!$A$6:$A$257,"&gt;="&amp;$A268,'Aceite de Oliva'!$B$6:$B$257,"&lt;="&amp;$B268)</f>
        <v>1.37</v>
      </c>
      <c r="AQ268" s="14"/>
      <c r="AR268" s="14"/>
      <c r="AT268" s="8">
        <f>SUMIFS('Aceite de Oliva'!AT$6:AT$257,'Aceite de Oliva'!$A$6:$A$257,"&gt;="&amp;$A268,'Aceite de Oliva'!$B$6:$B$257,"&lt;="&amp;$B268)</f>
        <v>0.14000000000000001</v>
      </c>
      <c r="AU268" s="8">
        <f>SUMIFS('Aceite de Oliva'!AU$6:AU$257,'Aceite de Oliva'!$A$6:$A$257,"&gt;="&amp;$A268,'Aceite de Oliva'!$B$6:$B$257,"&lt;="&amp;$B268)</f>
        <v>0</v>
      </c>
      <c r="AV268" s="8">
        <f>SUMIFS('Aceite de Oliva'!AV$6:AV$257,'Aceite de Oliva'!$A$6:$A$257,"&gt;="&amp;$A268,'Aceite de Oliva'!$B$6:$B$257,"&lt;="&amp;$B268)</f>
        <v>0.1</v>
      </c>
      <c r="AW268" s="8">
        <f>SUMIFS('Aceite de Oliva'!AW$6:AW$257,'Aceite de Oliva'!$A$6:$A$257,"&gt;="&amp;$A268,'Aceite de Oliva'!$B$6:$B$257,"&lt;="&amp;$B268)</f>
        <v>0.45</v>
      </c>
      <c r="BA268" s="8">
        <f>SUMIFS('Aceite de Oliva'!BA$6:BA$257,'Aceite de Oliva'!$A$6:$A$257,"&gt;="&amp;A268,'Aceite de Oliva'!$B$6:$B$257,"&lt;="&amp;B268)</f>
        <v>0</v>
      </c>
      <c r="BB268" s="8">
        <f>SUMIFS('Aceite de Oliva'!BB$6:BB$257,'Aceite de Oliva'!$A$6:$A$257,"&gt;="&amp;$A268,'Aceite de Oliva'!$B$6:$B$257,"&lt;="&amp;$B268)</f>
        <v>0</v>
      </c>
      <c r="BC268" s="8">
        <f>SUMIFS('Aceite de Oliva'!BC$6:BC$257,'Aceite de Oliva'!$A$6:$A$257,"&gt;="&amp;$A268,'Aceite de Oliva'!$B$6:$B$257,"&lt;="&amp;$B268)</f>
        <v>0</v>
      </c>
      <c r="BD268" s="8">
        <f>SUMIFS('Aceite de Oliva'!BD$6:BD$257,'Aceite de Oliva'!$A$6:$A$257,"&gt;="&amp;$A268,'Aceite de Oliva'!$B$6:$B$257,"&lt;="&amp;$B268)</f>
        <v>0</v>
      </c>
      <c r="BE268" s="5"/>
      <c r="BH268" s="8">
        <f>SUMIFS('Aceite de Oliva'!BH$6:BH$257,'Aceite de Oliva'!$A$6:$A$257,"&gt;="&amp;$A268,'Aceite de Oliva'!$B$6:$B$257,"&lt;="&amp;$B268)</f>
        <v>0.35</v>
      </c>
      <c r="BI268" s="8">
        <f>SUMIFS('Aceite de Oliva'!BI$6:BI$257,'Aceite de Oliva'!$A$6:$A$257,"&gt;="&amp;$A268,'Aceite de Oliva'!$B$6:$B$257,"&lt;="&amp;$B268)</f>
        <v>0</v>
      </c>
      <c r="BJ268" s="8">
        <f>SUMIFS('Aceite de Oliva'!BJ$6:BJ$257,'Aceite de Oliva'!$A$6:$A$257,"&gt;="&amp;$A268,'Aceite de Oliva'!$B$6:$B$257,"&lt;="&amp;$B268)</f>
        <v>0.57999999999999996</v>
      </c>
      <c r="BK268" s="8">
        <f>SUMIFS('Aceite de Oliva'!BK$6:BK$257,'Aceite de Oliva'!$A$6:$A$257,"&gt;="&amp;$A268,'Aceite de Oliva'!$B$6:$B$257,"&lt;="&amp;$B268)</f>
        <v>0</v>
      </c>
      <c r="BO268" s="8">
        <f>SUMIFS('Aceite de Oliva'!BO$6:BO$257,'Aceite de Oliva'!$A$6:$A$257,"&gt;="&amp;$A268,'Aceite de Oliva'!$B$6:$B$257,"&lt;="&amp;$B268)</f>
        <v>0.05</v>
      </c>
      <c r="BP268" s="8">
        <f>SUMIFS('Aceite de Oliva'!BP$6:BP$257,'Aceite de Oliva'!$A$6:$A$257,"&gt;="&amp;$A268,'Aceite de Oliva'!$B$6:$B$257,"&lt;="&amp;$B268)</f>
        <v>0</v>
      </c>
      <c r="BQ268" s="8">
        <f>SUMIFS('Aceite de Oliva'!BQ$6:BQ$257,'Aceite de Oliva'!$A$6:$A$257,"&gt;="&amp;$A268,'Aceite de Oliva'!$B$6:$B$257,"&lt;="&amp;$B268)</f>
        <v>0.1</v>
      </c>
      <c r="BR268" s="8">
        <f>SUMIFS('Aceite de Oliva'!BR$6:BR$257,'Aceite de Oliva'!$A$6:$A$257,"&gt;="&amp;$A268,'Aceite de Oliva'!$B$6:$B$257,"&lt;="&amp;$B268)</f>
        <v>0</v>
      </c>
      <c r="BV268" s="8">
        <f>SUMIFS('Aceite de Oliva'!BV$6:BV$257,'Aceite de Oliva'!$A$6:$A$257,"&gt;="&amp;$A268,'Aceite de Oliva'!$B$6:$B$257,"&lt;="&amp;$B268)</f>
        <v>0</v>
      </c>
      <c r="BW268" s="8">
        <f>SUMIFS('Aceite de Oliva'!BW$6:BW$257,'Aceite de Oliva'!$A$6:$A$257,"&gt;="&amp;$A268,'Aceite de Oliva'!$B$6:$B$257,"&lt;="&amp;$B268)</f>
        <v>0</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0.04</v>
      </c>
      <c r="CD268" s="8">
        <f>SUMIFS('Aceite de Oliva'!CD$6:CD$257,'Aceite de Oliva'!$A$6:$A$257,"&gt;="&amp;$A268,'Aceite de Oliva'!$B$6:$B$257,"&lt;="&amp;$B268)</f>
        <v>0</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0.32999999999999996</v>
      </c>
      <c r="CK268" s="8">
        <f>SUMIFS('Aceite de Oliva'!CK$6:CK$257,'Aceite de Oliva'!$A$6:$A$257,"&gt;="&amp;$A268,'Aceite de Oliva'!$B$6:$B$257,"&lt;="&amp;$B268)</f>
        <v>0.12</v>
      </c>
      <c r="CL268" s="8">
        <f>SUMIFS('Aceite de Oliva'!CL$6:CL$257,'Aceite de Oliva'!$A$6:$A$257,"&gt;="&amp;$A268,'Aceite de Oliva'!$B$6:$B$257,"&lt;="&amp;$B268)</f>
        <v>0.62</v>
      </c>
      <c r="CM268" s="8">
        <f>SUMIFS('Aceite de Oliva'!CM$6:CM$257,'Aceite de Oliva'!$A$6:$A$257,"&gt;="&amp;$A268,'Aceite de Oliva'!$B$6:$B$257,"&lt;="&amp;$B268)</f>
        <v>0</v>
      </c>
      <c r="CQ268" s="8">
        <f>SUMIFS('Aceite de Oliva'!CQ$6:CQ$257,'Aceite de Oliva'!$A$6:$A$257,"&gt;="&amp;$A268,'Aceite de Oliva'!$B$6:$B$257,"&lt;="&amp;$B268)</f>
        <v>1.6199999999999999</v>
      </c>
      <c r="CR268" s="8">
        <f>SUMIFS('Aceite de Oliva'!CR$6:CR$257,'Aceite de Oliva'!$A$6:$A$257,"&gt;="&amp;$A268,'Aceite de Oliva'!$B$6:$B$257,"&lt;="&amp;$B268)</f>
        <v>2.09</v>
      </c>
      <c r="CS268" s="8">
        <f>SUMIFS('Aceite de Oliva'!CS$6:CS$257,'Aceite de Oliva'!$A$6:$A$257,"&gt;="&amp;$A268,'Aceite de Oliva'!$B$6:$B$257,"&lt;="&amp;$B268)</f>
        <v>2.0499999999999998</v>
      </c>
      <c r="CT268" s="8">
        <f>SUMIFS('Aceite de Oliva'!CT$6:CT$257,'Aceite de Oliva'!$A$6:$A$257,"&gt;="&amp;$A268,'Aceite de Oliva'!$B$6:$B$257,"&lt;="&amp;$B268)</f>
        <v>0</v>
      </c>
      <c r="CX268" s="8">
        <f>SUMIFS('Aceite de Oliva'!CX$6:CX$257,'Aceite de Oliva'!$A$6:$A$257,"&gt;="&amp;$A268,'Aceite de Oliva'!$B$6:$B$257,"&lt;="&amp;$B268)</f>
        <v>0.54</v>
      </c>
      <c r="CY268" s="8">
        <f>SUMIFS('Aceite de Oliva'!CY$6:CY$257,'Aceite de Oliva'!$A$6:$A$257,"&gt;="&amp;$A268,'Aceite de Oliva'!$B$6:$B$257,"&lt;="&amp;$B268)</f>
        <v>1.6</v>
      </c>
      <c r="CZ268" s="8">
        <f>SUMIFS('Aceite de Oliva'!CZ$6:CZ$257,'Aceite de Oliva'!$A$6:$A$257,"&gt;="&amp;$A268,'Aceite de Oliva'!$B$6:$B$257,"&lt;="&amp;$B268)</f>
        <v>0.47</v>
      </c>
      <c r="DA268" s="8">
        <f>SUMIFS('Aceite de Oliva'!DA$6:DA$257,'Aceite de Oliva'!$A$6:$A$257,"&gt;="&amp;$A268,'Aceite de Oliva'!$B$6:$B$257,"&lt;="&amp;$B268)</f>
        <v>0</v>
      </c>
      <c r="DE268" s="8">
        <f>SUMIFS('Aceite de Oliva'!DE$6:DE$257,'Aceite de Oliva'!$A$6:$A$257,"&gt;="&amp;$A268,'Aceite de Oliva'!$B$6:$B$257,"&lt;="&amp;$B268)</f>
        <v>0.83000000000000007</v>
      </c>
      <c r="DF268" s="8">
        <f>SUMIFS('Aceite de Oliva'!DF$6:DF$257,'Aceite de Oliva'!$A$6:$A$257,"&gt;="&amp;$A268,'Aceite de Oliva'!$B$6:$B$257,"&lt;="&amp;$B268)</f>
        <v>0.8</v>
      </c>
      <c r="DG268" s="8">
        <f>SUMIFS('Aceite de Oliva'!DG$6:DG$257,'Aceite de Oliva'!$A$6:$A$257,"&gt;="&amp;$A268,'Aceite de Oliva'!$B$6:$B$257,"&lt;="&amp;$B268)</f>
        <v>1.1800000000000002</v>
      </c>
      <c r="DH268" s="8">
        <f>SUMIFS('Aceite de Oliva'!DH$6:DH$257,'Aceite de Oliva'!$A$6:$A$257,"&gt;="&amp;$A268,'Aceite de Oliva'!$B$6:$B$257,"&lt;="&amp;$B268)</f>
        <v>0</v>
      </c>
      <c r="DL268" s="8">
        <f>SUMIFS('Aceite de Oliva'!DL$6:DL$257,'Aceite de Oliva'!$A$6:$A$257,"&gt;="&amp;$A268,'Aceite de Oliva'!$B$6:$B$257,"&lt;="&amp;$B268)</f>
        <v>4.49</v>
      </c>
      <c r="DM268" s="8">
        <f>SUMIFS('Aceite de Oliva'!DM$6:DM$257,'Aceite de Oliva'!$A$6:$A$257,"&gt;="&amp;$A268,'Aceite de Oliva'!$B$6:$B$257,"&lt;="&amp;$B268)</f>
        <v>6.0500000000000007</v>
      </c>
      <c r="DN268" s="8">
        <f>SUMIFS('Aceite de Oliva'!DN$6:DN$257,'Aceite de Oliva'!$A$6:$A$257,"&gt;="&amp;$A268,'Aceite de Oliva'!$B$6:$B$257,"&lt;="&amp;$B268)</f>
        <v>5.29</v>
      </c>
      <c r="DO268" s="8">
        <f>SUMIFS('Aceite de Oliva'!DO$6:DO$257,'Aceite de Oliva'!$A$6:$A$257,"&gt;="&amp;$A268,'Aceite de Oliva'!$B$6:$B$257,"&lt;="&amp;$B268)</f>
        <v>1.05</v>
      </c>
      <c r="DS268" s="8">
        <f>SUMIFS('Aceite de Oliva'!DS$6:DS$257,'Aceite de Oliva'!$A$6:$A$257,"&gt;="&amp;$A268,'Aceite de Oliva'!$B$6:$B$257,"&lt;="&amp;$B268)</f>
        <v>5.0599999999999996</v>
      </c>
      <c r="DT268" s="8">
        <f>SUMIFS('Aceite de Oliva'!DT$6:DT$257,'Aceite de Oliva'!$A$6:$A$257,"&gt;="&amp;$A268,'Aceite de Oliva'!$B$6:$B$257,"&lt;="&amp;$B268)</f>
        <v>12.74</v>
      </c>
      <c r="DU268" s="8">
        <f>SUMIFS('Aceite de Oliva'!DU$6:DU$257,'Aceite de Oliva'!$A$6:$A$257,"&gt;="&amp;$A268,'Aceite de Oliva'!$B$6:$B$257,"&lt;="&amp;$B268)</f>
        <v>4.4000000000000004</v>
      </c>
      <c r="DV268" s="8">
        <f>SUMIFS('Aceite de Oliva'!DV$6:DV$257,'Aceite de Oliva'!$A$6:$A$257,"&gt;="&amp;$A268,'Aceite de Oliva'!$B$6:$B$257,"&lt;="&amp;$B268)</f>
        <v>1.98</v>
      </c>
      <c r="DZ268" s="8">
        <f>SUMIFS('Aceite de Oliva'!DZ$6:DZ$257,'Aceite de Oliva'!$A$6:$A$257,"&gt;="&amp;$A268,'Aceite de Oliva'!$B$6:$B$257,"&lt;="&amp;$B268)</f>
        <v>5.0599999999999996</v>
      </c>
      <c r="EA268" s="8">
        <f>SUMIFS('Aceite de Oliva'!EA$6:EA$257,'Aceite de Oliva'!$A$6:$A$257,"&gt;="&amp;$A268,'Aceite de Oliva'!$B$6:$B$257,"&lt;="&amp;$B268)</f>
        <v>5.01</v>
      </c>
      <c r="EB268" s="8">
        <f>SUMIFS('Aceite de Oliva'!EB$6:EB$257,'Aceite de Oliva'!$A$6:$A$257,"&gt;="&amp;$A268,'Aceite de Oliva'!$B$6:$B$257,"&lt;="&amp;$B268)</f>
        <v>4.8400000000000007</v>
      </c>
      <c r="EC268" s="8">
        <f>SUMIFS('Aceite de Oliva'!EC$6:EC$257,'Aceite de Oliva'!$A$6:$A$257,"&gt;="&amp;$A268,'Aceite de Oliva'!$B$6:$B$257,"&lt;="&amp;$B268)</f>
        <v>5.39</v>
      </c>
      <c r="EG268" s="8">
        <f>SUMIFS('Aceite de Oliva'!EG$6:EG$257,'Aceite de Oliva'!$A$6:$A$257,"&gt;="&amp;$A268,'Aceite de Oliva'!$B$6:$B$257,"&lt;="&amp;$B268)</f>
        <v>5.8500000000000005</v>
      </c>
      <c r="EH268" s="8">
        <f>SUMIFS('Aceite de Oliva'!EH$6:EH$257,'Aceite de Oliva'!$A$6:$A$257,"&gt;="&amp;$A268,'Aceite de Oliva'!$B$6:$B$257,"&lt;="&amp;$B268)</f>
        <v>1.79</v>
      </c>
      <c r="EI268" s="8">
        <f>SUMIFS('Aceite de Oliva'!EI$6:EI$257,'Aceite de Oliva'!$A$6:$A$257,"&gt;="&amp;$A268,'Aceite de Oliva'!$B$6:$B$257,"&lt;="&amp;$B268)</f>
        <v>7</v>
      </c>
      <c r="EJ268" s="8">
        <f>SUMIFS('Aceite de Oliva'!EJ$6:EJ$257,'Aceite de Oliva'!$A$6:$A$257,"&gt;="&amp;$A268,'Aceite de Oliva'!$B$6:$B$257,"&lt;="&amp;$B268)</f>
        <v>6</v>
      </c>
      <c r="EN268" s="8">
        <f>SUMIFS('Aceite de Oliva'!EN$6:EN$257,'Aceite de Oliva'!$A$6:$A$257,"&gt;="&amp;$A268,'Aceite de Oliva'!$B$6:$B$257,"&lt;="&amp;$B268)</f>
        <v>5.63</v>
      </c>
      <c r="EO268" s="8">
        <f>SUMIFS('Aceite de Oliva'!EO$6:EO$257,'Aceite de Oliva'!$A$6:$A$257,"&gt;="&amp;$A268,'Aceite de Oliva'!$B$6:$B$257,"&lt;="&amp;$B268)</f>
        <v>4.09</v>
      </c>
      <c r="EP268" s="8">
        <f>SUMIFS('Aceite de Oliva'!EP$6:EP$257,'Aceite de Oliva'!$A$6:$A$257,"&gt;="&amp;$A268,'Aceite de Oliva'!$B$6:$B$257,"&lt;="&amp;$B268)</f>
        <v>5.15</v>
      </c>
      <c r="EQ268" s="8">
        <f>SUMIFS('Aceite de Oliva'!EQ$6:EQ$257,'Aceite de Oliva'!$A$6:$A$257,"&gt;="&amp;$A268,'Aceite de Oliva'!$B$6:$B$257,"&lt;="&amp;$B268)</f>
        <v>9.82</v>
      </c>
      <c r="EU268" s="8">
        <f>SUMIFS('Aceite de Oliva'!EU$6:EU$257,'Aceite de Oliva'!$A$6:$A$257,"&gt;="&amp;$A268,'Aceite de Oliva'!$B$6:$B$257,"&lt;="&amp;$B268)</f>
        <v>6.15</v>
      </c>
      <c r="EV268" s="8">
        <f>SUMIFS('Aceite de Oliva'!EV$6:EV$257,'Aceite de Oliva'!$A$6:$A$257,"&gt;="&amp;$A268,'Aceite de Oliva'!$B$6:$B$257,"&lt;="&amp;$B268)</f>
        <v>1.5899999999999999</v>
      </c>
      <c r="EW268" s="8">
        <f>SUMIFS('Aceite de Oliva'!EW$6:EW$257,'Aceite de Oliva'!$A$6:$A$257,"&gt;="&amp;$A268,'Aceite de Oliva'!$B$6:$B$257,"&lt;="&amp;$B268)</f>
        <v>7.15</v>
      </c>
      <c r="EX268" s="8">
        <f>SUMIFS('Aceite de Oliva'!EX$6:EX$257,'Aceite de Oliva'!$A$6:$A$257,"&gt;="&amp;$A268,'Aceite de Oliva'!$B$6:$B$257,"&lt;="&amp;$B268)</f>
        <v>6.68</v>
      </c>
    </row>
    <row r="269" spans="1:154" x14ac:dyDescent="0.3">
      <c r="A269" s="14">
        <f>'TAM Aceite de Oliva'!B17</f>
        <v>2.9000000000000004</v>
      </c>
      <c r="B269" s="14">
        <f>'TAM Aceite de Oliva'!C17</f>
        <v>3.0000000000000004</v>
      </c>
      <c r="C269" s="14"/>
      <c r="D269" s="8">
        <f>SUMIFS('Aceite de Oliva'!D$6:D$257,'Aceite de Oliva'!$A$6:$A$257,"&gt;="&amp;$A269,'Aceite de Oliva'!$B$6:$B$257,"&lt;="&amp;$B269)</f>
        <v>0.49</v>
      </c>
      <c r="E269" s="8">
        <f>SUMIFS('Aceite de Oliva'!E$6:E$257,'Aceite de Oliva'!$A$6:$A$257,"&gt;="&amp;$A269,'Aceite de Oliva'!$B$6:$B$257,"&lt;="&amp;$B269)</f>
        <v>1.23</v>
      </c>
      <c r="F269" s="8">
        <f>SUMIFS('Aceite de Oliva'!F$6:F$257,'Aceite de Oliva'!$A$6:$A$257,"&gt;="&amp;$A269,'Aceite de Oliva'!$B$6:$B$257,"&lt;="&amp;$B269)</f>
        <v>0.35</v>
      </c>
      <c r="G269" s="8">
        <f>SUMIFS('Aceite de Oliva'!G$6:G$257,'Aceite de Oliva'!$A$6:$A$257,"&gt;="&amp;$A269,'Aceite de Oliva'!$B$6:$B$257,"&lt;="&amp;$B269)</f>
        <v>0.33</v>
      </c>
      <c r="H269" s="14"/>
      <c r="I269" s="14"/>
      <c r="J269" s="14"/>
      <c r="K269" s="8">
        <f>SUMIFS('Aceite de Oliva'!K$6:K$257,'Aceite de Oliva'!$A$6:$A$257,"&gt;="&amp;$A269,'Aceite de Oliva'!$B$6:$B$257,"&lt;="&amp;$B269)</f>
        <v>0.15000000000000002</v>
      </c>
      <c r="L269" s="8">
        <f>SUMIFS('Aceite de Oliva'!L$6:L$257,'Aceite de Oliva'!$A$6:$A$257,"&gt;="&amp;$A269,'Aceite de Oliva'!$B$6:$B$257,"&lt;="&amp;$B269)</f>
        <v>0</v>
      </c>
      <c r="M269" s="8">
        <f>SUMIFS('Aceite de Oliva'!M$6:M$257,'Aceite de Oliva'!$A$6:$A$257,"&gt;="&amp;$A269,'Aceite de Oliva'!$B$6:$B$257,"&lt;="&amp;$B269)</f>
        <v>0.15000000000000002</v>
      </c>
      <c r="N269" s="8">
        <f>SUMIFS('Aceite de Oliva'!N$6:N$257,'Aceite de Oliva'!$A$6:$A$257,"&gt;="&amp;$A269,'Aceite de Oliva'!$B$6:$B$257,"&lt;="&amp;$B269)</f>
        <v>0</v>
      </c>
      <c r="O269" s="14"/>
      <c r="P269" s="14"/>
      <c r="Q269" s="14"/>
      <c r="R269" s="8">
        <f>SUMIFS('Aceite de Oliva'!R$6:R$257,'Aceite de Oliva'!$A$6:$A$257,"&gt;="&amp;$A269,'Aceite de Oliva'!$B$6:$B$257,"&lt;="&amp;$B269)</f>
        <v>0.03</v>
      </c>
      <c r="S269" s="8">
        <f>SUMIFS('Aceite de Oliva'!S$6:S$257,'Aceite de Oliva'!$A$6:$A$257,"&gt;="&amp;$A269,'Aceite de Oliva'!$B$6:$B$257,"&lt;="&amp;$B269)</f>
        <v>0.19</v>
      </c>
      <c r="T269" s="8">
        <f>SUMIFS('Aceite de Oliva'!T$6:T$257,'Aceite de Oliva'!$A$6:$A$257,"&gt;="&amp;$A269,'Aceite de Oliva'!$B$6:$B$257,"&lt;="&amp;$B269)</f>
        <v>0</v>
      </c>
      <c r="U269" s="8">
        <f>SUMIFS('Aceite de Oliva'!U$6:U$257,'Aceite de Oliva'!$A$6:$A$257,"&gt;="&amp;$A269,'Aceite de Oliva'!$B$6:$B$257,"&lt;="&amp;$B269)</f>
        <v>0</v>
      </c>
      <c r="V269" s="14"/>
      <c r="W269" s="14"/>
      <c r="X269" s="14"/>
      <c r="Y269" s="8">
        <f>SUMIFS('Aceite de Oliva'!Y$6:Y$257,'Aceite de Oliva'!$A$6:$A$257,"&gt;="&amp;$A269,'Aceite de Oliva'!$B$6:$B$257,"&lt;="&amp;$B269)</f>
        <v>0</v>
      </c>
      <c r="Z269" s="8">
        <f>SUMIFS('Aceite de Oliva'!Z$6:Z$257,'Aceite de Oliva'!$A$6:$A$257,"&gt;="&amp;$A269,'Aceite de Oliva'!$B$6:$B$257,"&lt;="&amp;$B269)</f>
        <v>0</v>
      </c>
      <c r="AA269" s="8">
        <f>SUMIFS('Aceite de Oliva'!AA$6:AA$257,'Aceite de Oliva'!$A$6:$A$257,"&gt;="&amp;$A269,'Aceite de Oliva'!$B$6:$B$257,"&lt;="&amp;$B269)</f>
        <v>0</v>
      </c>
      <c r="AB269" s="8">
        <f>SUMIFS('Aceite de Oliva'!AB$6:AB$257,'Aceite de Oliva'!$A$6:$A$257,"&gt;="&amp;$A269,'Aceite de Oliva'!$B$6:$B$257,"&lt;="&amp;$B269)</f>
        <v>0</v>
      </c>
      <c r="AC269" s="14"/>
      <c r="AD269" s="14"/>
      <c r="AE269" s="14"/>
      <c r="AF269" s="8">
        <f>SUMIFS('Aceite de Oliva'!AF$6:AF$257,'Aceite de Oliva'!$A$6:$A$257,"&gt;="&amp;$A269,'Aceite de Oliva'!$B$6:$B$257,"&lt;="&amp;$B269)</f>
        <v>7.0000000000000007E-2</v>
      </c>
      <c r="AG269" s="8">
        <f>SUMIFS('Aceite de Oliva'!AG$6:AG$257,'Aceite de Oliva'!$A$6:$A$257,"&gt;="&amp;$A269,'Aceite de Oliva'!$B$6:$B$257,"&lt;="&amp;$B269)</f>
        <v>0.16</v>
      </c>
      <c r="AH269" s="8">
        <f>SUMIFS('Aceite de Oliva'!AH$6:AH$257,'Aceite de Oliva'!$A$6:$A$257,"&gt;="&amp;$A269,'Aceite de Oliva'!$B$6:$B$257,"&lt;="&amp;$B269)</f>
        <v>7.0000000000000007E-2</v>
      </c>
      <c r="AI269" s="8">
        <f>SUMIFS('Aceite de Oliva'!AI$6:AI$257,'Aceite de Oliva'!$A$6:$A$257,"&gt;="&amp;$A269,'Aceite de Oliva'!$B$6:$B$257,"&lt;="&amp;$B269)</f>
        <v>0</v>
      </c>
      <c r="AJ269" s="14"/>
      <c r="AK269" s="14"/>
      <c r="AL269" s="14"/>
      <c r="AM269" s="8">
        <f>SUMIFS('Aceite de Oliva'!AM$6:AM$257,'Aceite de Oliva'!$A$6:$A$257,"&gt;="&amp;$A269,'Aceite de Oliva'!$B$6:$B$257,"&lt;="&amp;$B269)</f>
        <v>0.24</v>
      </c>
      <c r="AN269" s="8">
        <f>SUMIFS('Aceite de Oliva'!AN$6:AN$257,'Aceite de Oliva'!$A$6:$A$257,"&gt;="&amp;$A269,'Aceite de Oliva'!$B$6:$B$257,"&lt;="&amp;$B269)</f>
        <v>0</v>
      </c>
      <c r="AO269" s="8">
        <f>SUMIFS('Aceite de Oliva'!AO$6:AO$257,'Aceite de Oliva'!$A$6:$A$257,"&gt;="&amp;$A269,'Aceite de Oliva'!$B$6:$B$257,"&lt;="&amp;$B269)</f>
        <v>0.44</v>
      </c>
      <c r="AP269" s="8">
        <f>SUMIFS('Aceite de Oliva'!AP$6:AP$257,'Aceite de Oliva'!$A$6:$A$257,"&gt;="&amp;$A269,'Aceite de Oliva'!$B$6:$B$257,"&lt;="&amp;$B269)</f>
        <v>0</v>
      </c>
      <c r="AQ269" s="14"/>
      <c r="AR269" s="14"/>
      <c r="AT269" s="8">
        <f>SUMIFS('Aceite de Oliva'!AT$6:AT$257,'Aceite de Oliva'!$A$6:$A$257,"&gt;="&amp;$A269,'Aceite de Oliva'!$B$6:$B$257,"&lt;="&amp;$B269)</f>
        <v>0.16</v>
      </c>
      <c r="AU269" s="8">
        <f>SUMIFS('Aceite de Oliva'!AU$6:AU$257,'Aceite de Oliva'!$A$6:$A$257,"&gt;="&amp;$A269,'Aceite de Oliva'!$B$6:$B$257,"&lt;="&amp;$B269)</f>
        <v>0</v>
      </c>
      <c r="AV269" s="8">
        <f>SUMIFS('Aceite de Oliva'!AV$6:AV$257,'Aceite de Oliva'!$A$6:$A$257,"&gt;="&amp;$A269,'Aceite de Oliva'!$B$6:$B$257,"&lt;="&amp;$B269)</f>
        <v>7.0000000000000007E-2</v>
      </c>
      <c r="AW269" s="8">
        <f>SUMIFS('Aceite de Oliva'!AW$6:AW$257,'Aceite de Oliva'!$A$6:$A$257,"&gt;="&amp;$A269,'Aceite de Oliva'!$B$6:$B$257,"&lt;="&amp;$B269)</f>
        <v>0</v>
      </c>
      <c r="BA269" s="8">
        <f>SUMIFS('Aceite de Oliva'!BA$6:BA$257,'Aceite de Oliva'!$A$6:$A$257,"&gt;="&amp;A269,'Aceite de Oliva'!$B$6:$B$257,"&lt;="&amp;B269)</f>
        <v>0.34</v>
      </c>
      <c r="BB269" s="8">
        <f>SUMIFS('Aceite de Oliva'!BB$6:BB$257,'Aceite de Oliva'!$A$6:$A$257,"&gt;="&amp;$A269,'Aceite de Oliva'!$B$6:$B$257,"&lt;="&amp;$B269)</f>
        <v>0</v>
      </c>
      <c r="BC269" s="8">
        <f>SUMIFS('Aceite de Oliva'!BC$6:BC$257,'Aceite de Oliva'!$A$6:$A$257,"&gt;="&amp;$A269,'Aceite de Oliva'!$B$6:$B$257,"&lt;="&amp;$B269)</f>
        <v>0.37</v>
      </c>
      <c r="BD269" s="8">
        <f>SUMIFS('Aceite de Oliva'!BD$6:BD$257,'Aceite de Oliva'!$A$6:$A$257,"&gt;="&amp;$A269,'Aceite de Oliva'!$B$6:$B$257,"&lt;="&amp;$B269)</f>
        <v>0</v>
      </c>
      <c r="BE269" s="5"/>
      <c r="BH269" s="8">
        <f>SUMIFS('Aceite de Oliva'!BH$6:BH$257,'Aceite de Oliva'!$A$6:$A$257,"&gt;="&amp;$A269,'Aceite de Oliva'!$B$6:$B$257,"&lt;="&amp;$B269)</f>
        <v>0.55000000000000004</v>
      </c>
      <c r="BI269" s="8">
        <f>SUMIFS('Aceite de Oliva'!BI$6:BI$257,'Aceite de Oliva'!$A$6:$A$257,"&gt;="&amp;$A269,'Aceite de Oliva'!$B$6:$B$257,"&lt;="&amp;$B269)</f>
        <v>0</v>
      </c>
      <c r="BJ269" s="8">
        <f>SUMIFS('Aceite de Oliva'!BJ$6:BJ$257,'Aceite de Oliva'!$A$6:$A$257,"&gt;="&amp;$A269,'Aceite de Oliva'!$B$6:$B$257,"&lt;="&amp;$B269)</f>
        <v>1.2</v>
      </c>
      <c r="BK269" s="8">
        <f>SUMIFS('Aceite de Oliva'!BK$6:BK$257,'Aceite de Oliva'!$A$6:$A$257,"&gt;="&amp;$A269,'Aceite de Oliva'!$B$6:$B$257,"&lt;="&amp;$B269)</f>
        <v>0</v>
      </c>
      <c r="BO269" s="8">
        <f>SUMIFS('Aceite de Oliva'!BO$6:BO$257,'Aceite de Oliva'!$A$6:$A$257,"&gt;="&amp;$A269,'Aceite de Oliva'!$B$6:$B$257,"&lt;="&amp;$B269)</f>
        <v>9.0000000000000011E-2</v>
      </c>
      <c r="BP269" s="8">
        <f>SUMIFS('Aceite de Oliva'!BP$6:BP$257,'Aceite de Oliva'!$A$6:$A$257,"&gt;="&amp;$A269,'Aceite de Oliva'!$B$6:$B$257,"&lt;="&amp;$B269)</f>
        <v>0.24000000000000002</v>
      </c>
      <c r="BQ269" s="8">
        <f>SUMIFS('Aceite de Oliva'!BQ$6:BQ$257,'Aceite de Oliva'!$A$6:$A$257,"&gt;="&amp;$A269,'Aceite de Oliva'!$B$6:$B$257,"&lt;="&amp;$B269)</f>
        <v>0</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1.32</v>
      </c>
      <c r="BX269" s="8">
        <f>SUMIFS('Aceite de Oliva'!BX$6:BX$257,'Aceite de Oliva'!$A$6:$A$257,"&gt;="&amp;$A269,'Aceite de Oliva'!$B$6:$B$257,"&lt;="&amp;$B269)</f>
        <v>7.0000000000000007E-2</v>
      </c>
      <c r="BY269" s="8">
        <f>SUMIFS('Aceite de Oliva'!BY$6:BY$257,'Aceite de Oliva'!$A$6:$A$257,"&gt;="&amp;$A269,'Aceite de Oliva'!$B$6:$B$257,"&lt;="&amp;$B269)</f>
        <v>0</v>
      </c>
      <c r="CC269" s="8">
        <f>SUMIFS('Aceite de Oliva'!CC$6:CC$257,'Aceite de Oliva'!$A$6:$A$257,"&gt;="&amp;$A269,'Aceite de Oliva'!$B$6:$B$257,"&lt;="&amp;$B269)</f>
        <v>4.07</v>
      </c>
      <c r="CD269" s="8">
        <f>SUMIFS('Aceite de Oliva'!CD$6:CD$257,'Aceite de Oliva'!$A$6:$A$257,"&gt;="&amp;$A269,'Aceite de Oliva'!$B$6:$B$257,"&lt;="&amp;$B269)</f>
        <v>13.14</v>
      </c>
      <c r="CE269" s="8">
        <f>SUMIFS('Aceite de Oliva'!CE$6:CE$257,'Aceite de Oliva'!$A$6:$A$257,"&gt;="&amp;$A269,'Aceite de Oliva'!$B$6:$B$257,"&lt;="&amp;$B269)</f>
        <v>2.62</v>
      </c>
      <c r="CF269" s="8">
        <f>SUMIFS('Aceite de Oliva'!CF$6:CF$257,'Aceite de Oliva'!$A$6:$A$257,"&gt;="&amp;$A269,'Aceite de Oliva'!$B$6:$B$257,"&lt;="&amp;$B269)</f>
        <v>0.14000000000000001</v>
      </c>
      <c r="CJ269" s="8">
        <f>SUMIFS('Aceite de Oliva'!CJ$6:CJ$257,'Aceite de Oliva'!$A$6:$A$257,"&gt;="&amp;$A269,'Aceite de Oliva'!$B$6:$B$257,"&lt;="&amp;$B269)</f>
        <v>5.51</v>
      </c>
      <c r="CK269" s="8">
        <f>SUMIFS('Aceite de Oliva'!CK$6:CK$257,'Aceite de Oliva'!$A$6:$A$257,"&gt;="&amp;$A269,'Aceite de Oliva'!$B$6:$B$257,"&lt;="&amp;$B269)</f>
        <v>9.56</v>
      </c>
      <c r="CL269" s="8">
        <f>SUMIFS('Aceite de Oliva'!CL$6:CL$257,'Aceite de Oliva'!$A$6:$A$257,"&gt;="&amp;$A269,'Aceite de Oliva'!$B$6:$B$257,"&lt;="&amp;$B269)</f>
        <v>5.5500000000000007</v>
      </c>
      <c r="CM269" s="8">
        <f>SUMIFS('Aceite de Oliva'!CM$6:CM$257,'Aceite de Oliva'!$A$6:$A$257,"&gt;="&amp;$A269,'Aceite de Oliva'!$B$6:$B$257,"&lt;="&amp;$B269)</f>
        <v>2.2200000000000002</v>
      </c>
      <c r="CQ269" s="8">
        <f>SUMIFS('Aceite de Oliva'!CQ$6:CQ$257,'Aceite de Oliva'!$A$6:$A$257,"&gt;="&amp;$A269,'Aceite de Oliva'!$B$6:$B$257,"&lt;="&amp;$B269)</f>
        <v>8.52</v>
      </c>
      <c r="CR269" s="8">
        <f>SUMIFS('Aceite de Oliva'!CR$6:CR$257,'Aceite de Oliva'!$A$6:$A$257,"&gt;="&amp;$A269,'Aceite de Oliva'!$B$6:$B$257,"&lt;="&amp;$B269)</f>
        <v>23.42</v>
      </c>
      <c r="CS269" s="8">
        <f>SUMIFS('Aceite de Oliva'!CS$6:CS$257,'Aceite de Oliva'!$A$6:$A$257,"&gt;="&amp;$A269,'Aceite de Oliva'!$B$6:$B$257,"&lt;="&amp;$B269)</f>
        <v>5.38</v>
      </c>
      <c r="CT269" s="8">
        <f>SUMIFS('Aceite de Oliva'!CT$6:CT$257,'Aceite de Oliva'!$A$6:$A$257,"&gt;="&amp;$A269,'Aceite de Oliva'!$B$6:$B$257,"&lt;="&amp;$B269)</f>
        <v>4.74</v>
      </c>
      <c r="CX269" s="8">
        <f>SUMIFS('Aceite de Oliva'!CX$6:CX$257,'Aceite de Oliva'!$A$6:$A$257,"&gt;="&amp;$A269,'Aceite de Oliva'!$B$6:$B$257,"&lt;="&amp;$B269)</f>
        <v>8.14</v>
      </c>
      <c r="CY269" s="8">
        <f>SUMIFS('Aceite de Oliva'!CY$6:CY$257,'Aceite de Oliva'!$A$6:$A$257,"&gt;="&amp;$A269,'Aceite de Oliva'!$B$6:$B$257,"&lt;="&amp;$B269)</f>
        <v>14.37</v>
      </c>
      <c r="CZ269" s="8">
        <f>SUMIFS('Aceite de Oliva'!CZ$6:CZ$257,'Aceite de Oliva'!$A$6:$A$257,"&gt;="&amp;$A269,'Aceite de Oliva'!$B$6:$B$257,"&lt;="&amp;$B269)</f>
        <v>8.14</v>
      </c>
      <c r="DA269" s="8">
        <f>SUMIFS('Aceite de Oliva'!DA$6:DA$257,'Aceite de Oliva'!$A$6:$A$257,"&gt;="&amp;$A269,'Aceite de Oliva'!$B$6:$B$257,"&lt;="&amp;$B269)</f>
        <v>3.03</v>
      </c>
      <c r="DE269" s="8">
        <f>SUMIFS('Aceite de Oliva'!DE$6:DE$257,'Aceite de Oliva'!$A$6:$A$257,"&gt;="&amp;$A269,'Aceite de Oliva'!$B$6:$B$257,"&lt;="&amp;$B269)</f>
        <v>12.909999999999998</v>
      </c>
      <c r="DF269" s="8">
        <f>SUMIFS('Aceite de Oliva'!DF$6:DF$257,'Aceite de Oliva'!$A$6:$A$257,"&gt;="&amp;$A269,'Aceite de Oliva'!$B$6:$B$257,"&lt;="&amp;$B269)</f>
        <v>26.82</v>
      </c>
      <c r="DG269" s="8">
        <f>SUMIFS('Aceite de Oliva'!DG$6:DG$257,'Aceite de Oliva'!$A$6:$A$257,"&gt;="&amp;$A269,'Aceite de Oliva'!$B$6:$B$257,"&lt;="&amp;$B269)</f>
        <v>10.66</v>
      </c>
      <c r="DH269" s="8">
        <f>SUMIFS('Aceite de Oliva'!DH$6:DH$257,'Aceite de Oliva'!$A$6:$A$257,"&gt;="&amp;$A269,'Aceite de Oliva'!$B$6:$B$257,"&lt;="&amp;$B269)</f>
        <v>3.61</v>
      </c>
      <c r="DL269" s="8">
        <f>SUMIFS('Aceite de Oliva'!DL$6:DL$257,'Aceite de Oliva'!$A$6:$A$257,"&gt;="&amp;$A269,'Aceite de Oliva'!$B$6:$B$257,"&lt;="&amp;$B269)</f>
        <v>24.96</v>
      </c>
      <c r="DM269" s="8">
        <f>SUMIFS('Aceite de Oliva'!DM$6:DM$257,'Aceite de Oliva'!$A$6:$A$257,"&gt;="&amp;$A269,'Aceite de Oliva'!$B$6:$B$257,"&lt;="&amp;$B269)</f>
        <v>25.740000000000002</v>
      </c>
      <c r="DN269" s="8">
        <f>SUMIFS('Aceite de Oliva'!DN$6:DN$257,'Aceite de Oliva'!$A$6:$A$257,"&gt;="&amp;$A269,'Aceite de Oliva'!$B$6:$B$257,"&lt;="&amp;$B269)</f>
        <v>23.47</v>
      </c>
      <c r="DO269" s="8">
        <f>SUMIFS('Aceite de Oliva'!DO$6:DO$257,'Aceite de Oliva'!$A$6:$A$257,"&gt;="&amp;$A269,'Aceite de Oliva'!$B$6:$B$257,"&lt;="&amp;$B269)</f>
        <v>33.07</v>
      </c>
      <c r="DS269" s="8">
        <f>SUMIFS('Aceite de Oliva'!DS$6:DS$257,'Aceite de Oliva'!$A$6:$A$257,"&gt;="&amp;$A269,'Aceite de Oliva'!$B$6:$B$257,"&lt;="&amp;$B269)</f>
        <v>42.05</v>
      </c>
      <c r="DT269" s="8">
        <f>SUMIFS('Aceite de Oliva'!DT$6:DT$257,'Aceite de Oliva'!$A$6:$A$257,"&gt;="&amp;$A269,'Aceite de Oliva'!$B$6:$B$257,"&lt;="&amp;$B269)</f>
        <v>20.98</v>
      </c>
      <c r="DU269" s="8">
        <f>SUMIFS('Aceite de Oliva'!DU$6:DU$257,'Aceite de Oliva'!$A$6:$A$257,"&gt;="&amp;$A269,'Aceite de Oliva'!$B$6:$B$257,"&lt;="&amp;$B269)</f>
        <v>41.19</v>
      </c>
      <c r="DV269" s="8">
        <f>SUMIFS('Aceite de Oliva'!DV$6:DV$257,'Aceite de Oliva'!$A$6:$A$257,"&gt;="&amp;$A269,'Aceite de Oliva'!$B$6:$B$257,"&lt;="&amp;$B269)</f>
        <v>64.73</v>
      </c>
      <c r="DZ269" s="8">
        <f>SUMIFS('Aceite de Oliva'!DZ$6:DZ$257,'Aceite de Oliva'!$A$6:$A$257,"&gt;="&amp;$A269,'Aceite de Oliva'!$B$6:$B$257,"&lt;="&amp;$B269)</f>
        <v>43.839999999999996</v>
      </c>
      <c r="EA269" s="8">
        <f>SUMIFS('Aceite de Oliva'!EA$6:EA$257,'Aceite de Oliva'!$A$6:$A$257,"&gt;="&amp;$A269,'Aceite de Oliva'!$B$6:$B$257,"&lt;="&amp;$B269)</f>
        <v>33.08</v>
      </c>
      <c r="EB269" s="8">
        <f>SUMIFS('Aceite de Oliva'!EB$6:EB$257,'Aceite de Oliva'!$A$6:$A$257,"&gt;="&amp;$A269,'Aceite de Oliva'!$B$6:$B$257,"&lt;="&amp;$B269)</f>
        <v>49.339999999999996</v>
      </c>
      <c r="EC269" s="8">
        <f>SUMIFS('Aceite de Oliva'!EC$6:EC$257,'Aceite de Oliva'!$A$6:$A$257,"&gt;="&amp;$A269,'Aceite de Oliva'!$B$6:$B$257,"&lt;="&amp;$B269)</f>
        <v>44.7</v>
      </c>
      <c r="EG269" s="8">
        <f>SUMIFS('Aceite de Oliva'!EG$6:EG$257,'Aceite de Oliva'!$A$6:$A$257,"&gt;="&amp;$A269,'Aceite de Oliva'!$B$6:$B$257,"&lt;="&amp;$B269)</f>
        <v>41.42</v>
      </c>
      <c r="EH269" s="8">
        <f>SUMIFS('Aceite de Oliva'!EH$6:EH$257,'Aceite de Oliva'!$A$6:$A$257,"&gt;="&amp;$A269,'Aceite de Oliva'!$B$6:$B$257,"&lt;="&amp;$B269)</f>
        <v>20.72</v>
      </c>
      <c r="EI269" s="8">
        <f>SUMIFS('Aceite de Oliva'!EI$6:EI$257,'Aceite de Oliva'!$A$6:$A$257,"&gt;="&amp;$A269,'Aceite de Oliva'!$B$6:$B$257,"&lt;="&amp;$B269)</f>
        <v>46.52</v>
      </c>
      <c r="EJ269" s="8">
        <f>SUMIFS('Aceite de Oliva'!EJ$6:EJ$257,'Aceite de Oliva'!$A$6:$A$257,"&gt;="&amp;$A269,'Aceite de Oliva'!$B$6:$B$257,"&lt;="&amp;$B269)</f>
        <v>66.33</v>
      </c>
      <c r="EN269" s="8">
        <f>SUMIFS('Aceite de Oliva'!EN$6:EN$257,'Aceite de Oliva'!$A$6:$A$257,"&gt;="&amp;$A269,'Aceite de Oliva'!$B$6:$B$257,"&lt;="&amp;$B269)</f>
        <v>43.800000000000004</v>
      </c>
      <c r="EO269" s="8">
        <f>SUMIFS('Aceite de Oliva'!EO$6:EO$257,'Aceite de Oliva'!$A$6:$A$257,"&gt;="&amp;$A269,'Aceite de Oliva'!$B$6:$B$257,"&lt;="&amp;$B269)</f>
        <v>28.38</v>
      </c>
      <c r="EP269" s="8">
        <f>SUMIFS('Aceite de Oliva'!EP$6:EP$257,'Aceite de Oliva'!$A$6:$A$257,"&gt;="&amp;$A269,'Aceite de Oliva'!$B$6:$B$257,"&lt;="&amp;$B269)</f>
        <v>45.839999999999996</v>
      </c>
      <c r="EQ269" s="8">
        <f>SUMIFS('Aceite de Oliva'!EQ$6:EQ$257,'Aceite de Oliva'!$A$6:$A$257,"&gt;="&amp;$A269,'Aceite de Oliva'!$B$6:$B$257,"&lt;="&amp;$B269)</f>
        <v>60.11</v>
      </c>
      <c r="EU269" s="8">
        <f>SUMIFS('Aceite de Oliva'!EU$6:EU$257,'Aceite de Oliva'!$A$6:$A$257,"&gt;="&amp;$A269,'Aceite de Oliva'!$B$6:$B$257,"&lt;="&amp;$B269)</f>
        <v>46.139999999999993</v>
      </c>
      <c r="EV269" s="8">
        <f>SUMIFS('Aceite de Oliva'!EV$6:EV$257,'Aceite de Oliva'!$A$6:$A$257,"&gt;="&amp;$A269,'Aceite de Oliva'!$B$6:$B$257,"&lt;="&amp;$B269)</f>
        <v>32.620000000000005</v>
      </c>
      <c r="EW269" s="8">
        <f>SUMIFS('Aceite de Oliva'!EW$6:EW$257,'Aceite de Oliva'!$A$6:$A$257,"&gt;="&amp;$A269,'Aceite de Oliva'!$B$6:$B$257,"&lt;="&amp;$B269)</f>
        <v>49.059999999999995</v>
      </c>
      <c r="EX269" s="8">
        <f>SUMIFS('Aceite de Oliva'!EX$6:EX$257,'Aceite de Oliva'!$A$6:$A$257,"&gt;="&amp;$A269,'Aceite de Oliva'!$B$6:$B$257,"&lt;="&amp;$B269)</f>
        <v>58.01</v>
      </c>
    </row>
    <row r="270" spans="1:154" x14ac:dyDescent="0.3">
      <c r="A270" s="14">
        <f>'TAM Aceite de Oliva'!B18</f>
        <v>3.0000000000000004</v>
      </c>
      <c r="B270" s="14">
        <f>'TAM Aceite de Oliva'!C18</f>
        <v>3.1000000000000005</v>
      </c>
      <c r="C270" s="14"/>
      <c r="D270" s="8">
        <f>SUMIFS('Aceite de Oliva'!D$6:D$257,'Aceite de Oliva'!$A$6:$A$257,"&gt;="&amp;$A270,'Aceite de Oliva'!$B$6:$B$257,"&lt;="&amp;$B270)</f>
        <v>0.17</v>
      </c>
      <c r="E270" s="8">
        <f>SUMIFS('Aceite de Oliva'!E$6:E$257,'Aceite de Oliva'!$A$6:$A$257,"&gt;="&amp;$A270,'Aceite de Oliva'!$B$6:$B$257,"&lt;="&amp;$B270)</f>
        <v>0.92</v>
      </c>
      <c r="F270" s="8">
        <f>SUMIFS('Aceite de Oliva'!F$6:F$257,'Aceite de Oliva'!$A$6:$A$257,"&gt;="&amp;$A270,'Aceite de Oliva'!$B$6:$B$257,"&lt;="&amp;$B270)</f>
        <v>0.04</v>
      </c>
      <c r="G270" s="8">
        <f>SUMIFS('Aceite de Oliva'!G$6:G$257,'Aceite de Oliva'!$A$6:$A$257,"&gt;="&amp;$A270,'Aceite de Oliva'!$B$6:$B$257,"&lt;="&amp;$B270)</f>
        <v>7.0000000000000007E-2</v>
      </c>
      <c r="H270" s="14"/>
      <c r="I270" s="14"/>
      <c r="J270" s="14"/>
      <c r="K270" s="8">
        <f>SUMIFS('Aceite de Oliva'!K$6:K$257,'Aceite de Oliva'!$A$6:$A$257,"&gt;="&amp;$A270,'Aceite de Oliva'!$B$6:$B$257,"&lt;="&amp;$B270)</f>
        <v>0.51</v>
      </c>
      <c r="L270" s="8">
        <f>SUMIFS('Aceite de Oliva'!L$6:L$257,'Aceite de Oliva'!$A$6:$A$257,"&gt;="&amp;$A270,'Aceite de Oliva'!$B$6:$B$257,"&lt;="&amp;$B270)</f>
        <v>0.9</v>
      </c>
      <c r="M270" s="8">
        <f>SUMIFS('Aceite de Oliva'!M$6:M$257,'Aceite de Oliva'!$A$6:$A$257,"&gt;="&amp;$A270,'Aceite de Oliva'!$B$6:$B$257,"&lt;="&amp;$B270)</f>
        <v>0.48</v>
      </c>
      <c r="N270" s="8">
        <f>SUMIFS('Aceite de Oliva'!N$6:N$257,'Aceite de Oliva'!$A$6:$A$257,"&gt;="&amp;$A270,'Aceite de Oliva'!$B$6:$B$257,"&lt;="&amp;$B270)</f>
        <v>0.13</v>
      </c>
      <c r="O270" s="14"/>
      <c r="P270" s="14"/>
      <c r="Q270" s="14"/>
      <c r="R270" s="8">
        <f>SUMIFS('Aceite de Oliva'!R$6:R$257,'Aceite de Oliva'!$A$6:$A$257,"&gt;="&amp;$A270,'Aceite de Oliva'!$B$6:$B$257,"&lt;="&amp;$B270)</f>
        <v>0.27999999999999997</v>
      </c>
      <c r="S270" s="8">
        <f>SUMIFS('Aceite de Oliva'!S$6:S$257,'Aceite de Oliva'!$A$6:$A$257,"&gt;="&amp;$A270,'Aceite de Oliva'!$B$6:$B$257,"&lt;="&amp;$B270)</f>
        <v>0.85</v>
      </c>
      <c r="T270" s="8">
        <f>SUMIFS('Aceite de Oliva'!T$6:T$257,'Aceite de Oliva'!$A$6:$A$257,"&gt;="&amp;$A270,'Aceite de Oliva'!$B$6:$B$257,"&lt;="&amp;$B270)</f>
        <v>0.14000000000000001</v>
      </c>
      <c r="U270" s="8">
        <f>SUMIFS('Aceite de Oliva'!U$6:U$257,'Aceite de Oliva'!$A$6:$A$257,"&gt;="&amp;$A270,'Aceite de Oliva'!$B$6:$B$257,"&lt;="&amp;$B270)</f>
        <v>0</v>
      </c>
      <c r="V270" s="14"/>
      <c r="W270" s="14"/>
      <c r="X270" s="14"/>
      <c r="Y270" s="8">
        <f>SUMIFS('Aceite de Oliva'!Y$6:Y$257,'Aceite de Oliva'!$A$6:$A$257,"&gt;="&amp;$A270,'Aceite de Oliva'!$B$6:$B$257,"&lt;="&amp;$B270)</f>
        <v>0.22</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0.85</v>
      </c>
      <c r="AC270" s="14"/>
      <c r="AD270" s="14"/>
      <c r="AE270" s="14"/>
      <c r="AF270" s="8">
        <f>SUMIFS('Aceite de Oliva'!AF$6:AF$257,'Aceite de Oliva'!$A$6:$A$257,"&gt;="&amp;$A270,'Aceite de Oliva'!$B$6:$B$257,"&lt;="&amp;$B270)</f>
        <v>0.1</v>
      </c>
      <c r="AG270" s="8">
        <f>SUMIFS('Aceite de Oliva'!AG$6:AG$257,'Aceite de Oliva'!$A$6:$A$257,"&gt;="&amp;$A270,'Aceite de Oliva'!$B$6:$B$257,"&lt;="&amp;$B270)</f>
        <v>0</v>
      </c>
      <c r="AH270" s="8">
        <f>SUMIFS('Aceite de Oliva'!AH$6:AH$257,'Aceite de Oliva'!$A$6:$A$257,"&gt;="&amp;$A270,'Aceite de Oliva'!$B$6:$B$257,"&lt;="&amp;$B270)</f>
        <v>0.22</v>
      </c>
      <c r="AI270" s="8">
        <f>SUMIFS('Aceite de Oliva'!AI$6:AI$257,'Aceite de Oliva'!$A$6:$A$257,"&gt;="&amp;$A270,'Aceite de Oliva'!$B$6:$B$257,"&lt;="&amp;$B270)</f>
        <v>0</v>
      </c>
      <c r="AJ270" s="14"/>
      <c r="AK270" s="14"/>
      <c r="AL270" s="14"/>
      <c r="AM270" s="8">
        <f>SUMIFS('Aceite de Oliva'!AM$6:AM$257,'Aceite de Oliva'!$A$6:$A$257,"&gt;="&amp;$A270,'Aceite de Oliva'!$B$6:$B$257,"&lt;="&amp;$B270)</f>
        <v>0.32</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0.62</v>
      </c>
      <c r="AQ270" s="14"/>
      <c r="AR270" s="14"/>
      <c r="AT270" s="8">
        <f>SUMIFS('Aceite de Oliva'!AT$6:AT$257,'Aceite de Oliva'!$A$6:$A$257,"&gt;="&amp;$A270,'Aceite de Oliva'!$B$6:$B$257,"&lt;="&amp;$B270)</f>
        <v>0.3</v>
      </c>
      <c r="AU270" s="8">
        <f>SUMIFS('Aceite de Oliva'!AU$6:AU$257,'Aceite de Oliva'!$A$6:$A$257,"&gt;="&amp;$A270,'Aceite de Oliva'!$B$6:$B$257,"&lt;="&amp;$B270)</f>
        <v>0</v>
      </c>
      <c r="AV270" s="8">
        <f>SUMIFS('Aceite de Oliva'!AV$6:AV$257,'Aceite de Oliva'!$A$6:$A$257,"&gt;="&amp;$A270,'Aceite de Oliva'!$B$6:$B$257,"&lt;="&amp;$B270)</f>
        <v>0.3</v>
      </c>
      <c r="AW270" s="8">
        <f>SUMIFS('Aceite de Oliva'!AW$6:AW$257,'Aceite de Oliva'!$A$6:$A$257,"&gt;="&amp;$A270,'Aceite de Oliva'!$B$6:$B$257,"&lt;="&amp;$B270)</f>
        <v>0.76</v>
      </c>
      <c r="BA270" s="8">
        <f>SUMIFS('Aceite de Oliva'!BA$6:BA$257,'Aceite de Oliva'!$A$6:$A$257,"&gt;="&amp;A270,'Aceite de Oliva'!$B$6:$B$257,"&lt;="&amp;B270)</f>
        <v>7.82</v>
      </c>
      <c r="BB270" s="8">
        <f>SUMIFS('Aceite de Oliva'!BB$6:BB$257,'Aceite de Oliva'!$A$6:$A$257,"&gt;="&amp;$A270,'Aceite de Oliva'!$B$6:$B$257,"&lt;="&amp;$B270)</f>
        <v>26.55</v>
      </c>
      <c r="BC270" s="8">
        <f>SUMIFS('Aceite de Oliva'!BC$6:BC$257,'Aceite de Oliva'!$A$6:$A$257,"&gt;="&amp;$A270,'Aceite de Oliva'!$B$6:$B$257,"&lt;="&amp;$B270)</f>
        <v>0.49</v>
      </c>
      <c r="BD270" s="8">
        <f>SUMIFS('Aceite de Oliva'!BD$6:BD$257,'Aceite de Oliva'!$A$6:$A$257,"&gt;="&amp;$A270,'Aceite de Oliva'!$B$6:$B$257,"&lt;="&amp;$B270)</f>
        <v>0.27</v>
      </c>
      <c r="BE270" s="5"/>
      <c r="BH270" s="8">
        <f>SUMIFS('Aceite de Oliva'!BH$6:BH$257,'Aceite de Oliva'!$A$6:$A$257,"&gt;="&amp;$A270,'Aceite de Oliva'!$B$6:$B$257,"&lt;="&amp;$B270)</f>
        <v>0.33</v>
      </c>
      <c r="BI270" s="8">
        <f>SUMIFS('Aceite de Oliva'!BI$6:BI$257,'Aceite de Oliva'!$A$6:$A$257,"&gt;="&amp;$A270,'Aceite de Oliva'!$B$6:$B$257,"&lt;="&amp;$B270)</f>
        <v>0</v>
      </c>
      <c r="BJ270" s="8">
        <f>SUMIFS('Aceite de Oliva'!BJ$6:BJ$257,'Aceite de Oliva'!$A$6:$A$257,"&gt;="&amp;$A270,'Aceite de Oliva'!$B$6:$B$257,"&lt;="&amp;$B270)</f>
        <v>0.15</v>
      </c>
      <c r="BK270" s="8">
        <f>SUMIFS('Aceite de Oliva'!BK$6:BK$257,'Aceite de Oliva'!$A$6:$A$257,"&gt;="&amp;$A270,'Aceite de Oliva'!$B$6:$B$257,"&lt;="&amp;$B270)</f>
        <v>0</v>
      </c>
      <c r="BO270" s="8">
        <f>SUMIFS('Aceite de Oliva'!BO$6:BO$257,'Aceite de Oliva'!$A$6:$A$257,"&gt;="&amp;$A270,'Aceite de Oliva'!$B$6:$B$257,"&lt;="&amp;$B270)</f>
        <v>0.13</v>
      </c>
      <c r="BP270" s="8">
        <f>SUMIFS('Aceite de Oliva'!BP$6:BP$257,'Aceite de Oliva'!$A$6:$A$257,"&gt;="&amp;$A270,'Aceite de Oliva'!$B$6:$B$257,"&lt;="&amp;$B270)</f>
        <v>0</v>
      </c>
      <c r="BQ270" s="8">
        <f>SUMIFS('Aceite de Oliva'!BQ$6:BQ$257,'Aceite de Oliva'!$A$6:$A$257,"&gt;="&amp;$A270,'Aceite de Oliva'!$B$6:$B$257,"&lt;="&amp;$B270)</f>
        <v>0.12</v>
      </c>
      <c r="BR270" s="8">
        <f>SUMIFS('Aceite de Oliva'!BR$6:BR$257,'Aceite de Oliva'!$A$6:$A$257,"&gt;="&amp;$A270,'Aceite de Oliva'!$B$6:$B$257,"&lt;="&amp;$B270)</f>
        <v>0.28999999999999998</v>
      </c>
      <c r="BV270" s="8">
        <f>SUMIFS('Aceite de Oliva'!BV$6:BV$257,'Aceite de Oliva'!$A$6:$A$257,"&gt;="&amp;$A270,'Aceite de Oliva'!$B$6:$B$257,"&lt;="&amp;$B270)</f>
        <v>0.23</v>
      </c>
      <c r="BW270" s="8">
        <f>SUMIFS('Aceite de Oliva'!BW$6:BW$257,'Aceite de Oliva'!$A$6:$A$257,"&gt;="&amp;$A270,'Aceite de Oliva'!$B$6:$B$257,"&lt;="&amp;$B270)</f>
        <v>0</v>
      </c>
      <c r="BX270" s="8">
        <f>SUMIFS('Aceite de Oliva'!BX$6:BX$257,'Aceite de Oliva'!$A$6:$A$257,"&gt;="&amp;$A270,'Aceite de Oliva'!$B$6:$B$257,"&lt;="&amp;$B270)</f>
        <v>0.15</v>
      </c>
      <c r="BY270" s="8">
        <f>SUMIFS('Aceite de Oliva'!BY$6:BY$257,'Aceite de Oliva'!$A$6:$A$257,"&gt;="&amp;$A270,'Aceite de Oliva'!$B$6:$B$257,"&lt;="&amp;$B270)</f>
        <v>0.24</v>
      </c>
      <c r="CC270" s="8">
        <f>SUMIFS('Aceite de Oliva'!CC$6:CC$257,'Aceite de Oliva'!$A$6:$A$257,"&gt;="&amp;$A270,'Aceite de Oliva'!$B$6:$B$257,"&lt;="&amp;$B270)</f>
        <v>0.44</v>
      </c>
      <c r="CD270" s="8">
        <f>SUMIFS('Aceite de Oliva'!CD$6:CD$257,'Aceite de Oliva'!$A$6:$A$257,"&gt;="&amp;$A270,'Aceite de Oliva'!$B$6:$B$257,"&lt;="&amp;$B270)</f>
        <v>0.64</v>
      </c>
      <c r="CE270" s="8">
        <f>SUMIFS('Aceite de Oliva'!CE$6:CE$257,'Aceite de Oliva'!$A$6:$A$257,"&gt;="&amp;$A270,'Aceite de Oliva'!$B$6:$B$257,"&lt;="&amp;$B270)</f>
        <v>0.54</v>
      </c>
      <c r="CF270" s="8">
        <f>SUMIFS('Aceite de Oliva'!CF$6:CF$257,'Aceite de Oliva'!$A$6:$A$257,"&gt;="&amp;$A270,'Aceite de Oliva'!$B$6:$B$257,"&lt;="&amp;$B270)</f>
        <v>0</v>
      </c>
      <c r="CJ270" s="8">
        <f>SUMIFS('Aceite de Oliva'!CJ$6:CJ$257,'Aceite de Oliva'!$A$6:$A$257,"&gt;="&amp;$A270,'Aceite de Oliva'!$B$6:$B$257,"&lt;="&amp;$B270)</f>
        <v>0.73</v>
      </c>
      <c r="CK270" s="8">
        <f>SUMIFS('Aceite de Oliva'!CK$6:CK$257,'Aceite de Oliva'!$A$6:$A$257,"&gt;="&amp;$A270,'Aceite de Oliva'!$B$6:$B$257,"&lt;="&amp;$B270)</f>
        <v>0.57999999999999996</v>
      </c>
      <c r="CL270" s="8">
        <f>SUMIFS('Aceite de Oliva'!CL$6:CL$257,'Aceite de Oliva'!$A$6:$A$257,"&gt;="&amp;$A270,'Aceite de Oliva'!$B$6:$B$257,"&lt;="&amp;$B270)</f>
        <v>0.6</v>
      </c>
      <c r="CM270" s="8">
        <f>SUMIFS('Aceite de Oliva'!CM$6:CM$257,'Aceite de Oliva'!$A$6:$A$257,"&gt;="&amp;$A270,'Aceite de Oliva'!$B$6:$B$257,"&lt;="&amp;$B270)</f>
        <v>0.14000000000000001</v>
      </c>
      <c r="CQ270" s="8">
        <f>SUMIFS('Aceite de Oliva'!CQ$6:CQ$257,'Aceite de Oliva'!$A$6:$A$257,"&gt;="&amp;$A270,'Aceite de Oliva'!$B$6:$B$257,"&lt;="&amp;$B270)</f>
        <v>1.49</v>
      </c>
      <c r="CR270" s="8">
        <f>SUMIFS('Aceite de Oliva'!CR$6:CR$257,'Aceite de Oliva'!$A$6:$A$257,"&gt;="&amp;$A270,'Aceite de Oliva'!$B$6:$B$257,"&lt;="&amp;$B270)</f>
        <v>2.42</v>
      </c>
      <c r="CS270" s="8">
        <f>SUMIFS('Aceite de Oliva'!CS$6:CS$257,'Aceite de Oliva'!$A$6:$A$257,"&gt;="&amp;$A270,'Aceite de Oliva'!$B$6:$B$257,"&lt;="&amp;$B270)</f>
        <v>1.58</v>
      </c>
      <c r="CT270" s="8">
        <f>SUMIFS('Aceite de Oliva'!CT$6:CT$257,'Aceite de Oliva'!$A$6:$A$257,"&gt;="&amp;$A270,'Aceite de Oliva'!$B$6:$B$257,"&lt;="&amp;$B270)</f>
        <v>0.28000000000000003</v>
      </c>
      <c r="CX270" s="8">
        <f>SUMIFS('Aceite de Oliva'!CX$6:CX$257,'Aceite de Oliva'!$A$6:$A$257,"&gt;="&amp;$A270,'Aceite de Oliva'!$B$6:$B$257,"&lt;="&amp;$B270)</f>
        <v>2.42</v>
      </c>
      <c r="CY270" s="8">
        <f>SUMIFS('Aceite de Oliva'!CY$6:CY$257,'Aceite de Oliva'!$A$6:$A$257,"&gt;="&amp;$A270,'Aceite de Oliva'!$B$6:$B$257,"&lt;="&amp;$B270)</f>
        <v>2.04</v>
      </c>
      <c r="CZ270" s="8">
        <f>SUMIFS('Aceite de Oliva'!CZ$6:CZ$257,'Aceite de Oliva'!$A$6:$A$257,"&gt;="&amp;$A270,'Aceite de Oliva'!$B$6:$B$257,"&lt;="&amp;$B270)</f>
        <v>2.85</v>
      </c>
      <c r="DA270" s="8">
        <f>SUMIFS('Aceite de Oliva'!DA$6:DA$257,'Aceite de Oliva'!$A$6:$A$257,"&gt;="&amp;$A270,'Aceite de Oliva'!$B$6:$B$257,"&lt;="&amp;$B270)</f>
        <v>2.21</v>
      </c>
      <c r="DE270" s="8">
        <f>SUMIFS('Aceite de Oliva'!DE$6:DE$257,'Aceite de Oliva'!$A$6:$A$257,"&gt;="&amp;$A270,'Aceite de Oliva'!$B$6:$B$257,"&lt;="&amp;$B270)</f>
        <v>2.11</v>
      </c>
      <c r="DF270" s="8">
        <f>SUMIFS('Aceite de Oliva'!DF$6:DF$257,'Aceite de Oliva'!$A$6:$A$257,"&gt;="&amp;$A270,'Aceite de Oliva'!$B$6:$B$257,"&lt;="&amp;$B270)</f>
        <v>1.53</v>
      </c>
      <c r="DG270" s="8">
        <f>SUMIFS('Aceite de Oliva'!DG$6:DG$257,'Aceite de Oliva'!$A$6:$A$257,"&gt;="&amp;$A270,'Aceite de Oliva'!$B$6:$B$257,"&lt;="&amp;$B270)</f>
        <v>2.8499999999999996</v>
      </c>
      <c r="DH270" s="8">
        <f>SUMIFS('Aceite de Oliva'!DH$6:DH$257,'Aceite de Oliva'!$A$6:$A$257,"&gt;="&amp;$A270,'Aceite de Oliva'!$B$6:$B$257,"&lt;="&amp;$B270)</f>
        <v>1.06</v>
      </c>
      <c r="DL270" s="8">
        <f>SUMIFS('Aceite de Oliva'!DL$6:DL$257,'Aceite de Oliva'!$A$6:$A$257,"&gt;="&amp;$A270,'Aceite de Oliva'!$B$6:$B$257,"&lt;="&amp;$B270)</f>
        <v>3.21</v>
      </c>
      <c r="DM270" s="8">
        <f>SUMIFS('Aceite de Oliva'!DM$6:DM$257,'Aceite de Oliva'!$A$6:$A$257,"&gt;="&amp;$A270,'Aceite de Oliva'!$B$6:$B$257,"&lt;="&amp;$B270)</f>
        <v>1.69</v>
      </c>
      <c r="DN270" s="8">
        <f>SUMIFS('Aceite de Oliva'!DN$6:DN$257,'Aceite de Oliva'!$A$6:$A$257,"&gt;="&amp;$A270,'Aceite de Oliva'!$B$6:$B$257,"&lt;="&amp;$B270)</f>
        <v>4.12</v>
      </c>
      <c r="DO270" s="8">
        <f>SUMIFS('Aceite de Oliva'!DO$6:DO$257,'Aceite de Oliva'!$A$6:$A$257,"&gt;="&amp;$A270,'Aceite de Oliva'!$B$6:$B$257,"&lt;="&amp;$B270)</f>
        <v>0</v>
      </c>
      <c r="DS270" s="8">
        <f>SUMIFS('Aceite de Oliva'!DS$6:DS$257,'Aceite de Oliva'!$A$6:$A$257,"&gt;="&amp;$A270,'Aceite de Oliva'!$B$6:$B$257,"&lt;="&amp;$B270)</f>
        <v>3.06</v>
      </c>
      <c r="DT270" s="8">
        <f>SUMIFS('Aceite de Oliva'!DT$6:DT$257,'Aceite de Oliva'!$A$6:$A$257,"&gt;="&amp;$A270,'Aceite de Oliva'!$B$6:$B$257,"&lt;="&amp;$B270)</f>
        <v>4.99</v>
      </c>
      <c r="DU270" s="8">
        <f>SUMIFS('Aceite de Oliva'!DU$6:DU$257,'Aceite de Oliva'!$A$6:$A$257,"&gt;="&amp;$A270,'Aceite de Oliva'!$B$6:$B$257,"&lt;="&amp;$B270)</f>
        <v>3.9899999999999998</v>
      </c>
      <c r="DV270" s="8">
        <f>SUMIFS('Aceite de Oliva'!DV$6:DV$257,'Aceite de Oliva'!$A$6:$A$257,"&gt;="&amp;$A270,'Aceite de Oliva'!$B$6:$B$257,"&lt;="&amp;$B270)</f>
        <v>0.15</v>
      </c>
      <c r="DZ270" s="8">
        <f>SUMIFS('Aceite de Oliva'!DZ$6:DZ$257,'Aceite de Oliva'!$A$6:$A$257,"&gt;="&amp;$A270,'Aceite de Oliva'!$B$6:$B$257,"&lt;="&amp;$B270)</f>
        <v>2.59</v>
      </c>
      <c r="EA270" s="8">
        <f>SUMIFS('Aceite de Oliva'!EA$6:EA$257,'Aceite de Oliva'!$A$6:$A$257,"&gt;="&amp;$A270,'Aceite de Oliva'!$B$6:$B$257,"&lt;="&amp;$B270)</f>
        <v>1.72</v>
      </c>
      <c r="EB270" s="8">
        <f>SUMIFS('Aceite de Oliva'!EB$6:EB$257,'Aceite de Oliva'!$A$6:$A$257,"&gt;="&amp;$A270,'Aceite de Oliva'!$B$6:$B$257,"&lt;="&amp;$B270)</f>
        <v>2.33</v>
      </c>
      <c r="EC270" s="8">
        <f>SUMIFS('Aceite de Oliva'!EC$6:EC$257,'Aceite de Oliva'!$A$6:$A$257,"&gt;="&amp;$A270,'Aceite de Oliva'!$B$6:$B$257,"&lt;="&amp;$B270)</f>
        <v>3.71</v>
      </c>
      <c r="EG270" s="8">
        <f>SUMIFS('Aceite de Oliva'!EG$6:EG$257,'Aceite de Oliva'!$A$6:$A$257,"&gt;="&amp;$A270,'Aceite de Oliva'!$B$6:$B$257,"&lt;="&amp;$B270)</f>
        <v>8.5599999999999987</v>
      </c>
      <c r="EH270" s="8">
        <f>SUMIFS('Aceite de Oliva'!EH$6:EH$257,'Aceite de Oliva'!$A$6:$A$257,"&gt;="&amp;$A270,'Aceite de Oliva'!$B$6:$B$257,"&lt;="&amp;$B270)</f>
        <v>24</v>
      </c>
      <c r="EI270" s="8">
        <f>SUMIFS('Aceite de Oliva'!EI$6:EI$257,'Aceite de Oliva'!$A$6:$A$257,"&gt;="&amp;$A270,'Aceite de Oliva'!$B$6:$B$257,"&lt;="&amp;$B270)</f>
        <v>4.5299999999999994</v>
      </c>
      <c r="EJ270" s="8">
        <f>SUMIFS('Aceite de Oliva'!EJ$6:EJ$257,'Aceite de Oliva'!$A$6:$A$257,"&gt;="&amp;$A270,'Aceite de Oliva'!$B$6:$B$257,"&lt;="&amp;$B270)</f>
        <v>0</v>
      </c>
      <c r="EN270" s="8">
        <f>SUMIFS('Aceite de Oliva'!EN$6:EN$257,'Aceite de Oliva'!$A$6:$A$257,"&gt;="&amp;$A270,'Aceite de Oliva'!$B$6:$B$257,"&lt;="&amp;$B270)</f>
        <v>1.7</v>
      </c>
      <c r="EO270" s="8">
        <f>SUMIFS('Aceite de Oliva'!EO$6:EO$257,'Aceite de Oliva'!$A$6:$A$257,"&gt;="&amp;$A270,'Aceite de Oliva'!$B$6:$B$257,"&lt;="&amp;$B270)</f>
        <v>1.6</v>
      </c>
      <c r="EP270" s="8">
        <f>SUMIFS('Aceite de Oliva'!EP$6:EP$257,'Aceite de Oliva'!$A$6:$A$257,"&gt;="&amp;$A270,'Aceite de Oliva'!$B$6:$B$257,"&lt;="&amp;$B270)</f>
        <v>0.99</v>
      </c>
      <c r="EQ270" s="8">
        <f>SUMIFS('Aceite de Oliva'!EQ$6:EQ$257,'Aceite de Oliva'!$A$6:$A$257,"&gt;="&amp;$A270,'Aceite de Oliva'!$B$6:$B$257,"&lt;="&amp;$B270)</f>
        <v>4.26</v>
      </c>
      <c r="EU270" s="8">
        <f>SUMIFS('Aceite de Oliva'!EU$6:EU$257,'Aceite de Oliva'!$A$6:$A$257,"&gt;="&amp;$A270,'Aceite de Oliva'!$B$6:$B$257,"&lt;="&amp;$B270)</f>
        <v>1.1399999999999999</v>
      </c>
      <c r="EV270" s="8">
        <f>SUMIFS('Aceite de Oliva'!EV$6:EV$257,'Aceite de Oliva'!$A$6:$A$257,"&gt;="&amp;$A270,'Aceite de Oliva'!$B$6:$B$257,"&lt;="&amp;$B270)</f>
        <v>1.7</v>
      </c>
      <c r="EW270" s="8">
        <f>SUMIFS('Aceite de Oliva'!EW$6:EW$257,'Aceite de Oliva'!$A$6:$A$257,"&gt;="&amp;$A270,'Aceite de Oliva'!$B$6:$B$257,"&lt;="&amp;$B270)</f>
        <v>1</v>
      </c>
      <c r="EX270" s="8">
        <f>SUMIFS('Aceite de Oliva'!EX$6:EX$257,'Aceite de Oliva'!$A$6:$A$257,"&gt;="&amp;$A270,'Aceite de Oliva'!$B$6:$B$257,"&lt;="&amp;$B270)</f>
        <v>0.8</v>
      </c>
    </row>
    <row r="271" spans="1:154" x14ac:dyDescent="0.3">
      <c r="A271" s="14">
        <f>'TAM Aceite de Oliva'!B19</f>
        <v>3.1000000000000005</v>
      </c>
      <c r="B271" s="14">
        <f>'TAM Aceite de Oliva'!C19</f>
        <v>3.2000000000000006</v>
      </c>
      <c r="C271" s="14"/>
      <c r="D271" s="8">
        <f>SUMIFS('Aceite de Oliva'!D$6:D$257,'Aceite de Oliva'!$A$6:$A$257,"&gt;="&amp;$A271,'Aceite de Oliva'!$B$6:$B$257,"&lt;="&amp;$B271)</f>
        <v>0.29000000000000004</v>
      </c>
      <c r="E271" s="8">
        <f>SUMIFS('Aceite de Oliva'!E$6:E$257,'Aceite de Oliva'!$A$6:$A$257,"&gt;="&amp;$A271,'Aceite de Oliva'!$B$6:$B$257,"&lt;="&amp;$B271)</f>
        <v>0</v>
      </c>
      <c r="F271" s="8">
        <f>SUMIFS('Aceite de Oliva'!F$6:F$257,'Aceite de Oliva'!$A$6:$A$257,"&gt;="&amp;$A271,'Aceite de Oliva'!$B$6:$B$257,"&lt;="&amp;$B271)</f>
        <v>0.48</v>
      </c>
      <c r="G271" s="8">
        <f>SUMIFS('Aceite de Oliva'!G$6:G$257,'Aceite de Oliva'!$A$6:$A$257,"&gt;="&amp;$A271,'Aceite de Oliva'!$B$6:$B$257,"&lt;="&amp;$B271)</f>
        <v>0</v>
      </c>
      <c r="H271" s="14"/>
      <c r="I271" s="14"/>
      <c r="J271" s="14"/>
      <c r="K271" s="8">
        <f>SUMIFS('Aceite de Oliva'!K$6:K$257,'Aceite de Oliva'!$A$6:$A$257,"&gt;="&amp;$A271,'Aceite de Oliva'!$B$6:$B$257,"&lt;="&amp;$B271)</f>
        <v>0.06</v>
      </c>
      <c r="L271" s="8">
        <f>SUMIFS('Aceite de Oliva'!L$6:L$257,'Aceite de Oliva'!$A$6:$A$257,"&gt;="&amp;$A271,'Aceite de Oliva'!$B$6:$B$257,"&lt;="&amp;$B271)</f>
        <v>0</v>
      </c>
      <c r="M271" s="8">
        <f>SUMIFS('Aceite de Oliva'!M$6:M$257,'Aceite de Oliva'!$A$6:$A$257,"&gt;="&amp;$A271,'Aceite de Oliva'!$B$6:$B$257,"&lt;="&amp;$B271)</f>
        <v>0.09</v>
      </c>
      <c r="N271" s="8">
        <f>SUMIFS('Aceite de Oliva'!N$6:N$257,'Aceite de Oliva'!$A$6:$A$257,"&gt;="&amp;$A271,'Aceite de Oliva'!$B$6:$B$257,"&lt;="&amp;$B271)</f>
        <v>0</v>
      </c>
      <c r="O271" s="14"/>
      <c r="P271" s="14"/>
      <c r="Q271" s="14"/>
      <c r="R271" s="8">
        <f>SUMIFS('Aceite de Oliva'!R$6:R$257,'Aceite de Oliva'!$A$6:$A$257,"&gt;="&amp;$A271,'Aceite de Oliva'!$B$6:$B$257,"&lt;="&amp;$B271)</f>
        <v>0.21</v>
      </c>
      <c r="S271" s="8">
        <f>SUMIFS('Aceite de Oliva'!S$6:S$257,'Aceite de Oliva'!$A$6:$A$257,"&gt;="&amp;$A271,'Aceite de Oliva'!$B$6:$B$257,"&lt;="&amp;$B271)</f>
        <v>0</v>
      </c>
      <c r="T271" s="8">
        <f>SUMIFS('Aceite de Oliva'!T$6:T$257,'Aceite de Oliva'!$A$6:$A$257,"&gt;="&amp;$A271,'Aceite de Oliva'!$B$6:$B$257,"&lt;="&amp;$B271)</f>
        <v>0.19</v>
      </c>
      <c r="U271" s="8">
        <f>SUMIFS('Aceite de Oliva'!U$6:U$257,'Aceite de Oliva'!$A$6:$A$257,"&gt;="&amp;$A271,'Aceite de Oliva'!$B$6:$B$257,"&lt;="&amp;$B271)</f>
        <v>0.47</v>
      </c>
      <c r="V271" s="14"/>
      <c r="W271" s="14"/>
      <c r="X271" s="14"/>
      <c r="Y271" s="8">
        <f>SUMIFS('Aceite de Oliva'!Y$6:Y$257,'Aceite de Oliva'!$A$6:$A$257,"&gt;="&amp;$A271,'Aceite de Oliva'!$B$6:$B$257,"&lt;="&amp;$B271)</f>
        <v>0.2</v>
      </c>
      <c r="Z271" s="8">
        <f>SUMIFS('Aceite de Oliva'!Z$6:Z$257,'Aceite de Oliva'!$A$6:$A$257,"&gt;="&amp;$A271,'Aceite de Oliva'!$B$6:$B$257,"&lt;="&amp;$B271)</f>
        <v>0</v>
      </c>
      <c r="AA271" s="8">
        <f>SUMIFS('Aceite de Oliva'!AA$6:AA$257,'Aceite de Oliva'!$A$6:$A$257,"&gt;="&amp;$A271,'Aceite de Oliva'!$B$6:$B$257,"&lt;="&amp;$B271)</f>
        <v>0.31</v>
      </c>
      <c r="AB271" s="8">
        <f>SUMIFS('Aceite de Oliva'!AB$6:AB$257,'Aceite de Oliva'!$A$6:$A$257,"&gt;="&amp;$A271,'Aceite de Oliva'!$B$6:$B$257,"&lt;="&amp;$B271)</f>
        <v>0</v>
      </c>
      <c r="AC271" s="14"/>
      <c r="AD271" s="14"/>
      <c r="AE271" s="14"/>
      <c r="AF271" s="8">
        <f>SUMIFS('Aceite de Oliva'!AF$6:AF$257,'Aceite de Oliva'!$A$6:$A$257,"&gt;="&amp;$A271,'Aceite de Oliva'!$B$6:$B$257,"&lt;="&amp;$B271)</f>
        <v>0</v>
      </c>
      <c r="AG271" s="8">
        <f>SUMIFS('Aceite de Oliva'!AG$6:AG$257,'Aceite de Oliva'!$A$6:$A$257,"&gt;="&amp;$A271,'Aceite de Oliva'!$B$6:$B$257,"&lt;="&amp;$B271)</f>
        <v>0</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0.52</v>
      </c>
      <c r="AN271" s="8">
        <f>SUMIFS('Aceite de Oliva'!AN$6:AN$257,'Aceite de Oliva'!$A$6:$A$257,"&gt;="&amp;$A271,'Aceite de Oliva'!$B$6:$B$257,"&lt;="&amp;$B271)</f>
        <v>0.77</v>
      </c>
      <c r="AO271" s="8">
        <f>SUMIFS('Aceite de Oliva'!AO$6:AO$257,'Aceite de Oliva'!$A$6:$A$257,"&gt;="&amp;$A271,'Aceite de Oliva'!$B$6:$B$257,"&lt;="&amp;$B271)</f>
        <v>0.59</v>
      </c>
      <c r="AP271" s="8">
        <f>SUMIFS('Aceite de Oliva'!AP$6:AP$257,'Aceite de Oliva'!$A$6:$A$257,"&gt;="&amp;$A271,'Aceite de Oliva'!$B$6:$B$257,"&lt;="&amp;$B271)</f>
        <v>0.1</v>
      </c>
      <c r="AQ271" s="14"/>
      <c r="AR271" s="14"/>
      <c r="AT271" s="8">
        <f>SUMIFS('Aceite de Oliva'!AT$6:AT$257,'Aceite de Oliva'!$A$6:$A$257,"&gt;="&amp;$A271,'Aceite de Oliva'!$B$6:$B$257,"&lt;="&amp;$B271)</f>
        <v>0</v>
      </c>
      <c r="AU271" s="8">
        <f>SUMIFS('Aceite de Oliva'!AU$6:AU$257,'Aceite de Oliva'!$A$6:$A$257,"&gt;="&amp;$A271,'Aceite de Oliva'!$B$6:$B$257,"&lt;="&amp;$B271)</f>
        <v>0</v>
      </c>
      <c r="AV271" s="8">
        <f>SUMIFS('Aceite de Oliva'!AV$6:AV$257,'Aceite de Oliva'!$A$6:$A$257,"&gt;="&amp;$A271,'Aceite de Oliva'!$B$6:$B$257,"&lt;="&amp;$B271)</f>
        <v>0</v>
      </c>
      <c r="AW271" s="8">
        <f>SUMIFS('Aceite de Oliva'!AW$6:AW$257,'Aceite de Oliva'!$A$6:$A$257,"&gt;="&amp;$A271,'Aceite de Oliva'!$B$6:$B$257,"&lt;="&amp;$B271)</f>
        <v>0</v>
      </c>
      <c r="BA271" s="8">
        <f>SUMIFS('Aceite de Oliva'!BA$6:BA$257,'Aceite de Oliva'!$A$6:$A$257,"&gt;="&amp;A271,'Aceite de Oliva'!$B$6:$B$257,"&lt;="&amp;B271)</f>
        <v>7.0000000000000007E-2</v>
      </c>
      <c r="BB271" s="8">
        <f>SUMIFS('Aceite de Oliva'!BB$6:BB$257,'Aceite de Oliva'!$A$6:$A$257,"&gt;="&amp;$A271,'Aceite de Oliva'!$B$6:$B$257,"&lt;="&amp;$B271)</f>
        <v>0</v>
      </c>
      <c r="BC271" s="8">
        <f>SUMIFS('Aceite de Oliva'!BC$6:BC$257,'Aceite de Oliva'!$A$6:$A$257,"&gt;="&amp;$A271,'Aceite de Oliva'!$B$6:$B$257,"&lt;="&amp;$B271)</f>
        <v>0.17</v>
      </c>
      <c r="BD271" s="8">
        <f>SUMIFS('Aceite de Oliva'!BD$6:BD$257,'Aceite de Oliva'!$A$6:$A$257,"&gt;="&amp;$A271,'Aceite de Oliva'!$B$6:$B$257,"&lt;="&amp;$B271)</f>
        <v>0</v>
      </c>
      <c r="BE271" s="5"/>
      <c r="BH271" s="8">
        <f>SUMIFS('Aceite de Oliva'!BH$6:BH$257,'Aceite de Oliva'!$A$6:$A$257,"&gt;="&amp;$A271,'Aceite de Oliva'!$B$6:$B$257,"&lt;="&amp;$B271)</f>
        <v>0</v>
      </c>
      <c r="BI271" s="8">
        <f>SUMIFS('Aceite de Oliva'!BI$6:BI$257,'Aceite de Oliva'!$A$6:$A$257,"&gt;="&amp;$A271,'Aceite de Oliva'!$B$6:$B$257,"&lt;="&amp;$B271)</f>
        <v>0</v>
      </c>
      <c r="BJ271" s="8">
        <f>SUMIFS('Aceite de Oliva'!BJ$6:BJ$257,'Aceite de Oliva'!$A$6:$A$257,"&gt;="&amp;$A271,'Aceite de Oliva'!$B$6:$B$257,"&lt;="&amp;$B271)</f>
        <v>0</v>
      </c>
      <c r="BK271" s="8">
        <f>SUMIFS('Aceite de Oliva'!BK$6:BK$257,'Aceite de Oliva'!$A$6:$A$257,"&gt;="&amp;$A271,'Aceite de Oliva'!$B$6:$B$257,"&lt;="&amp;$B271)</f>
        <v>0</v>
      </c>
      <c r="BO271" s="8">
        <f>SUMIFS('Aceite de Oliva'!BO$6:BO$257,'Aceite de Oliva'!$A$6:$A$257,"&gt;="&amp;$A271,'Aceite de Oliva'!$B$6:$B$257,"&lt;="&amp;$B271)</f>
        <v>0.08</v>
      </c>
      <c r="BP271" s="8">
        <f>SUMIFS('Aceite de Oliva'!BP$6:BP$257,'Aceite de Oliva'!$A$6:$A$257,"&gt;="&amp;$A271,'Aceite de Oliva'!$B$6:$B$257,"&lt;="&amp;$B271)</f>
        <v>0.18</v>
      </c>
      <c r="BQ271" s="8">
        <f>SUMIFS('Aceite de Oliva'!BQ$6:BQ$257,'Aceite de Oliva'!$A$6:$A$257,"&gt;="&amp;$A271,'Aceite de Oliva'!$B$6:$B$257,"&lt;="&amp;$B271)</f>
        <v>0.09</v>
      </c>
      <c r="BR271" s="8">
        <f>SUMIFS('Aceite de Oliva'!BR$6:BR$257,'Aceite de Oliva'!$A$6:$A$257,"&gt;="&amp;$A271,'Aceite de Oliva'!$B$6:$B$257,"&lt;="&amp;$B271)</f>
        <v>0</v>
      </c>
      <c r="BV271" s="8">
        <f>SUMIFS('Aceite de Oliva'!BV$6:BV$257,'Aceite de Oliva'!$A$6:$A$257,"&gt;="&amp;$A271,'Aceite de Oliva'!$B$6:$B$257,"&lt;="&amp;$B271)</f>
        <v>1.85</v>
      </c>
      <c r="BW271" s="8">
        <f>SUMIFS('Aceite de Oliva'!BW$6:BW$257,'Aceite de Oliva'!$A$6:$A$257,"&gt;="&amp;$A271,'Aceite de Oliva'!$B$6:$B$257,"&lt;="&amp;$B271)</f>
        <v>9</v>
      </c>
      <c r="BX271" s="8">
        <f>SUMIFS('Aceite de Oliva'!BX$6:BX$257,'Aceite de Oliva'!$A$6:$A$257,"&gt;="&amp;$A271,'Aceite de Oliva'!$B$6:$B$257,"&lt;="&amp;$B271)</f>
        <v>0.15000000000000002</v>
      </c>
      <c r="BY271" s="8">
        <f>SUMIFS('Aceite de Oliva'!BY$6:BY$257,'Aceite de Oliva'!$A$6:$A$257,"&gt;="&amp;$A271,'Aceite de Oliva'!$B$6:$B$257,"&lt;="&amp;$B271)</f>
        <v>0</v>
      </c>
      <c r="CC271" s="8">
        <f>SUMIFS('Aceite de Oliva'!CC$6:CC$257,'Aceite de Oliva'!$A$6:$A$257,"&gt;="&amp;$A271,'Aceite de Oliva'!$B$6:$B$257,"&lt;="&amp;$B271)</f>
        <v>2.16</v>
      </c>
      <c r="CD271" s="8">
        <f>SUMIFS('Aceite de Oliva'!CD$6:CD$257,'Aceite de Oliva'!$A$6:$A$257,"&gt;="&amp;$A271,'Aceite de Oliva'!$B$6:$B$257,"&lt;="&amp;$B271)</f>
        <v>9.0399999999999991</v>
      </c>
      <c r="CE271" s="8">
        <f>SUMIFS('Aceite de Oliva'!CE$6:CE$257,'Aceite de Oliva'!$A$6:$A$257,"&gt;="&amp;$A271,'Aceite de Oliva'!$B$6:$B$257,"&lt;="&amp;$B271)</f>
        <v>0.17</v>
      </c>
      <c r="CF271" s="8">
        <f>SUMIFS('Aceite de Oliva'!CF$6:CF$257,'Aceite de Oliva'!$A$6:$A$257,"&gt;="&amp;$A271,'Aceite de Oliva'!$B$6:$B$257,"&lt;="&amp;$B271)</f>
        <v>0</v>
      </c>
      <c r="CJ271" s="8">
        <f>SUMIFS('Aceite de Oliva'!CJ$6:CJ$257,'Aceite de Oliva'!$A$6:$A$257,"&gt;="&amp;$A271,'Aceite de Oliva'!$B$6:$B$257,"&lt;="&amp;$B271)</f>
        <v>2.71</v>
      </c>
      <c r="CK271" s="8">
        <f>SUMIFS('Aceite de Oliva'!CK$6:CK$257,'Aceite de Oliva'!$A$6:$A$257,"&gt;="&amp;$A271,'Aceite de Oliva'!$B$6:$B$257,"&lt;="&amp;$B271)</f>
        <v>7.6</v>
      </c>
      <c r="CL271" s="8">
        <f>SUMIFS('Aceite de Oliva'!CL$6:CL$257,'Aceite de Oliva'!$A$6:$A$257,"&gt;="&amp;$A271,'Aceite de Oliva'!$B$6:$B$257,"&lt;="&amp;$B271)</f>
        <v>1.91</v>
      </c>
      <c r="CM271" s="8">
        <f>SUMIFS('Aceite de Oliva'!CM$6:CM$257,'Aceite de Oliva'!$A$6:$A$257,"&gt;="&amp;$A271,'Aceite de Oliva'!$B$6:$B$257,"&lt;="&amp;$B271)</f>
        <v>0.57999999999999996</v>
      </c>
      <c r="CQ271" s="8">
        <f>SUMIFS('Aceite de Oliva'!CQ$6:CQ$257,'Aceite de Oliva'!$A$6:$A$257,"&gt;="&amp;$A271,'Aceite de Oliva'!$B$6:$B$257,"&lt;="&amp;$B271)</f>
        <v>1.67</v>
      </c>
      <c r="CR271" s="8">
        <f>SUMIFS('Aceite de Oliva'!CR$6:CR$257,'Aceite de Oliva'!$A$6:$A$257,"&gt;="&amp;$A271,'Aceite de Oliva'!$B$6:$B$257,"&lt;="&amp;$B271)</f>
        <v>1.37</v>
      </c>
      <c r="CS271" s="8">
        <f>SUMIFS('Aceite de Oliva'!CS$6:CS$257,'Aceite de Oliva'!$A$6:$A$257,"&gt;="&amp;$A271,'Aceite de Oliva'!$B$6:$B$257,"&lt;="&amp;$B271)</f>
        <v>2.21</v>
      </c>
      <c r="CT271" s="8">
        <f>SUMIFS('Aceite de Oliva'!CT$6:CT$257,'Aceite de Oliva'!$A$6:$A$257,"&gt;="&amp;$A271,'Aceite de Oliva'!$B$6:$B$257,"&lt;="&amp;$B271)</f>
        <v>0</v>
      </c>
      <c r="CX271" s="8">
        <f>SUMIFS('Aceite de Oliva'!CX$6:CX$257,'Aceite de Oliva'!$A$6:$A$257,"&gt;="&amp;$A271,'Aceite de Oliva'!$B$6:$B$257,"&lt;="&amp;$B271)</f>
        <v>3.78</v>
      </c>
      <c r="CY271" s="8">
        <f>SUMIFS('Aceite de Oliva'!CY$6:CY$257,'Aceite de Oliva'!$A$6:$A$257,"&gt;="&amp;$A271,'Aceite de Oliva'!$B$6:$B$257,"&lt;="&amp;$B271)</f>
        <v>4.55</v>
      </c>
      <c r="CZ271" s="8">
        <f>SUMIFS('Aceite de Oliva'!CZ$6:CZ$257,'Aceite de Oliva'!$A$6:$A$257,"&gt;="&amp;$A271,'Aceite de Oliva'!$B$6:$B$257,"&lt;="&amp;$B271)</f>
        <v>4.79</v>
      </c>
      <c r="DA271" s="8">
        <f>SUMIFS('Aceite de Oliva'!DA$6:DA$257,'Aceite de Oliva'!$A$6:$A$257,"&gt;="&amp;$A271,'Aceite de Oliva'!$B$6:$B$257,"&lt;="&amp;$B271)</f>
        <v>1.07</v>
      </c>
      <c r="DE271" s="8">
        <f>SUMIFS('Aceite de Oliva'!DE$6:DE$257,'Aceite de Oliva'!$A$6:$A$257,"&gt;="&amp;$A271,'Aceite de Oliva'!$B$6:$B$257,"&lt;="&amp;$B271)</f>
        <v>7.66</v>
      </c>
      <c r="DF271" s="8">
        <f>SUMIFS('Aceite de Oliva'!DF$6:DF$257,'Aceite de Oliva'!$A$6:$A$257,"&gt;="&amp;$A271,'Aceite de Oliva'!$B$6:$B$257,"&lt;="&amp;$B271)</f>
        <v>3.42</v>
      </c>
      <c r="DG271" s="8">
        <f>SUMIFS('Aceite de Oliva'!DG$6:DG$257,'Aceite de Oliva'!$A$6:$A$257,"&gt;="&amp;$A271,'Aceite de Oliva'!$B$6:$B$257,"&lt;="&amp;$B271)</f>
        <v>2.41</v>
      </c>
      <c r="DH271" s="8">
        <f>SUMIFS('Aceite de Oliva'!DH$6:DH$257,'Aceite de Oliva'!$A$6:$A$257,"&gt;="&amp;$A271,'Aceite de Oliva'!$B$6:$B$257,"&lt;="&amp;$B271)</f>
        <v>26.16</v>
      </c>
      <c r="DL271" s="8">
        <f>SUMIFS('Aceite de Oliva'!DL$6:DL$257,'Aceite de Oliva'!$A$6:$A$257,"&gt;="&amp;$A271,'Aceite de Oliva'!$B$6:$B$257,"&lt;="&amp;$B271)</f>
        <v>2.71</v>
      </c>
      <c r="DM271" s="8">
        <f>SUMIFS('Aceite de Oliva'!DM$6:DM$257,'Aceite de Oliva'!$A$6:$A$257,"&gt;="&amp;$A271,'Aceite de Oliva'!$B$6:$B$257,"&lt;="&amp;$B271)</f>
        <v>6.4399999999999995</v>
      </c>
      <c r="DN271" s="8">
        <f>SUMIFS('Aceite de Oliva'!DN$6:DN$257,'Aceite de Oliva'!$A$6:$A$257,"&gt;="&amp;$A271,'Aceite de Oliva'!$B$6:$B$257,"&lt;="&amp;$B271)</f>
        <v>2.2599999999999998</v>
      </c>
      <c r="DO271" s="8">
        <f>SUMIFS('Aceite de Oliva'!DO$6:DO$257,'Aceite de Oliva'!$A$6:$A$257,"&gt;="&amp;$A271,'Aceite de Oliva'!$B$6:$B$257,"&lt;="&amp;$B271)</f>
        <v>0.92</v>
      </c>
      <c r="DS271" s="8">
        <f>SUMIFS('Aceite de Oliva'!DS$6:DS$257,'Aceite de Oliva'!$A$6:$A$257,"&gt;="&amp;$A271,'Aceite de Oliva'!$B$6:$B$257,"&lt;="&amp;$B271)</f>
        <v>0.95</v>
      </c>
      <c r="DT271" s="8">
        <f>SUMIFS('Aceite de Oliva'!DT$6:DT$257,'Aceite de Oliva'!$A$6:$A$257,"&gt;="&amp;$A271,'Aceite de Oliva'!$B$6:$B$257,"&lt;="&amp;$B271)</f>
        <v>2.62</v>
      </c>
      <c r="DU271" s="8">
        <f>SUMIFS('Aceite de Oliva'!DU$6:DU$257,'Aceite de Oliva'!$A$6:$A$257,"&gt;="&amp;$A271,'Aceite de Oliva'!$B$6:$B$257,"&lt;="&amp;$B271)</f>
        <v>0.82000000000000006</v>
      </c>
      <c r="DV271" s="8">
        <f>SUMIFS('Aceite de Oliva'!DV$6:DV$257,'Aceite de Oliva'!$A$6:$A$257,"&gt;="&amp;$A271,'Aceite de Oliva'!$B$6:$B$257,"&lt;="&amp;$B271)</f>
        <v>0.12</v>
      </c>
      <c r="DZ271" s="8">
        <f>SUMIFS('Aceite de Oliva'!DZ$6:DZ$257,'Aceite de Oliva'!$A$6:$A$257,"&gt;="&amp;$A271,'Aceite de Oliva'!$B$6:$B$257,"&lt;="&amp;$B271)</f>
        <v>2.59</v>
      </c>
      <c r="EA271" s="8">
        <f>SUMIFS('Aceite de Oliva'!EA$6:EA$257,'Aceite de Oliva'!$A$6:$A$257,"&gt;="&amp;$A271,'Aceite de Oliva'!$B$6:$B$257,"&lt;="&amp;$B271)</f>
        <v>2.71</v>
      </c>
      <c r="EB271" s="8">
        <f>SUMIFS('Aceite de Oliva'!EB$6:EB$257,'Aceite de Oliva'!$A$6:$A$257,"&gt;="&amp;$A271,'Aceite de Oliva'!$B$6:$B$257,"&lt;="&amp;$B271)</f>
        <v>3.29</v>
      </c>
      <c r="EC271" s="8">
        <f>SUMIFS('Aceite de Oliva'!EC$6:EC$257,'Aceite de Oliva'!$A$6:$A$257,"&gt;="&amp;$A271,'Aceite de Oliva'!$B$6:$B$257,"&lt;="&amp;$B271)</f>
        <v>0</v>
      </c>
      <c r="EG271" s="8">
        <f>SUMIFS('Aceite de Oliva'!EG$6:EG$257,'Aceite de Oliva'!$A$6:$A$257,"&gt;="&amp;$A271,'Aceite de Oliva'!$B$6:$B$257,"&lt;="&amp;$B271)</f>
        <v>2.0599999999999996</v>
      </c>
      <c r="EH271" s="8">
        <f>SUMIFS('Aceite de Oliva'!EH$6:EH$257,'Aceite de Oliva'!$A$6:$A$257,"&gt;="&amp;$A271,'Aceite de Oliva'!$B$6:$B$257,"&lt;="&amp;$B271)</f>
        <v>1.61</v>
      </c>
      <c r="EI271" s="8">
        <f>SUMIFS('Aceite de Oliva'!EI$6:EI$257,'Aceite de Oliva'!$A$6:$A$257,"&gt;="&amp;$A271,'Aceite de Oliva'!$B$6:$B$257,"&lt;="&amp;$B271)</f>
        <v>2</v>
      </c>
      <c r="EJ271" s="8">
        <f>SUMIFS('Aceite de Oliva'!EJ$6:EJ$257,'Aceite de Oliva'!$A$6:$A$257,"&gt;="&amp;$A271,'Aceite de Oliva'!$B$6:$B$257,"&lt;="&amp;$B271)</f>
        <v>1.76</v>
      </c>
      <c r="EN271" s="8">
        <f>SUMIFS('Aceite de Oliva'!EN$6:EN$257,'Aceite de Oliva'!$A$6:$A$257,"&gt;="&amp;$A271,'Aceite de Oliva'!$B$6:$B$257,"&lt;="&amp;$B271)</f>
        <v>2.5</v>
      </c>
      <c r="EO271" s="8">
        <f>SUMIFS('Aceite de Oliva'!EO$6:EO$257,'Aceite de Oliva'!$A$6:$A$257,"&gt;="&amp;$A271,'Aceite de Oliva'!$B$6:$B$257,"&lt;="&amp;$B271)</f>
        <v>2.96</v>
      </c>
      <c r="EP271" s="8">
        <f>SUMIFS('Aceite de Oliva'!EP$6:EP$257,'Aceite de Oliva'!$A$6:$A$257,"&gt;="&amp;$A271,'Aceite de Oliva'!$B$6:$B$257,"&lt;="&amp;$B271)</f>
        <v>2.77</v>
      </c>
      <c r="EQ271" s="8">
        <f>SUMIFS('Aceite de Oliva'!EQ$6:EQ$257,'Aceite de Oliva'!$A$6:$A$257,"&gt;="&amp;$A271,'Aceite de Oliva'!$B$6:$B$257,"&lt;="&amp;$B271)</f>
        <v>0</v>
      </c>
      <c r="EU271" s="8">
        <f>SUMIFS('Aceite de Oliva'!EU$6:EU$257,'Aceite de Oliva'!$A$6:$A$257,"&gt;="&amp;$A271,'Aceite de Oliva'!$B$6:$B$257,"&lt;="&amp;$B271)</f>
        <v>0.76</v>
      </c>
      <c r="EV271" s="8">
        <f>SUMIFS('Aceite de Oliva'!EV$6:EV$257,'Aceite de Oliva'!$A$6:$A$257,"&gt;="&amp;$A271,'Aceite de Oliva'!$B$6:$B$257,"&lt;="&amp;$B271)</f>
        <v>1.3800000000000001</v>
      </c>
      <c r="EW271" s="8">
        <f>SUMIFS('Aceite de Oliva'!EW$6:EW$257,'Aceite de Oliva'!$A$6:$A$257,"&gt;="&amp;$A271,'Aceite de Oliva'!$B$6:$B$257,"&lt;="&amp;$B271)</f>
        <v>0.33999999999999997</v>
      </c>
      <c r="EX271" s="8">
        <f>SUMIFS('Aceite de Oliva'!EX$6:EX$257,'Aceite de Oliva'!$A$6:$A$257,"&gt;="&amp;$A271,'Aceite de Oliva'!$B$6:$B$257,"&lt;="&amp;$B271)</f>
        <v>0</v>
      </c>
    </row>
    <row r="272" spans="1:154" x14ac:dyDescent="0.3">
      <c r="A272" s="14">
        <f>'TAM Aceite de Oliva'!B20</f>
        <v>3.2000000000000006</v>
      </c>
      <c r="B272" s="14">
        <f>'TAM Aceite de Oliva'!C20</f>
        <v>3.3000000000000007</v>
      </c>
      <c r="C272" s="14"/>
      <c r="D272" s="8">
        <f>SUMIFS('Aceite de Oliva'!D$6:D$257,'Aceite de Oliva'!$A$6:$A$257,"&gt;="&amp;$A272,'Aceite de Oliva'!$B$6:$B$257,"&lt;="&amp;$B272)</f>
        <v>0.71</v>
      </c>
      <c r="E272" s="8">
        <f>SUMIFS('Aceite de Oliva'!E$6:E$257,'Aceite de Oliva'!$A$6:$A$257,"&gt;="&amp;$A272,'Aceite de Oliva'!$B$6:$B$257,"&lt;="&amp;$B272)</f>
        <v>0.87</v>
      </c>
      <c r="F272" s="8">
        <f>SUMIFS('Aceite de Oliva'!F$6:F$257,'Aceite de Oliva'!$A$6:$A$257,"&gt;="&amp;$A272,'Aceite de Oliva'!$B$6:$B$257,"&lt;="&amp;$B272)</f>
        <v>0.34</v>
      </c>
      <c r="G272" s="8">
        <f>SUMIFS('Aceite de Oliva'!G$6:G$257,'Aceite de Oliva'!$A$6:$A$257,"&gt;="&amp;$A272,'Aceite de Oliva'!$B$6:$B$257,"&lt;="&amp;$B272)</f>
        <v>1.45</v>
      </c>
      <c r="H272" s="14"/>
      <c r="I272" s="14"/>
      <c r="J272" s="14"/>
      <c r="K272" s="8">
        <f>SUMIFS('Aceite de Oliva'!K$6:K$257,'Aceite de Oliva'!$A$6:$A$257,"&gt;="&amp;$A272,'Aceite de Oliva'!$B$6:$B$257,"&lt;="&amp;$B272)</f>
        <v>0.49</v>
      </c>
      <c r="L272" s="8">
        <f>SUMIFS('Aceite de Oliva'!L$6:L$257,'Aceite de Oliva'!$A$6:$A$257,"&gt;="&amp;$A272,'Aceite de Oliva'!$B$6:$B$257,"&lt;="&amp;$B272)</f>
        <v>1.08</v>
      </c>
      <c r="M272" s="8">
        <f>SUMIFS('Aceite de Oliva'!M$6:M$257,'Aceite de Oliva'!$A$6:$A$257,"&gt;="&amp;$A272,'Aceite de Oliva'!$B$6:$B$257,"&lt;="&amp;$B272)</f>
        <v>0.30000000000000004</v>
      </c>
      <c r="N272" s="8">
        <f>SUMIFS('Aceite de Oliva'!N$6:N$257,'Aceite de Oliva'!$A$6:$A$257,"&gt;="&amp;$A272,'Aceite de Oliva'!$B$6:$B$257,"&lt;="&amp;$B272)</f>
        <v>0.47</v>
      </c>
      <c r="O272" s="14"/>
      <c r="P272" s="14"/>
      <c r="Q272" s="14"/>
      <c r="R272" s="8">
        <f>SUMIFS('Aceite de Oliva'!R$6:R$257,'Aceite de Oliva'!$A$6:$A$257,"&gt;="&amp;$A272,'Aceite de Oliva'!$B$6:$B$257,"&lt;="&amp;$B272)</f>
        <v>0.11</v>
      </c>
      <c r="S272" s="8">
        <f>SUMIFS('Aceite de Oliva'!S$6:S$257,'Aceite de Oliva'!$A$6:$A$257,"&gt;="&amp;$A272,'Aceite de Oliva'!$B$6:$B$257,"&lt;="&amp;$B272)</f>
        <v>0.22</v>
      </c>
      <c r="T272" s="8">
        <f>SUMIFS('Aceite de Oliva'!T$6:T$257,'Aceite de Oliva'!$A$6:$A$257,"&gt;="&amp;$A272,'Aceite de Oliva'!$B$6:$B$257,"&lt;="&amp;$B272)</f>
        <v>0</v>
      </c>
      <c r="U272" s="8">
        <f>SUMIFS('Aceite de Oliva'!U$6:U$257,'Aceite de Oliva'!$A$6:$A$257,"&gt;="&amp;$A272,'Aceite de Oliva'!$B$6:$B$257,"&lt;="&amp;$B272)</f>
        <v>0.35</v>
      </c>
      <c r="V272" s="14"/>
      <c r="W272" s="14"/>
      <c r="X272" s="14"/>
      <c r="Y272" s="8">
        <f>SUMIFS('Aceite de Oliva'!Y$6:Y$257,'Aceite de Oliva'!$A$6:$A$257,"&gt;="&amp;$A272,'Aceite de Oliva'!$B$6:$B$257,"&lt;="&amp;$B272)</f>
        <v>0.11</v>
      </c>
      <c r="Z272" s="8">
        <f>SUMIFS('Aceite de Oliva'!Z$6:Z$257,'Aceite de Oliva'!$A$6:$A$257,"&gt;="&amp;$A272,'Aceite de Oliva'!$B$6:$B$257,"&lt;="&amp;$B272)</f>
        <v>0</v>
      </c>
      <c r="AA272" s="8">
        <f>SUMIFS('Aceite de Oliva'!AA$6:AA$257,'Aceite de Oliva'!$A$6:$A$257,"&gt;="&amp;$A272,'Aceite de Oliva'!$B$6:$B$257,"&lt;="&amp;$B272)</f>
        <v>0.1</v>
      </c>
      <c r="AB272" s="8">
        <f>SUMIFS('Aceite de Oliva'!AB$6:AB$257,'Aceite de Oliva'!$A$6:$A$257,"&gt;="&amp;$A272,'Aceite de Oliva'!$B$6:$B$257,"&lt;="&amp;$B272)</f>
        <v>0</v>
      </c>
      <c r="AC272" s="14"/>
      <c r="AD272" s="14"/>
      <c r="AE272" s="14"/>
      <c r="AF272" s="8">
        <f>SUMIFS('Aceite de Oliva'!AF$6:AF$257,'Aceite de Oliva'!$A$6:$A$257,"&gt;="&amp;$A272,'Aceite de Oliva'!$B$6:$B$257,"&lt;="&amp;$B272)</f>
        <v>0.73</v>
      </c>
      <c r="AG272" s="8">
        <f>SUMIFS('Aceite de Oliva'!AG$6:AG$257,'Aceite de Oliva'!$A$6:$A$257,"&gt;="&amp;$A272,'Aceite de Oliva'!$B$6:$B$257,"&lt;="&amp;$B272)</f>
        <v>0</v>
      </c>
      <c r="AH272" s="8">
        <f>SUMIFS('Aceite de Oliva'!AH$6:AH$257,'Aceite de Oliva'!$A$6:$A$257,"&gt;="&amp;$A272,'Aceite de Oliva'!$B$6:$B$257,"&lt;="&amp;$B272)</f>
        <v>0.11</v>
      </c>
      <c r="AI272" s="8">
        <f>SUMIFS('Aceite de Oliva'!AI$6:AI$257,'Aceite de Oliva'!$A$6:$A$257,"&gt;="&amp;$A272,'Aceite de Oliva'!$B$6:$B$257,"&lt;="&amp;$B272)</f>
        <v>1.1599999999999999</v>
      </c>
      <c r="AJ272" s="14"/>
      <c r="AK272" s="14"/>
      <c r="AL272" s="14"/>
      <c r="AM272" s="8">
        <f>SUMIFS('Aceite de Oliva'!AM$6:AM$257,'Aceite de Oliva'!$A$6:$A$257,"&gt;="&amp;$A272,'Aceite de Oliva'!$B$6:$B$257,"&lt;="&amp;$B272)</f>
        <v>0.75</v>
      </c>
      <c r="AN272" s="8">
        <f>SUMIFS('Aceite de Oliva'!AN$6:AN$257,'Aceite de Oliva'!$A$6:$A$257,"&gt;="&amp;$A272,'Aceite de Oliva'!$B$6:$B$257,"&lt;="&amp;$B272)</f>
        <v>1.21</v>
      </c>
      <c r="AO272" s="8">
        <f>SUMIFS('Aceite de Oliva'!AO$6:AO$257,'Aceite de Oliva'!$A$6:$A$257,"&gt;="&amp;$A272,'Aceite de Oliva'!$B$6:$B$257,"&lt;="&amp;$B272)</f>
        <v>0</v>
      </c>
      <c r="AP272" s="8">
        <f>SUMIFS('Aceite de Oliva'!AP$6:AP$257,'Aceite de Oliva'!$A$6:$A$257,"&gt;="&amp;$A272,'Aceite de Oliva'!$B$6:$B$257,"&lt;="&amp;$B272)</f>
        <v>0.34</v>
      </c>
      <c r="AQ272" s="14"/>
      <c r="AR272" s="14"/>
      <c r="AT272" s="8">
        <f>SUMIFS('Aceite de Oliva'!AT$6:AT$257,'Aceite de Oliva'!$A$6:$A$257,"&gt;="&amp;$A272,'Aceite de Oliva'!$B$6:$B$257,"&lt;="&amp;$B272)</f>
        <v>0.28000000000000003</v>
      </c>
      <c r="AU272" s="8">
        <f>SUMIFS('Aceite de Oliva'!AU$6:AU$257,'Aceite de Oliva'!$A$6:$A$257,"&gt;="&amp;$A272,'Aceite de Oliva'!$B$6:$B$257,"&lt;="&amp;$B272)</f>
        <v>0.69</v>
      </c>
      <c r="AV272" s="8">
        <f>SUMIFS('Aceite de Oliva'!AV$6:AV$257,'Aceite de Oliva'!$A$6:$A$257,"&gt;="&amp;$A272,'Aceite de Oliva'!$B$6:$B$257,"&lt;="&amp;$B272)</f>
        <v>0</v>
      </c>
      <c r="AW272" s="8">
        <f>SUMIFS('Aceite de Oliva'!AW$6:AW$257,'Aceite de Oliva'!$A$6:$A$257,"&gt;="&amp;$A272,'Aceite de Oliva'!$B$6:$B$257,"&lt;="&amp;$B272)</f>
        <v>0.18</v>
      </c>
      <c r="BA272" s="8">
        <f>SUMIFS('Aceite de Oliva'!BA$6:BA$257,'Aceite de Oliva'!$A$6:$A$257,"&gt;="&amp;A272,'Aceite de Oliva'!$B$6:$B$257,"&lt;="&amp;B272)</f>
        <v>0.42</v>
      </c>
      <c r="BB272" s="8">
        <f>SUMIFS('Aceite de Oliva'!BB$6:BB$257,'Aceite de Oliva'!$A$6:$A$257,"&gt;="&amp;$A272,'Aceite de Oliva'!$B$6:$B$257,"&lt;="&amp;$B272)</f>
        <v>0.11</v>
      </c>
      <c r="BC272" s="8">
        <f>SUMIFS('Aceite de Oliva'!BC$6:BC$257,'Aceite de Oliva'!$A$6:$A$257,"&gt;="&amp;$A272,'Aceite de Oliva'!$B$6:$B$257,"&lt;="&amp;$B272)</f>
        <v>0</v>
      </c>
      <c r="BD272" s="8">
        <f>SUMIFS('Aceite de Oliva'!BD$6:BD$257,'Aceite de Oliva'!$A$6:$A$257,"&gt;="&amp;$A272,'Aceite de Oliva'!$B$6:$B$257,"&lt;="&amp;$B272)</f>
        <v>0</v>
      </c>
      <c r="BE272" s="5"/>
      <c r="BH272" s="8">
        <f>SUMIFS('Aceite de Oliva'!BH$6:BH$257,'Aceite de Oliva'!$A$6:$A$257,"&gt;="&amp;$A272,'Aceite de Oliva'!$B$6:$B$257,"&lt;="&amp;$B272)</f>
        <v>0.49</v>
      </c>
      <c r="BI272" s="8">
        <f>SUMIFS('Aceite de Oliva'!BI$6:BI$257,'Aceite de Oliva'!$A$6:$A$257,"&gt;="&amp;$A272,'Aceite de Oliva'!$B$6:$B$257,"&lt;="&amp;$B272)</f>
        <v>0.24</v>
      </c>
      <c r="BJ272" s="8">
        <f>SUMIFS('Aceite de Oliva'!BJ$6:BJ$257,'Aceite de Oliva'!$A$6:$A$257,"&gt;="&amp;$A272,'Aceite de Oliva'!$B$6:$B$257,"&lt;="&amp;$B272)</f>
        <v>0.05</v>
      </c>
      <c r="BK272" s="8">
        <f>SUMIFS('Aceite de Oliva'!BK$6:BK$257,'Aceite de Oliva'!$A$6:$A$257,"&gt;="&amp;$A272,'Aceite de Oliva'!$B$6:$B$257,"&lt;="&amp;$B272)</f>
        <v>0.28999999999999998</v>
      </c>
      <c r="BO272" s="8">
        <f>SUMIFS('Aceite de Oliva'!BO$6:BO$257,'Aceite de Oliva'!$A$6:$A$257,"&gt;="&amp;$A272,'Aceite de Oliva'!$B$6:$B$257,"&lt;="&amp;$B272)</f>
        <v>0.19</v>
      </c>
      <c r="BP272" s="8">
        <f>SUMIFS('Aceite de Oliva'!BP$6:BP$257,'Aceite de Oliva'!$A$6:$A$257,"&gt;="&amp;$A272,'Aceite de Oliva'!$B$6:$B$257,"&lt;="&amp;$B272)</f>
        <v>0</v>
      </c>
      <c r="BQ272" s="8">
        <f>SUMIFS('Aceite de Oliva'!BQ$6:BQ$257,'Aceite de Oliva'!$A$6:$A$257,"&gt;="&amp;$A272,'Aceite de Oliva'!$B$6:$B$257,"&lt;="&amp;$B272)</f>
        <v>0.34</v>
      </c>
      <c r="BR272" s="8">
        <f>SUMIFS('Aceite de Oliva'!BR$6:BR$257,'Aceite de Oliva'!$A$6:$A$257,"&gt;="&amp;$A272,'Aceite de Oliva'!$B$6:$B$257,"&lt;="&amp;$B272)</f>
        <v>0</v>
      </c>
      <c r="BV272" s="8">
        <f>SUMIFS('Aceite de Oliva'!BV$6:BV$257,'Aceite de Oliva'!$A$6:$A$257,"&gt;="&amp;$A272,'Aceite de Oliva'!$B$6:$B$257,"&lt;="&amp;$B272)</f>
        <v>0.44999999999999996</v>
      </c>
      <c r="BW272" s="8">
        <f>SUMIFS('Aceite de Oliva'!BW$6:BW$257,'Aceite de Oliva'!$A$6:$A$257,"&gt;="&amp;$A272,'Aceite de Oliva'!$B$6:$B$257,"&lt;="&amp;$B272)</f>
        <v>0.62</v>
      </c>
      <c r="BX272" s="8">
        <f>SUMIFS('Aceite de Oliva'!BX$6:BX$257,'Aceite de Oliva'!$A$6:$A$257,"&gt;="&amp;$A272,'Aceite de Oliva'!$B$6:$B$257,"&lt;="&amp;$B272)</f>
        <v>0.71</v>
      </c>
      <c r="BY272" s="8">
        <f>SUMIFS('Aceite de Oliva'!BY$6:BY$257,'Aceite de Oliva'!$A$6:$A$257,"&gt;="&amp;$A272,'Aceite de Oliva'!$B$6:$B$257,"&lt;="&amp;$B272)</f>
        <v>0</v>
      </c>
      <c r="CC272" s="8">
        <f>SUMIFS('Aceite de Oliva'!CC$6:CC$257,'Aceite de Oliva'!$A$6:$A$257,"&gt;="&amp;$A272,'Aceite de Oliva'!$B$6:$B$257,"&lt;="&amp;$B272)</f>
        <v>1.3399999999999999</v>
      </c>
      <c r="CD272" s="8">
        <f>SUMIFS('Aceite de Oliva'!CD$6:CD$257,'Aceite de Oliva'!$A$6:$A$257,"&gt;="&amp;$A272,'Aceite de Oliva'!$B$6:$B$257,"&lt;="&amp;$B272)</f>
        <v>3.37</v>
      </c>
      <c r="CE272" s="8">
        <f>SUMIFS('Aceite de Oliva'!CE$6:CE$257,'Aceite de Oliva'!$A$6:$A$257,"&gt;="&amp;$A272,'Aceite de Oliva'!$B$6:$B$257,"&lt;="&amp;$B272)</f>
        <v>1.02</v>
      </c>
      <c r="CF272" s="8">
        <f>SUMIFS('Aceite de Oliva'!CF$6:CF$257,'Aceite de Oliva'!$A$6:$A$257,"&gt;="&amp;$A272,'Aceite de Oliva'!$B$6:$B$257,"&lt;="&amp;$B272)</f>
        <v>0.14000000000000001</v>
      </c>
      <c r="CJ272" s="8">
        <f>SUMIFS('Aceite de Oliva'!CJ$6:CJ$257,'Aceite de Oliva'!$A$6:$A$257,"&gt;="&amp;$A272,'Aceite de Oliva'!$B$6:$B$257,"&lt;="&amp;$B272)</f>
        <v>1.99</v>
      </c>
      <c r="CK272" s="8">
        <f>SUMIFS('Aceite de Oliva'!CK$6:CK$257,'Aceite de Oliva'!$A$6:$A$257,"&gt;="&amp;$A272,'Aceite de Oliva'!$B$6:$B$257,"&lt;="&amp;$B272)</f>
        <v>3.65</v>
      </c>
      <c r="CL272" s="8">
        <f>SUMIFS('Aceite de Oliva'!CL$6:CL$257,'Aceite de Oliva'!$A$6:$A$257,"&gt;="&amp;$A272,'Aceite de Oliva'!$B$6:$B$257,"&lt;="&amp;$B272)</f>
        <v>2.1</v>
      </c>
      <c r="CM272" s="8">
        <f>SUMIFS('Aceite de Oliva'!CM$6:CM$257,'Aceite de Oliva'!$A$6:$A$257,"&gt;="&amp;$A272,'Aceite de Oliva'!$B$6:$B$257,"&lt;="&amp;$B272)</f>
        <v>0.87000000000000011</v>
      </c>
      <c r="CQ272" s="8">
        <f>SUMIFS('Aceite de Oliva'!CQ$6:CQ$257,'Aceite de Oliva'!$A$6:$A$257,"&gt;="&amp;$A272,'Aceite de Oliva'!$B$6:$B$257,"&lt;="&amp;$B272)</f>
        <v>2.7</v>
      </c>
      <c r="CR272" s="8">
        <f>SUMIFS('Aceite de Oliva'!CR$6:CR$257,'Aceite de Oliva'!$A$6:$A$257,"&gt;="&amp;$A272,'Aceite de Oliva'!$B$6:$B$257,"&lt;="&amp;$B272)</f>
        <v>3.99</v>
      </c>
      <c r="CS272" s="8">
        <f>SUMIFS('Aceite de Oliva'!CS$6:CS$257,'Aceite de Oliva'!$A$6:$A$257,"&gt;="&amp;$A272,'Aceite de Oliva'!$B$6:$B$257,"&lt;="&amp;$B272)</f>
        <v>2.9899999999999998</v>
      </c>
      <c r="CT272" s="8">
        <f>SUMIFS('Aceite de Oliva'!CT$6:CT$257,'Aceite de Oliva'!$A$6:$A$257,"&gt;="&amp;$A272,'Aceite de Oliva'!$B$6:$B$257,"&lt;="&amp;$B272)</f>
        <v>0.22</v>
      </c>
      <c r="CX272" s="8">
        <f>SUMIFS('Aceite de Oliva'!CX$6:CX$257,'Aceite de Oliva'!$A$6:$A$257,"&gt;="&amp;$A272,'Aceite de Oliva'!$B$6:$B$257,"&lt;="&amp;$B272)</f>
        <v>1.6300000000000001</v>
      </c>
      <c r="CY272" s="8">
        <f>SUMIFS('Aceite de Oliva'!CY$6:CY$257,'Aceite de Oliva'!$A$6:$A$257,"&gt;="&amp;$A272,'Aceite de Oliva'!$B$6:$B$257,"&lt;="&amp;$B272)</f>
        <v>3.6799999999999997</v>
      </c>
      <c r="CZ272" s="8">
        <f>SUMIFS('Aceite de Oliva'!CZ$6:CZ$257,'Aceite de Oliva'!$A$6:$A$257,"&gt;="&amp;$A272,'Aceite de Oliva'!$B$6:$B$257,"&lt;="&amp;$B272)</f>
        <v>1.54</v>
      </c>
      <c r="DA272" s="8">
        <f>SUMIFS('Aceite de Oliva'!DA$6:DA$257,'Aceite de Oliva'!$A$6:$A$257,"&gt;="&amp;$A272,'Aceite de Oliva'!$B$6:$B$257,"&lt;="&amp;$B272)</f>
        <v>0</v>
      </c>
      <c r="DE272" s="8">
        <f>SUMIFS('Aceite de Oliva'!DE$6:DE$257,'Aceite de Oliva'!$A$6:$A$257,"&gt;="&amp;$A272,'Aceite de Oliva'!$B$6:$B$257,"&lt;="&amp;$B272)</f>
        <v>1.6</v>
      </c>
      <c r="DF272" s="8">
        <f>SUMIFS('Aceite de Oliva'!DF$6:DF$257,'Aceite de Oliva'!$A$6:$A$257,"&gt;="&amp;$A272,'Aceite de Oliva'!$B$6:$B$257,"&lt;="&amp;$B272)</f>
        <v>4.4799999999999995</v>
      </c>
      <c r="DG272" s="8">
        <f>SUMIFS('Aceite de Oliva'!DG$6:DG$257,'Aceite de Oliva'!$A$6:$A$257,"&gt;="&amp;$A272,'Aceite de Oliva'!$B$6:$B$257,"&lt;="&amp;$B272)</f>
        <v>0.78</v>
      </c>
      <c r="DH272" s="8">
        <f>SUMIFS('Aceite de Oliva'!DH$6:DH$257,'Aceite de Oliva'!$A$6:$A$257,"&gt;="&amp;$A272,'Aceite de Oliva'!$B$6:$B$257,"&lt;="&amp;$B272)</f>
        <v>0.18</v>
      </c>
      <c r="DL272" s="8">
        <f>SUMIFS('Aceite de Oliva'!DL$6:DL$257,'Aceite de Oliva'!$A$6:$A$257,"&gt;="&amp;$A272,'Aceite de Oliva'!$B$6:$B$257,"&lt;="&amp;$B272)</f>
        <v>14.09</v>
      </c>
      <c r="DM272" s="8">
        <f>SUMIFS('Aceite de Oliva'!DM$6:DM$257,'Aceite de Oliva'!$A$6:$A$257,"&gt;="&amp;$A272,'Aceite de Oliva'!$B$6:$B$257,"&lt;="&amp;$B272)</f>
        <v>11.52</v>
      </c>
      <c r="DN272" s="8">
        <f>SUMIFS('Aceite de Oliva'!DN$6:DN$257,'Aceite de Oliva'!$A$6:$A$257,"&gt;="&amp;$A272,'Aceite de Oliva'!$B$6:$B$257,"&lt;="&amp;$B272)</f>
        <v>16.009999999999998</v>
      </c>
      <c r="DO272" s="8">
        <f>SUMIFS('Aceite de Oliva'!DO$6:DO$257,'Aceite de Oliva'!$A$6:$A$257,"&gt;="&amp;$A272,'Aceite de Oliva'!$B$6:$B$257,"&lt;="&amp;$B272)</f>
        <v>12.15</v>
      </c>
      <c r="DS272" s="8">
        <f>SUMIFS('Aceite de Oliva'!DS$6:DS$257,'Aceite de Oliva'!$A$6:$A$257,"&gt;="&amp;$A272,'Aceite de Oliva'!$B$6:$B$257,"&lt;="&amp;$B272)</f>
        <v>2.6</v>
      </c>
      <c r="DT272" s="8">
        <f>SUMIFS('Aceite de Oliva'!DT$6:DT$257,'Aceite de Oliva'!$A$6:$A$257,"&gt;="&amp;$A272,'Aceite de Oliva'!$B$6:$B$257,"&lt;="&amp;$B272)</f>
        <v>5.3900000000000006</v>
      </c>
      <c r="DU272" s="8">
        <f>SUMIFS('Aceite de Oliva'!DU$6:DU$257,'Aceite de Oliva'!$A$6:$A$257,"&gt;="&amp;$A272,'Aceite de Oliva'!$B$6:$B$257,"&lt;="&amp;$B272)</f>
        <v>2.46</v>
      </c>
      <c r="DV272" s="8">
        <f>SUMIFS('Aceite de Oliva'!DV$6:DV$257,'Aceite de Oliva'!$A$6:$A$257,"&gt;="&amp;$A272,'Aceite de Oliva'!$B$6:$B$257,"&lt;="&amp;$B272)</f>
        <v>0.8</v>
      </c>
      <c r="DZ272" s="8">
        <f>SUMIFS('Aceite de Oliva'!DZ$6:DZ$257,'Aceite de Oliva'!$A$6:$A$257,"&gt;="&amp;$A272,'Aceite de Oliva'!$B$6:$B$257,"&lt;="&amp;$B272)</f>
        <v>2.96</v>
      </c>
      <c r="EA272" s="8">
        <f>SUMIFS('Aceite de Oliva'!EA$6:EA$257,'Aceite de Oliva'!$A$6:$A$257,"&gt;="&amp;$A272,'Aceite de Oliva'!$B$6:$B$257,"&lt;="&amp;$B272)</f>
        <v>6.76</v>
      </c>
      <c r="EB272" s="8">
        <f>SUMIFS('Aceite de Oliva'!EB$6:EB$257,'Aceite de Oliva'!$A$6:$A$257,"&gt;="&amp;$A272,'Aceite de Oliva'!$B$6:$B$257,"&lt;="&amp;$B272)</f>
        <v>2.77</v>
      </c>
      <c r="EC272" s="8">
        <f>SUMIFS('Aceite de Oliva'!EC$6:EC$257,'Aceite de Oliva'!$A$6:$A$257,"&gt;="&amp;$A272,'Aceite de Oliva'!$B$6:$B$257,"&lt;="&amp;$B272)</f>
        <v>0.22</v>
      </c>
      <c r="EG272" s="8">
        <f>SUMIFS('Aceite de Oliva'!EG$6:EG$257,'Aceite de Oliva'!$A$6:$A$257,"&gt;="&amp;$A272,'Aceite de Oliva'!$B$6:$B$257,"&lt;="&amp;$B272)</f>
        <v>2.14</v>
      </c>
      <c r="EH272" s="8">
        <f>SUMIFS('Aceite de Oliva'!EH$6:EH$257,'Aceite de Oliva'!$A$6:$A$257,"&gt;="&amp;$A272,'Aceite de Oliva'!$B$6:$B$257,"&lt;="&amp;$B272)</f>
        <v>3.33</v>
      </c>
      <c r="EI272" s="8">
        <f>SUMIFS('Aceite de Oliva'!EI$6:EI$257,'Aceite de Oliva'!$A$6:$A$257,"&gt;="&amp;$A272,'Aceite de Oliva'!$B$6:$B$257,"&lt;="&amp;$B272)</f>
        <v>1.8</v>
      </c>
      <c r="EJ272" s="8">
        <f>SUMIFS('Aceite de Oliva'!EJ$6:EJ$257,'Aceite de Oliva'!$A$6:$A$257,"&gt;="&amp;$A272,'Aceite de Oliva'!$B$6:$B$257,"&lt;="&amp;$B272)</f>
        <v>1.64</v>
      </c>
      <c r="EN272" s="8">
        <f>SUMIFS('Aceite de Oliva'!EN$6:EN$257,'Aceite de Oliva'!$A$6:$A$257,"&gt;="&amp;$A272,'Aceite de Oliva'!$B$6:$B$257,"&lt;="&amp;$B272)</f>
        <v>1.21</v>
      </c>
      <c r="EO272" s="8">
        <f>SUMIFS('Aceite de Oliva'!EO$6:EO$257,'Aceite de Oliva'!$A$6:$A$257,"&gt;="&amp;$A272,'Aceite de Oliva'!$B$6:$B$257,"&lt;="&amp;$B272)</f>
        <v>3.2199999999999998</v>
      </c>
      <c r="EP272" s="8">
        <f>SUMIFS('Aceite de Oliva'!EP$6:EP$257,'Aceite de Oliva'!$A$6:$A$257,"&gt;="&amp;$A272,'Aceite de Oliva'!$B$6:$B$257,"&lt;="&amp;$B272)</f>
        <v>0.85000000000000009</v>
      </c>
      <c r="EQ272" s="8">
        <f>SUMIFS('Aceite de Oliva'!EQ$6:EQ$257,'Aceite de Oliva'!$A$6:$A$257,"&gt;="&amp;$A272,'Aceite de Oliva'!$B$6:$B$257,"&lt;="&amp;$B272)</f>
        <v>0.48</v>
      </c>
      <c r="EU272" s="8">
        <f>SUMIFS('Aceite de Oliva'!EU$6:EU$257,'Aceite de Oliva'!$A$6:$A$257,"&gt;="&amp;$A272,'Aceite de Oliva'!$B$6:$B$257,"&lt;="&amp;$B272)</f>
        <v>1.92</v>
      </c>
      <c r="EV272" s="8">
        <f>SUMIFS('Aceite de Oliva'!EV$6:EV$257,'Aceite de Oliva'!$A$6:$A$257,"&gt;="&amp;$A272,'Aceite de Oliva'!$B$6:$B$257,"&lt;="&amp;$B272)</f>
        <v>3.1500000000000004</v>
      </c>
      <c r="EW272" s="8">
        <f>SUMIFS('Aceite de Oliva'!EW$6:EW$257,'Aceite de Oliva'!$A$6:$A$257,"&gt;="&amp;$A272,'Aceite de Oliva'!$B$6:$B$257,"&lt;="&amp;$B272)</f>
        <v>1.86</v>
      </c>
      <c r="EX272" s="8">
        <f>SUMIFS('Aceite de Oliva'!EX$6:EX$257,'Aceite de Oliva'!$A$6:$A$257,"&gt;="&amp;$A272,'Aceite de Oliva'!$B$6:$B$257,"&lt;="&amp;$B272)</f>
        <v>0.17</v>
      </c>
    </row>
    <row r="273" spans="1:154" x14ac:dyDescent="0.3">
      <c r="A273" s="14">
        <f>'TAM Aceite de Oliva'!B21</f>
        <v>3.3000000000000007</v>
      </c>
      <c r="B273" s="14">
        <f>'TAM Aceite de Oliva'!C21</f>
        <v>3.4000000000000008</v>
      </c>
      <c r="C273" s="14"/>
      <c r="D273" s="8">
        <f>SUMIFS('Aceite de Oliva'!D$6:D$257,'Aceite de Oliva'!$A$6:$A$257,"&gt;="&amp;$A273,'Aceite de Oliva'!$B$6:$B$257,"&lt;="&amp;$B273)</f>
        <v>2.66</v>
      </c>
      <c r="E273" s="8">
        <f>SUMIFS('Aceite de Oliva'!E$6:E$257,'Aceite de Oliva'!$A$6:$A$257,"&gt;="&amp;$A273,'Aceite de Oliva'!$B$6:$B$257,"&lt;="&amp;$B273)</f>
        <v>2.34</v>
      </c>
      <c r="F273" s="8">
        <f>SUMIFS('Aceite de Oliva'!F$6:F$257,'Aceite de Oliva'!$A$6:$A$257,"&gt;="&amp;$A273,'Aceite de Oliva'!$B$6:$B$257,"&lt;="&amp;$B273)</f>
        <v>3.3000000000000003</v>
      </c>
      <c r="G273" s="8">
        <f>SUMIFS('Aceite de Oliva'!G$6:G$257,'Aceite de Oliva'!$A$6:$A$257,"&gt;="&amp;$A273,'Aceite de Oliva'!$B$6:$B$257,"&lt;="&amp;$B273)</f>
        <v>0.42</v>
      </c>
      <c r="H273" s="14"/>
      <c r="I273" s="14"/>
      <c r="J273" s="14"/>
      <c r="K273" s="8">
        <f>SUMIFS('Aceite de Oliva'!K$6:K$257,'Aceite de Oliva'!$A$6:$A$257,"&gt;="&amp;$A273,'Aceite de Oliva'!$B$6:$B$257,"&lt;="&amp;$B273)</f>
        <v>1.85</v>
      </c>
      <c r="L273" s="8">
        <f>SUMIFS('Aceite de Oliva'!L$6:L$257,'Aceite de Oliva'!$A$6:$A$257,"&gt;="&amp;$A273,'Aceite de Oliva'!$B$6:$B$257,"&lt;="&amp;$B273)</f>
        <v>3</v>
      </c>
      <c r="M273" s="8">
        <f>SUMIFS('Aceite de Oliva'!M$6:M$257,'Aceite de Oliva'!$A$6:$A$257,"&gt;="&amp;$A273,'Aceite de Oliva'!$B$6:$B$257,"&lt;="&amp;$B273)</f>
        <v>1.81</v>
      </c>
      <c r="N273" s="8">
        <f>SUMIFS('Aceite de Oliva'!N$6:N$257,'Aceite de Oliva'!$A$6:$A$257,"&gt;="&amp;$A273,'Aceite de Oliva'!$B$6:$B$257,"&lt;="&amp;$B273)</f>
        <v>0.88</v>
      </c>
      <c r="O273" s="14"/>
      <c r="P273" s="14"/>
      <c r="Q273" s="14"/>
      <c r="R273" s="8">
        <f>SUMIFS('Aceite de Oliva'!R$6:R$257,'Aceite de Oliva'!$A$6:$A$257,"&gt;="&amp;$A273,'Aceite de Oliva'!$B$6:$B$257,"&lt;="&amp;$B273)</f>
        <v>1.32</v>
      </c>
      <c r="S273" s="8">
        <f>SUMIFS('Aceite de Oliva'!S$6:S$257,'Aceite de Oliva'!$A$6:$A$257,"&gt;="&amp;$A273,'Aceite de Oliva'!$B$6:$B$257,"&lt;="&amp;$B273)</f>
        <v>0.91</v>
      </c>
      <c r="T273" s="8">
        <f>SUMIFS('Aceite de Oliva'!T$6:T$257,'Aceite de Oliva'!$A$6:$A$257,"&gt;="&amp;$A273,'Aceite de Oliva'!$B$6:$B$257,"&lt;="&amp;$B273)</f>
        <v>1.95</v>
      </c>
      <c r="U273" s="8">
        <f>SUMIFS('Aceite de Oliva'!U$6:U$257,'Aceite de Oliva'!$A$6:$A$257,"&gt;="&amp;$A273,'Aceite de Oliva'!$B$6:$B$257,"&lt;="&amp;$B273)</f>
        <v>0.05</v>
      </c>
      <c r="V273" s="14"/>
      <c r="W273" s="14"/>
      <c r="X273" s="14"/>
      <c r="Y273" s="8">
        <f>SUMIFS('Aceite de Oliva'!Y$6:Y$257,'Aceite de Oliva'!$A$6:$A$257,"&gt;="&amp;$A273,'Aceite de Oliva'!$B$6:$B$257,"&lt;="&amp;$B273)</f>
        <v>2.02</v>
      </c>
      <c r="Z273" s="8">
        <f>SUMIFS('Aceite de Oliva'!Z$6:Z$257,'Aceite de Oliva'!$A$6:$A$257,"&gt;="&amp;$A273,'Aceite de Oliva'!$B$6:$B$257,"&lt;="&amp;$B273)</f>
        <v>0.73</v>
      </c>
      <c r="AA273" s="8">
        <f>SUMIFS('Aceite de Oliva'!AA$6:AA$257,'Aceite de Oliva'!$A$6:$A$257,"&gt;="&amp;$A273,'Aceite de Oliva'!$B$6:$B$257,"&lt;="&amp;$B273)</f>
        <v>2.5499999999999998</v>
      </c>
      <c r="AB273" s="8">
        <f>SUMIFS('Aceite de Oliva'!AB$6:AB$257,'Aceite de Oliva'!$A$6:$A$257,"&gt;="&amp;$A273,'Aceite de Oliva'!$B$6:$B$257,"&lt;="&amp;$B273)</f>
        <v>1.05</v>
      </c>
      <c r="AC273" s="14"/>
      <c r="AD273" s="14"/>
      <c r="AE273" s="14"/>
      <c r="AF273" s="8">
        <f>SUMIFS('Aceite de Oliva'!AF$6:AF$257,'Aceite de Oliva'!$A$6:$A$257,"&gt;="&amp;$A273,'Aceite de Oliva'!$B$6:$B$257,"&lt;="&amp;$B273)</f>
        <v>1.42</v>
      </c>
      <c r="AG273" s="8">
        <f>SUMIFS('Aceite de Oliva'!AG$6:AG$257,'Aceite de Oliva'!$A$6:$A$257,"&gt;="&amp;$A273,'Aceite de Oliva'!$B$6:$B$257,"&lt;="&amp;$B273)</f>
        <v>2.23</v>
      </c>
      <c r="AH273" s="8">
        <f>SUMIFS('Aceite de Oliva'!AH$6:AH$257,'Aceite de Oliva'!$A$6:$A$257,"&gt;="&amp;$A273,'Aceite de Oliva'!$B$6:$B$257,"&lt;="&amp;$B273)</f>
        <v>1.57</v>
      </c>
      <c r="AI273" s="8">
        <f>SUMIFS('Aceite de Oliva'!AI$6:AI$257,'Aceite de Oliva'!$A$6:$A$257,"&gt;="&amp;$A273,'Aceite de Oliva'!$B$6:$B$257,"&lt;="&amp;$B273)</f>
        <v>0.79</v>
      </c>
      <c r="AJ273" s="14"/>
      <c r="AK273" s="14"/>
      <c r="AL273" s="14"/>
      <c r="AM273" s="8">
        <f>SUMIFS('Aceite de Oliva'!AM$6:AM$257,'Aceite de Oliva'!$A$6:$A$257,"&gt;="&amp;$A273,'Aceite de Oliva'!$B$6:$B$257,"&lt;="&amp;$B273)</f>
        <v>1.76</v>
      </c>
      <c r="AN273" s="8">
        <f>SUMIFS('Aceite de Oliva'!AN$6:AN$257,'Aceite de Oliva'!$A$6:$A$257,"&gt;="&amp;$A273,'Aceite de Oliva'!$B$6:$B$257,"&lt;="&amp;$B273)</f>
        <v>3.4499999999999997</v>
      </c>
      <c r="AO273" s="8">
        <f>SUMIFS('Aceite de Oliva'!AO$6:AO$257,'Aceite de Oliva'!$A$6:$A$257,"&gt;="&amp;$A273,'Aceite de Oliva'!$B$6:$B$257,"&lt;="&amp;$B273)</f>
        <v>1</v>
      </c>
      <c r="AP273" s="8">
        <f>SUMIFS('Aceite de Oliva'!AP$6:AP$257,'Aceite de Oliva'!$A$6:$A$257,"&gt;="&amp;$A273,'Aceite de Oliva'!$B$6:$B$257,"&lt;="&amp;$B273)</f>
        <v>1.9</v>
      </c>
      <c r="AQ273" s="14"/>
      <c r="AR273" s="14"/>
      <c r="AT273" s="8">
        <f>SUMIFS('Aceite de Oliva'!AT$6:AT$257,'Aceite de Oliva'!$A$6:$A$257,"&gt;="&amp;$A273,'Aceite de Oliva'!$B$6:$B$257,"&lt;="&amp;$B273)</f>
        <v>1.74</v>
      </c>
      <c r="AU273" s="8">
        <f>SUMIFS('Aceite de Oliva'!AU$6:AU$257,'Aceite de Oliva'!$A$6:$A$257,"&gt;="&amp;$A273,'Aceite de Oliva'!$B$6:$B$257,"&lt;="&amp;$B273)</f>
        <v>1.45</v>
      </c>
      <c r="AV273" s="8">
        <f>SUMIFS('Aceite de Oliva'!AV$6:AV$257,'Aceite de Oliva'!$A$6:$A$257,"&gt;="&amp;$A273,'Aceite de Oliva'!$B$6:$B$257,"&lt;="&amp;$B273)</f>
        <v>2.73</v>
      </c>
      <c r="AW273" s="8">
        <f>SUMIFS('Aceite de Oliva'!AW$6:AW$257,'Aceite de Oliva'!$A$6:$A$257,"&gt;="&amp;$A273,'Aceite de Oliva'!$B$6:$B$257,"&lt;="&amp;$B273)</f>
        <v>0</v>
      </c>
      <c r="BA273" s="8">
        <f>SUMIFS('Aceite de Oliva'!BA$6:BA$257,'Aceite de Oliva'!$A$6:$A$257,"&gt;="&amp;A273,'Aceite de Oliva'!$B$6:$B$257,"&lt;="&amp;B273)</f>
        <v>1.88</v>
      </c>
      <c r="BB273" s="8">
        <f>SUMIFS('Aceite de Oliva'!BB$6:BB$257,'Aceite de Oliva'!$A$6:$A$257,"&gt;="&amp;$A273,'Aceite de Oliva'!$B$6:$B$257,"&lt;="&amp;$B273)</f>
        <v>3.0100000000000002</v>
      </c>
      <c r="BC273" s="8">
        <f>SUMIFS('Aceite de Oliva'!BC$6:BC$257,'Aceite de Oliva'!$A$6:$A$257,"&gt;="&amp;$A273,'Aceite de Oliva'!$B$6:$B$257,"&lt;="&amp;$B273)</f>
        <v>2.2200000000000002</v>
      </c>
      <c r="BD273" s="8">
        <f>SUMIFS('Aceite de Oliva'!BD$6:BD$257,'Aceite de Oliva'!$A$6:$A$257,"&gt;="&amp;$A273,'Aceite de Oliva'!$B$6:$B$257,"&lt;="&amp;$B273)</f>
        <v>0</v>
      </c>
      <c r="BE273" s="5"/>
      <c r="BH273" s="8">
        <f>SUMIFS('Aceite de Oliva'!BH$6:BH$257,'Aceite de Oliva'!$A$6:$A$257,"&gt;="&amp;$A273,'Aceite de Oliva'!$B$6:$B$257,"&lt;="&amp;$B273)</f>
        <v>1.88</v>
      </c>
      <c r="BI273" s="8">
        <f>SUMIFS('Aceite de Oliva'!BI$6:BI$257,'Aceite de Oliva'!$A$6:$A$257,"&gt;="&amp;$A273,'Aceite de Oliva'!$B$6:$B$257,"&lt;="&amp;$B273)</f>
        <v>2.77</v>
      </c>
      <c r="BJ273" s="8">
        <f>SUMIFS('Aceite de Oliva'!BJ$6:BJ$257,'Aceite de Oliva'!$A$6:$A$257,"&gt;="&amp;$A273,'Aceite de Oliva'!$B$6:$B$257,"&lt;="&amp;$B273)</f>
        <v>0.94</v>
      </c>
      <c r="BK273" s="8">
        <f>SUMIFS('Aceite de Oliva'!BK$6:BK$257,'Aceite de Oliva'!$A$6:$A$257,"&gt;="&amp;$A273,'Aceite de Oliva'!$B$6:$B$257,"&lt;="&amp;$B273)</f>
        <v>3.35</v>
      </c>
      <c r="BO273" s="8">
        <f>SUMIFS('Aceite de Oliva'!BO$6:BO$257,'Aceite de Oliva'!$A$6:$A$257,"&gt;="&amp;$A273,'Aceite de Oliva'!$B$6:$B$257,"&lt;="&amp;$B273)</f>
        <v>2.21</v>
      </c>
      <c r="BP273" s="8">
        <f>SUMIFS('Aceite de Oliva'!BP$6:BP$257,'Aceite de Oliva'!$A$6:$A$257,"&gt;="&amp;$A273,'Aceite de Oliva'!$B$6:$B$257,"&lt;="&amp;$B273)</f>
        <v>0.89</v>
      </c>
      <c r="BQ273" s="8">
        <f>SUMIFS('Aceite de Oliva'!BQ$6:BQ$257,'Aceite de Oliva'!$A$6:$A$257,"&gt;="&amp;$A273,'Aceite de Oliva'!$B$6:$B$257,"&lt;="&amp;$B273)</f>
        <v>2.13</v>
      </c>
      <c r="BR273" s="8">
        <f>SUMIFS('Aceite de Oliva'!BR$6:BR$257,'Aceite de Oliva'!$A$6:$A$257,"&gt;="&amp;$A273,'Aceite de Oliva'!$B$6:$B$257,"&lt;="&amp;$B273)</f>
        <v>3.12</v>
      </c>
      <c r="BV273" s="8">
        <f>SUMIFS('Aceite de Oliva'!BV$6:BV$257,'Aceite de Oliva'!$A$6:$A$257,"&gt;="&amp;$A273,'Aceite de Oliva'!$B$6:$B$257,"&lt;="&amp;$B273)</f>
        <v>2.09</v>
      </c>
      <c r="BW273" s="8">
        <f>SUMIFS('Aceite de Oliva'!BW$6:BW$257,'Aceite de Oliva'!$A$6:$A$257,"&gt;="&amp;$A273,'Aceite de Oliva'!$B$6:$B$257,"&lt;="&amp;$B273)</f>
        <v>5.26</v>
      </c>
      <c r="BX273" s="8">
        <f>SUMIFS('Aceite de Oliva'!BX$6:BX$257,'Aceite de Oliva'!$A$6:$A$257,"&gt;="&amp;$A273,'Aceite de Oliva'!$B$6:$B$257,"&lt;="&amp;$B273)</f>
        <v>1.05</v>
      </c>
      <c r="BY273" s="8">
        <f>SUMIFS('Aceite de Oliva'!BY$6:BY$257,'Aceite de Oliva'!$A$6:$A$257,"&gt;="&amp;$A273,'Aceite de Oliva'!$B$6:$B$257,"&lt;="&amp;$B273)</f>
        <v>1.76</v>
      </c>
      <c r="CC273" s="8">
        <f>SUMIFS('Aceite de Oliva'!CC$6:CC$257,'Aceite de Oliva'!$A$6:$A$257,"&gt;="&amp;$A273,'Aceite de Oliva'!$B$6:$B$257,"&lt;="&amp;$B273)</f>
        <v>7.5600000000000005</v>
      </c>
      <c r="CD273" s="8">
        <f>SUMIFS('Aceite de Oliva'!CD$6:CD$257,'Aceite de Oliva'!$A$6:$A$257,"&gt;="&amp;$A273,'Aceite de Oliva'!$B$6:$B$257,"&lt;="&amp;$B273)</f>
        <v>18.549999999999997</v>
      </c>
      <c r="CE273" s="8">
        <f>SUMIFS('Aceite de Oliva'!CE$6:CE$257,'Aceite de Oliva'!$A$6:$A$257,"&gt;="&amp;$A273,'Aceite de Oliva'!$B$6:$B$257,"&lt;="&amp;$B273)</f>
        <v>4.96</v>
      </c>
      <c r="CF273" s="8">
        <f>SUMIFS('Aceite de Oliva'!CF$6:CF$257,'Aceite de Oliva'!$A$6:$A$257,"&gt;="&amp;$A273,'Aceite de Oliva'!$B$6:$B$257,"&lt;="&amp;$B273)</f>
        <v>3.77</v>
      </c>
      <c r="CJ273" s="8">
        <f>SUMIFS('Aceite de Oliva'!CJ$6:CJ$257,'Aceite de Oliva'!$A$6:$A$257,"&gt;="&amp;$A273,'Aceite de Oliva'!$B$6:$B$257,"&lt;="&amp;$B273)</f>
        <v>5.48</v>
      </c>
      <c r="CK273" s="8">
        <f>SUMIFS('Aceite de Oliva'!CK$6:CK$257,'Aceite de Oliva'!$A$6:$A$257,"&gt;="&amp;$A273,'Aceite de Oliva'!$B$6:$B$257,"&lt;="&amp;$B273)</f>
        <v>7.07</v>
      </c>
      <c r="CL273" s="8">
        <f>SUMIFS('Aceite de Oliva'!CL$6:CL$257,'Aceite de Oliva'!$A$6:$A$257,"&gt;="&amp;$A273,'Aceite de Oliva'!$B$6:$B$257,"&lt;="&amp;$B273)</f>
        <v>6.6</v>
      </c>
      <c r="CM273" s="8">
        <f>SUMIFS('Aceite de Oliva'!CM$6:CM$257,'Aceite de Oliva'!$A$6:$A$257,"&gt;="&amp;$A273,'Aceite de Oliva'!$B$6:$B$257,"&lt;="&amp;$B273)</f>
        <v>2.4300000000000002</v>
      </c>
      <c r="CQ273" s="8">
        <f>SUMIFS('Aceite de Oliva'!CQ$6:CQ$257,'Aceite de Oliva'!$A$6:$A$257,"&gt;="&amp;$A273,'Aceite de Oliva'!$B$6:$B$257,"&lt;="&amp;$B273)</f>
        <v>5.26</v>
      </c>
      <c r="CR273" s="8">
        <f>SUMIFS('Aceite de Oliva'!CR$6:CR$257,'Aceite de Oliva'!$A$6:$A$257,"&gt;="&amp;$A273,'Aceite de Oliva'!$B$6:$B$257,"&lt;="&amp;$B273)</f>
        <v>2.1100000000000003</v>
      </c>
      <c r="CS273" s="8">
        <f>SUMIFS('Aceite de Oliva'!CS$6:CS$257,'Aceite de Oliva'!$A$6:$A$257,"&gt;="&amp;$A273,'Aceite de Oliva'!$B$6:$B$257,"&lt;="&amp;$B273)</f>
        <v>5.01</v>
      </c>
      <c r="CT273" s="8">
        <f>SUMIFS('Aceite de Oliva'!CT$6:CT$257,'Aceite de Oliva'!$A$6:$A$257,"&gt;="&amp;$A273,'Aceite de Oliva'!$B$6:$B$257,"&lt;="&amp;$B273)</f>
        <v>9.48</v>
      </c>
      <c r="CX273" s="8">
        <f>SUMIFS('Aceite de Oliva'!CX$6:CX$257,'Aceite de Oliva'!$A$6:$A$257,"&gt;="&amp;$A273,'Aceite de Oliva'!$B$6:$B$257,"&lt;="&amp;$B273)</f>
        <v>2.75</v>
      </c>
      <c r="CY273" s="8">
        <f>SUMIFS('Aceite de Oliva'!CY$6:CY$257,'Aceite de Oliva'!$A$6:$A$257,"&gt;="&amp;$A273,'Aceite de Oliva'!$B$6:$B$257,"&lt;="&amp;$B273)</f>
        <v>2.54</v>
      </c>
      <c r="CZ273" s="8">
        <f>SUMIFS('Aceite de Oliva'!CZ$6:CZ$257,'Aceite de Oliva'!$A$6:$A$257,"&gt;="&amp;$A273,'Aceite de Oliva'!$B$6:$B$257,"&lt;="&amp;$B273)</f>
        <v>1.79</v>
      </c>
      <c r="DA273" s="8">
        <f>SUMIFS('Aceite de Oliva'!DA$6:DA$257,'Aceite de Oliva'!$A$6:$A$257,"&gt;="&amp;$A273,'Aceite de Oliva'!$B$6:$B$257,"&lt;="&amp;$B273)</f>
        <v>4.7300000000000004</v>
      </c>
      <c r="DE273" s="8">
        <f>SUMIFS('Aceite de Oliva'!DE$6:DE$257,'Aceite de Oliva'!$A$6:$A$257,"&gt;="&amp;$A273,'Aceite de Oliva'!$B$6:$B$257,"&lt;="&amp;$B273)</f>
        <v>2.83</v>
      </c>
      <c r="DF273" s="8">
        <f>SUMIFS('Aceite de Oliva'!DF$6:DF$257,'Aceite de Oliva'!$A$6:$A$257,"&gt;="&amp;$A273,'Aceite de Oliva'!$B$6:$B$257,"&lt;="&amp;$B273)</f>
        <v>1.9900000000000002</v>
      </c>
      <c r="DG273" s="8">
        <f>SUMIFS('Aceite de Oliva'!DG$6:DG$257,'Aceite de Oliva'!$A$6:$A$257,"&gt;="&amp;$A273,'Aceite de Oliva'!$B$6:$B$257,"&lt;="&amp;$B273)</f>
        <v>3.1100000000000003</v>
      </c>
      <c r="DH273" s="8">
        <f>SUMIFS('Aceite de Oliva'!DH$6:DH$257,'Aceite de Oliva'!$A$6:$A$257,"&gt;="&amp;$A273,'Aceite de Oliva'!$B$6:$B$257,"&lt;="&amp;$B273)</f>
        <v>2.81</v>
      </c>
      <c r="DL273" s="8">
        <f>SUMIFS('Aceite de Oliva'!DL$6:DL$257,'Aceite de Oliva'!$A$6:$A$257,"&gt;="&amp;$A273,'Aceite de Oliva'!$B$6:$B$257,"&lt;="&amp;$B273)</f>
        <v>2.42</v>
      </c>
      <c r="DM273" s="8">
        <f>SUMIFS('Aceite de Oliva'!DM$6:DM$257,'Aceite de Oliva'!$A$6:$A$257,"&gt;="&amp;$A273,'Aceite de Oliva'!$B$6:$B$257,"&lt;="&amp;$B273)</f>
        <v>0.88</v>
      </c>
      <c r="DN273" s="8">
        <f>SUMIFS('Aceite de Oliva'!DN$6:DN$257,'Aceite de Oliva'!$A$6:$A$257,"&gt;="&amp;$A273,'Aceite de Oliva'!$B$6:$B$257,"&lt;="&amp;$B273)</f>
        <v>3.34</v>
      </c>
      <c r="DO273" s="8">
        <f>SUMIFS('Aceite de Oliva'!DO$6:DO$257,'Aceite de Oliva'!$A$6:$A$257,"&gt;="&amp;$A273,'Aceite de Oliva'!$B$6:$B$257,"&lt;="&amp;$B273)</f>
        <v>0.22</v>
      </c>
      <c r="DS273" s="8">
        <f>SUMIFS('Aceite de Oliva'!DS$6:DS$257,'Aceite de Oliva'!$A$6:$A$257,"&gt;="&amp;$A273,'Aceite de Oliva'!$B$6:$B$257,"&lt;="&amp;$B273)</f>
        <v>3.25</v>
      </c>
      <c r="DT273" s="8">
        <f>SUMIFS('Aceite de Oliva'!DT$6:DT$257,'Aceite de Oliva'!$A$6:$A$257,"&gt;="&amp;$A273,'Aceite de Oliva'!$B$6:$B$257,"&lt;="&amp;$B273)</f>
        <v>1.02</v>
      </c>
      <c r="DU273" s="8">
        <f>SUMIFS('Aceite de Oliva'!DU$6:DU$257,'Aceite de Oliva'!$A$6:$A$257,"&gt;="&amp;$A273,'Aceite de Oliva'!$B$6:$B$257,"&lt;="&amp;$B273)</f>
        <v>4.6500000000000004</v>
      </c>
      <c r="DV273" s="8">
        <f>SUMIFS('Aceite de Oliva'!DV$6:DV$257,'Aceite de Oliva'!$A$6:$A$257,"&gt;="&amp;$A273,'Aceite de Oliva'!$B$6:$B$257,"&lt;="&amp;$B273)</f>
        <v>0.91</v>
      </c>
      <c r="DZ273" s="8">
        <f>SUMIFS('Aceite de Oliva'!DZ$6:DZ$257,'Aceite de Oliva'!$A$6:$A$257,"&gt;="&amp;$A273,'Aceite de Oliva'!$B$6:$B$257,"&lt;="&amp;$B273)</f>
        <v>2.38</v>
      </c>
      <c r="EA273" s="8">
        <f>SUMIFS('Aceite de Oliva'!EA$6:EA$257,'Aceite de Oliva'!$A$6:$A$257,"&gt;="&amp;$A273,'Aceite de Oliva'!$B$6:$B$257,"&lt;="&amp;$B273)</f>
        <v>3.15</v>
      </c>
      <c r="EB273" s="8">
        <f>SUMIFS('Aceite de Oliva'!EB$6:EB$257,'Aceite de Oliva'!$A$6:$A$257,"&gt;="&amp;$A273,'Aceite de Oliva'!$B$6:$B$257,"&lt;="&amp;$B273)</f>
        <v>2.7199999999999998</v>
      </c>
      <c r="EC273" s="8">
        <f>SUMIFS('Aceite de Oliva'!EC$6:EC$257,'Aceite de Oliva'!$A$6:$A$257,"&gt;="&amp;$A273,'Aceite de Oliva'!$B$6:$B$257,"&lt;="&amp;$B273)</f>
        <v>0</v>
      </c>
      <c r="EG273" s="8">
        <f>SUMIFS('Aceite de Oliva'!EG$6:EG$257,'Aceite de Oliva'!$A$6:$A$257,"&gt;="&amp;$A273,'Aceite de Oliva'!$B$6:$B$257,"&lt;="&amp;$B273)</f>
        <v>1.5</v>
      </c>
      <c r="EH273" s="8">
        <f>SUMIFS('Aceite de Oliva'!EH$6:EH$257,'Aceite de Oliva'!$A$6:$A$257,"&gt;="&amp;$A273,'Aceite de Oliva'!$B$6:$B$257,"&lt;="&amp;$B273)</f>
        <v>1.32</v>
      </c>
      <c r="EI273" s="8">
        <f>SUMIFS('Aceite de Oliva'!EI$6:EI$257,'Aceite de Oliva'!$A$6:$A$257,"&gt;="&amp;$A273,'Aceite de Oliva'!$B$6:$B$257,"&lt;="&amp;$B273)</f>
        <v>1.62</v>
      </c>
      <c r="EJ273" s="8">
        <f>SUMIFS('Aceite de Oliva'!EJ$6:EJ$257,'Aceite de Oliva'!$A$6:$A$257,"&gt;="&amp;$A273,'Aceite de Oliva'!$B$6:$B$257,"&lt;="&amp;$B273)</f>
        <v>0.23</v>
      </c>
      <c r="EN273" s="8">
        <f>SUMIFS('Aceite de Oliva'!EN$6:EN$257,'Aceite de Oliva'!$A$6:$A$257,"&gt;="&amp;$A273,'Aceite de Oliva'!$B$6:$B$257,"&lt;="&amp;$B273)</f>
        <v>0.67</v>
      </c>
      <c r="EO273" s="8">
        <f>SUMIFS('Aceite de Oliva'!EO$6:EO$257,'Aceite de Oliva'!$A$6:$A$257,"&gt;="&amp;$A273,'Aceite de Oliva'!$B$6:$B$257,"&lt;="&amp;$B273)</f>
        <v>1.38</v>
      </c>
      <c r="EP273" s="8">
        <f>SUMIFS('Aceite de Oliva'!EP$6:EP$257,'Aceite de Oliva'!$A$6:$A$257,"&gt;="&amp;$A273,'Aceite de Oliva'!$B$6:$B$257,"&lt;="&amp;$B273)</f>
        <v>0.38</v>
      </c>
      <c r="EQ273" s="8">
        <f>SUMIFS('Aceite de Oliva'!EQ$6:EQ$257,'Aceite de Oliva'!$A$6:$A$257,"&gt;="&amp;$A273,'Aceite de Oliva'!$B$6:$B$257,"&lt;="&amp;$B273)</f>
        <v>1.01</v>
      </c>
      <c r="EU273" s="8">
        <f>SUMIFS('Aceite de Oliva'!EU$6:EU$257,'Aceite de Oliva'!$A$6:$A$257,"&gt;="&amp;$A273,'Aceite de Oliva'!$B$6:$B$257,"&lt;="&amp;$B273)</f>
        <v>1.72</v>
      </c>
      <c r="EV273" s="8">
        <f>SUMIFS('Aceite de Oliva'!EV$6:EV$257,'Aceite de Oliva'!$A$6:$A$257,"&gt;="&amp;$A273,'Aceite de Oliva'!$B$6:$B$257,"&lt;="&amp;$B273)</f>
        <v>0.71</v>
      </c>
      <c r="EW273" s="8">
        <f>SUMIFS('Aceite de Oliva'!EW$6:EW$257,'Aceite de Oliva'!$A$6:$A$257,"&gt;="&amp;$A273,'Aceite de Oliva'!$B$6:$B$257,"&lt;="&amp;$B273)</f>
        <v>1.94</v>
      </c>
      <c r="EX273" s="8">
        <f>SUMIFS('Aceite de Oliva'!EX$6:EX$257,'Aceite de Oliva'!$A$6:$A$257,"&gt;="&amp;$A273,'Aceite de Oliva'!$B$6:$B$257,"&lt;="&amp;$B273)</f>
        <v>1.74</v>
      </c>
    </row>
    <row r="274" spans="1:154" x14ac:dyDescent="0.3">
      <c r="A274" s="14">
        <f>'TAM Aceite de Oliva'!B22</f>
        <v>3.4000000000000008</v>
      </c>
      <c r="B274" s="14">
        <f>'TAM Aceite de Oliva'!C22</f>
        <v>3.5000000000000009</v>
      </c>
      <c r="C274" s="14"/>
      <c r="D274" s="8">
        <f>SUMIFS('Aceite de Oliva'!D$6:D$257,'Aceite de Oliva'!$A$6:$A$257,"&gt;="&amp;$A274,'Aceite de Oliva'!$B$6:$B$257,"&lt;="&amp;$B274)</f>
        <v>0.94</v>
      </c>
      <c r="E274" s="8">
        <f>SUMIFS('Aceite de Oliva'!E$6:E$257,'Aceite de Oliva'!$A$6:$A$257,"&gt;="&amp;$A274,'Aceite de Oliva'!$B$6:$B$257,"&lt;="&amp;$B274)</f>
        <v>0.44</v>
      </c>
      <c r="F274" s="8">
        <f>SUMIFS('Aceite de Oliva'!F$6:F$257,'Aceite de Oliva'!$A$6:$A$257,"&gt;="&amp;$A274,'Aceite de Oliva'!$B$6:$B$257,"&lt;="&amp;$B274)</f>
        <v>0.92999999999999994</v>
      </c>
      <c r="G274" s="8">
        <f>SUMIFS('Aceite de Oliva'!G$6:G$257,'Aceite de Oliva'!$A$6:$A$257,"&gt;="&amp;$A274,'Aceite de Oliva'!$B$6:$B$257,"&lt;="&amp;$B274)</f>
        <v>0.72</v>
      </c>
      <c r="H274" s="14"/>
      <c r="I274" s="14"/>
      <c r="J274" s="14"/>
      <c r="K274" s="8">
        <f>SUMIFS('Aceite de Oliva'!K$6:K$257,'Aceite de Oliva'!$A$6:$A$257,"&gt;="&amp;$A274,'Aceite de Oliva'!$B$6:$B$257,"&lt;="&amp;$B274)</f>
        <v>0.78</v>
      </c>
      <c r="L274" s="8">
        <f>SUMIFS('Aceite de Oliva'!L$6:L$257,'Aceite de Oliva'!$A$6:$A$257,"&gt;="&amp;$A274,'Aceite de Oliva'!$B$6:$B$257,"&lt;="&amp;$B274)</f>
        <v>1.6099999999999999</v>
      </c>
      <c r="M274" s="8">
        <f>SUMIFS('Aceite de Oliva'!M$6:M$257,'Aceite de Oliva'!$A$6:$A$257,"&gt;="&amp;$A274,'Aceite de Oliva'!$B$6:$B$257,"&lt;="&amp;$B274)</f>
        <v>0.58000000000000007</v>
      </c>
      <c r="N274" s="8">
        <f>SUMIFS('Aceite de Oliva'!N$6:N$257,'Aceite de Oliva'!$A$6:$A$257,"&gt;="&amp;$A274,'Aceite de Oliva'!$B$6:$B$257,"&lt;="&amp;$B274)</f>
        <v>0.21</v>
      </c>
      <c r="O274" s="14"/>
      <c r="P274" s="14"/>
      <c r="Q274" s="14"/>
      <c r="R274" s="8">
        <f>SUMIFS('Aceite de Oliva'!R$6:R$257,'Aceite de Oliva'!$A$6:$A$257,"&gt;="&amp;$A274,'Aceite de Oliva'!$B$6:$B$257,"&lt;="&amp;$B274)</f>
        <v>0.26</v>
      </c>
      <c r="S274" s="8">
        <f>SUMIFS('Aceite de Oliva'!S$6:S$257,'Aceite de Oliva'!$A$6:$A$257,"&gt;="&amp;$A274,'Aceite de Oliva'!$B$6:$B$257,"&lt;="&amp;$B274)</f>
        <v>0.56999999999999995</v>
      </c>
      <c r="T274" s="8">
        <f>SUMIFS('Aceite de Oliva'!T$6:T$257,'Aceite de Oliva'!$A$6:$A$257,"&gt;="&amp;$A274,'Aceite de Oliva'!$B$6:$B$257,"&lt;="&amp;$B274)</f>
        <v>0.27</v>
      </c>
      <c r="U274" s="8">
        <f>SUMIFS('Aceite de Oliva'!U$6:U$257,'Aceite de Oliva'!$A$6:$A$257,"&gt;="&amp;$A274,'Aceite de Oliva'!$B$6:$B$257,"&lt;="&amp;$B274)</f>
        <v>0</v>
      </c>
      <c r="V274" s="14"/>
      <c r="W274" s="14"/>
      <c r="X274" s="14"/>
      <c r="Y274" s="8">
        <f>SUMIFS('Aceite de Oliva'!Y$6:Y$257,'Aceite de Oliva'!$A$6:$A$257,"&gt;="&amp;$A274,'Aceite de Oliva'!$B$6:$B$257,"&lt;="&amp;$B274)</f>
        <v>0.2</v>
      </c>
      <c r="Z274" s="8">
        <f>SUMIFS('Aceite de Oliva'!Z$6:Z$257,'Aceite de Oliva'!$A$6:$A$257,"&gt;="&amp;$A274,'Aceite de Oliva'!$B$6:$B$257,"&lt;="&amp;$B274)</f>
        <v>0.26</v>
      </c>
      <c r="AA274" s="8">
        <f>SUMIFS('Aceite de Oliva'!AA$6:AA$257,'Aceite de Oliva'!$A$6:$A$257,"&gt;="&amp;$A274,'Aceite de Oliva'!$B$6:$B$257,"&lt;="&amp;$B274)</f>
        <v>0.21</v>
      </c>
      <c r="AB274" s="8">
        <f>SUMIFS('Aceite de Oliva'!AB$6:AB$257,'Aceite de Oliva'!$A$6:$A$257,"&gt;="&amp;$A274,'Aceite de Oliva'!$B$6:$B$257,"&lt;="&amp;$B274)</f>
        <v>0.14000000000000001</v>
      </c>
      <c r="AC274" s="14"/>
      <c r="AD274" s="14"/>
      <c r="AE274" s="14"/>
      <c r="AF274" s="8">
        <f>SUMIFS('Aceite de Oliva'!AF$6:AF$257,'Aceite de Oliva'!$A$6:$A$257,"&gt;="&amp;$A274,'Aceite de Oliva'!$B$6:$B$257,"&lt;="&amp;$B274)</f>
        <v>0.57000000000000006</v>
      </c>
      <c r="AG274" s="8">
        <f>SUMIFS('Aceite de Oliva'!AG$6:AG$257,'Aceite de Oliva'!$A$6:$A$257,"&gt;="&amp;$A274,'Aceite de Oliva'!$B$6:$B$257,"&lt;="&amp;$B274)</f>
        <v>0.62</v>
      </c>
      <c r="AH274" s="8">
        <f>SUMIFS('Aceite de Oliva'!AH$6:AH$257,'Aceite de Oliva'!$A$6:$A$257,"&gt;="&amp;$A274,'Aceite de Oliva'!$B$6:$B$257,"&lt;="&amp;$B274)</f>
        <v>0.96</v>
      </c>
      <c r="AI274" s="8">
        <f>SUMIFS('Aceite de Oliva'!AI$6:AI$257,'Aceite de Oliva'!$A$6:$A$257,"&gt;="&amp;$A274,'Aceite de Oliva'!$B$6:$B$257,"&lt;="&amp;$B274)</f>
        <v>0</v>
      </c>
      <c r="AJ274" s="14"/>
      <c r="AK274" s="14"/>
      <c r="AL274" s="14"/>
      <c r="AM274" s="8">
        <f>SUMIFS('Aceite de Oliva'!AM$6:AM$257,'Aceite de Oliva'!$A$6:$A$257,"&gt;="&amp;$A274,'Aceite de Oliva'!$B$6:$B$257,"&lt;="&amp;$B274)</f>
        <v>0.03</v>
      </c>
      <c r="AN274" s="8">
        <f>SUMIFS('Aceite de Oliva'!AN$6:AN$257,'Aceite de Oliva'!$A$6:$A$257,"&gt;="&amp;$A274,'Aceite de Oliva'!$B$6:$B$257,"&lt;="&amp;$B274)</f>
        <v>0</v>
      </c>
      <c r="AO274" s="8">
        <f>SUMIFS('Aceite de Oliva'!AO$6:AO$257,'Aceite de Oliva'!$A$6:$A$257,"&gt;="&amp;$A274,'Aceite de Oliva'!$B$6:$B$257,"&lt;="&amp;$B274)</f>
        <v>0.06</v>
      </c>
      <c r="AP274" s="8">
        <f>SUMIFS('Aceite de Oliva'!AP$6:AP$257,'Aceite de Oliva'!$A$6:$A$257,"&gt;="&amp;$A274,'Aceite de Oliva'!$B$6:$B$257,"&lt;="&amp;$B274)</f>
        <v>0</v>
      </c>
      <c r="AQ274" s="14"/>
      <c r="AR274" s="14"/>
      <c r="AT274" s="8">
        <f>SUMIFS('Aceite de Oliva'!AT$6:AT$257,'Aceite de Oliva'!$A$6:$A$257,"&gt;="&amp;$A274,'Aceite de Oliva'!$B$6:$B$257,"&lt;="&amp;$B274)</f>
        <v>0.39</v>
      </c>
      <c r="AU274" s="8">
        <f>SUMIFS('Aceite de Oliva'!AU$6:AU$257,'Aceite de Oliva'!$A$6:$A$257,"&gt;="&amp;$A274,'Aceite de Oliva'!$B$6:$B$257,"&lt;="&amp;$B274)</f>
        <v>0.25</v>
      </c>
      <c r="AV274" s="8">
        <f>SUMIFS('Aceite de Oliva'!AV$6:AV$257,'Aceite de Oliva'!$A$6:$A$257,"&gt;="&amp;$A274,'Aceite de Oliva'!$B$6:$B$257,"&lt;="&amp;$B274)</f>
        <v>0.28999999999999998</v>
      </c>
      <c r="AW274" s="8">
        <f>SUMIFS('Aceite de Oliva'!AW$6:AW$257,'Aceite de Oliva'!$A$6:$A$257,"&gt;="&amp;$A274,'Aceite de Oliva'!$B$6:$B$257,"&lt;="&amp;$B274)</f>
        <v>0.92</v>
      </c>
      <c r="BA274" s="8">
        <f>SUMIFS('Aceite de Oliva'!BA$6:BA$257,'Aceite de Oliva'!$A$6:$A$257,"&gt;="&amp;A274,'Aceite de Oliva'!$B$6:$B$257,"&lt;="&amp;B274)</f>
        <v>0.73</v>
      </c>
      <c r="BB274" s="8">
        <f>SUMIFS('Aceite de Oliva'!BB$6:BB$257,'Aceite de Oliva'!$A$6:$A$257,"&gt;="&amp;$A274,'Aceite de Oliva'!$B$6:$B$257,"&lt;="&amp;$B274)</f>
        <v>1.26</v>
      </c>
      <c r="BC274" s="8">
        <f>SUMIFS('Aceite de Oliva'!BC$6:BC$257,'Aceite de Oliva'!$A$6:$A$257,"&gt;="&amp;$A274,'Aceite de Oliva'!$B$6:$B$257,"&lt;="&amp;$B274)</f>
        <v>0.67999999999999994</v>
      </c>
      <c r="BD274" s="8">
        <f>SUMIFS('Aceite de Oliva'!BD$6:BD$257,'Aceite de Oliva'!$A$6:$A$257,"&gt;="&amp;$A274,'Aceite de Oliva'!$B$6:$B$257,"&lt;="&amp;$B274)</f>
        <v>0.48</v>
      </c>
      <c r="BE274" s="5"/>
      <c r="BH274" s="8">
        <f>SUMIFS('Aceite de Oliva'!BH$6:BH$257,'Aceite de Oliva'!$A$6:$A$257,"&gt;="&amp;$A274,'Aceite de Oliva'!$B$6:$B$257,"&lt;="&amp;$B274)</f>
        <v>0.54</v>
      </c>
      <c r="BI274" s="8">
        <f>SUMIFS('Aceite de Oliva'!BI$6:BI$257,'Aceite de Oliva'!$A$6:$A$257,"&gt;="&amp;$A274,'Aceite de Oliva'!$B$6:$B$257,"&lt;="&amp;$B274)</f>
        <v>0.41</v>
      </c>
      <c r="BJ274" s="8">
        <f>SUMIFS('Aceite de Oliva'!BJ$6:BJ$257,'Aceite de Oliva'!$A$6:$A$257,"&gt;="&amp;$A274,'Aceite de Oliva'!$B$6:$B$257,"&lt;="&amp;$B274)</f>
        <v>0.33999999999999997</v>
      </c>
      <c r="BK274" s="8">
        <f>SUMIFS('Aceite de Oliva'!BK$6:BK$257,'Aceite de Oliva'!$A$6:$A$257,"&gt;="&amp;$A274,'Aceite de Oliva'!$B$6:$B$257,"&lt;="&amp;$B274)</f>
        <v>0</v>
      </c>
      <c r="BO274" s="8">
        <f>SUMIFS('Aceite de Oliva'!BO$6:BO$257,'Aceite de Oliva'!$A$6:$A$257,"&gt;="&amp;$A274,'Aceite de Oliva'!$B$6:$B$257,"&lt;="&amp;$B274)</f>
        <v>0.82000000000000006</v>
      </c>
      <c r="BP274" s="8">
        <f>SUMIFS('Aceite de Oliva'!BP$6:BP$257,'Aceite de Oliva'!$A$6:$A$257,"&gt;="&amp;$A274,'Aceite de Oliva'!$B$6:$B$257,"&lt;="&amp;$B274)</f>
        <v>0.36</v>
      </c>
      <c r="BQ274" s="8">
        <f>SUMIFS('Aceite de Oliva'!BQ$6:BQ$257,'Aceite de Oliva'!$A$6:$A$257,"&gt;="&amp;$A274,'Aceite de Oliva'!$B$6:$B$257,"&lt;="&amp;$B274)</f>
        <v>0.89</v>
      </c>
      <c r="BR274" s="8">
        <f>SUMIFS('Aceite de Oliva'!BR$6:BR$257,'Aceite de Oliva'!$A$6:$A$257,"&gt;="&amp;$A274,'Aceite de Oliva'!$B$6:$B$257,"&lt;="&amp;$B274)</f>
        <v>0.7</v>
      </c>
      <c r="BV274" s="8">
        <f>SUMIFS('Aceite de Oliva'!BV$6:BV$257,'Aceite de Oliva'!$A$6:$A$257,"&gt;="&amp;$A274,'Aceite de Oliva'!$B$6:$B$257,"&lt;="&amp;$B274)</f>
        <v>0.79</v>
      </c>
      <c r="BW274" s="8">
        <f>SUMIFS('Aceite de Oliva'!BW$6:BW$257,'Aceite de Oliva'!$A$6:$A$257,"&gt;="&amp;$A274,'Aceite de Oliva'!$B$6:$B$257,"&lt;="&amp;$B274)</f>
        <v>0.6</v>
      </c>
      <c r="BX274" s="8">
        <f>SUMIFS('Aceite de Oliva'!BX$6:BX$257,'Aceite de Oliva'!$A$6:$A$257,"&gt;="&amp;$A274,'Aceite de Oliva'!$B$6:$B$257,"&lt;="&amp;$B274)</f>
        <v>0.87</v>
      </c>
      <c r="BY274" s="8">
        <f>SUMIFS('Aceite de Oliva'!BY$6:BY$257,'Aceite de Oliva'!$A$6:$A$257,"&gt;="&amp;$A274,'Aceite de Oliva'!$B$6:$B$257,"&lt;="&amp;$B274)</f>
        <v>1.05</v>
      </c>
      <c r="CC274" s="8">
        <f>SUMIFS('Aceite de Oliva'!CC$6:CC$257,'Aceite de Oliva'!$A$6:$A$257,"&gt;="&amp;$A274,'Aceite de Oliva'!$B$6:$B$257,"&lt;="&amp;$B274)</f>
        <v>11.91</v>
      </c>
      <c r="CD274" s="8">
        <f>SUMIFS('Aceite de Oliva'!CD$6:CD$257,'Aceite de Oliva'!$A$6:$A$257,"&gt;="&amp;$A274,'Aceite de Oliva'!$B$6:$B$257,"&lt;="&amp;$B274)</f>
        <v>8.27</v>
      </c>
      <c r="CE274" s="8">
        <f>SUMIFS('Aceite de Oliva'!CE$6:CE$257,'Aceite de Oliva'!$A$6:$A$257,"&gt;="&amp;$A274,'Aceite de Oliva'!$B$6:$B$257,"&lt;="&amp;$B274)</f>
        <v>17.489999999999998</v>
      </c>
      <c r="CF274" s="8">
        <f>SUMIFS('Aceite de Oliva'!CF$6:CF$257,'Aceite de Oliva'!$A$6:$A$257,"&gt;="&amp;$A274,'Aceite de Oliva'!$B$6:$B$257,"&lt;="&amp;$B274)</f>
        <v>6.47</v>
      </c>
      <c r="CJ274" s="8">
        <f>SUMIFS('Aceite de Oliva'!CJ$6:CJ$257,'Aceite de Oliva'!$A$6:$A$257,"&gt;="&amp;$A274,'Aceite de Oliva'!$B$6:$B$257,"&lt;="&amp;$B274)</f>
        <v>19.400000000000002</v>
      </c>
      <c r="CK274" s="8">
        <f>SUMIFS('Aceite de Oliva'!CK$6:CK$257,'Aceite de Oliva'!$A$6:$A$257,"&gt;="&amp;$A274,'Aceite de Oliva'!$B$6:$B$257,"&lt;="&amp;$B274)</f>
        <v>20.43</v>
      </c>
      <c r="CL274" s="8">
        <f>SUMIFS('Aceite de Oliva'!CL$6:CL$257,'Aceite de Oliva'!$A$6:$A$257,"&gt;="&amp;$A274,'Aceite de Oliva'!$B$6:$B$257,"&lt;="&amp;$B274)</f>
        <v>23.25</v>
      </c>
      <c r="CM274" s="8">
        <f>SUMIFS('Aceite de Oliva'!CM$6:CM$257,'Aceite de Oliva'!$A$6:$A$257,"&gt;="&amp;$A274,'Aceite de Oliva'!$B$6:$B$257,"&lt;="&amp;$B274)</f>
        <v>11.44</v>
      </c>
      <c r="CQ274" s="8">
        <f>SUMIFS('Aceite de Oliva'!CQ$6:CQ$257,'Aceite de Oliva'!$A$6:$A$257,"&gt;="&amp;$A274,'Aceite de Oliva'!$B$6:$B$257,"&lt;="&amp;$B274)</f>
        <v>7.52</v>
      </c>
      <c r="CR274" s="8">
        <f>SUMIFS('Aceite de Oliva'!CR$6:CR$257,'Aceite de Oliva'!$A$6:$A$257,"&gt;="&amp;$A274,'Aceite de Oliva'!$B$6:$B$257,"&lt;="&amp;$B274)</f>
        <v>12.409999999999998</v>
      </c>
      <c r="CS274" s="8">
        <f>SUMIFS('Aceite de Oliva'!CS$6:CS$257,'Aceite de Oliva'!$A$6:$A$257,"&gt;="&amp;$A274,'Aceite de Oliva'!$B$6:$B$257,"&lt;="&amp;$B274)</f>
        <v>6.5100000000000007</v>
      </c>
      <c r="CT274" s="8">
        <f>SUMIFS('Aceite de Oliva'!CT$6:CT$257,'Aceite de Oliva'!$A$6:$A$257,"&gt;="&amp;$A274,'Aceite de Oliva'!$B$6:$B$257,"&lt;="&amp;$B274)</f>
        <v>6.95</v>
      </c>
      <c r="CX274" s="8">
        <f>SUMIFS('Aceite de Oliva'!CX$6:CX$257,'Aceite de Oliva'!$A$6:$A$257,"&gt;="&amp;$A274,'Aceite de Oliva'!$B$6:$B$257,"&lt;="&amp;$B274)</f>
        <v>9.5</v>
      </c>
      <c r="CY274" s="8">
        <f>SUMIFS('Aceite de Oliva'!CY$6:CY$257,'Aceite de Oliva'!$A$6:$A$257,"&gt;="&amp;$A274,'Aceite de Oliva'!$B$6:$B$257,"&lt;="&amp;$B274)</f>
        <v>15.2</v>
      </c>
      <c r="CZ274" s="8">
        <f>SUMIFS('Aceite de Oliva'!CZ$6:CZ$257,'Aceite de Oliva'!$A$6:$A$257,"&gt;="&amp;$A274,'Aceite de Oliva'!$B$6:$B$257,"&lt;="&amp;$B274)</f>
        <v>6.44</v>
      </c>
      <c r="DA274" s="8">
        <f>SUMIFS('Aceite de Oliva'!DA$6:DA$257,'Aceite de Oliva'!$A$6:$A$257,"&gt;="&amp;$A274,'Aceite de Oliva'!$B$6:$B$257,"&lt;="&amp;$B274)</f>
        <v>12.52</v>
      </c>
      <c r="DE274" s="8">
        <f>SUMIFS('Aceite de Oliva'!DE$6:DE$257,'Aceite de Oliva'!$A$6:$A$257,"&gt;="&amp;$A274,'Aceite de Oliva'!$B$6:$B$257,"&lt;="&amp;$B274)</f>
        <v>8.59</v>
      </c>
      <c r="DF274" s="8">
        <f>SUMIFS('Aceite de Oliva'!DF$6:DF$257,'Aceite de Oliva'!$A$6:$A$257,"&gt;="&amp;$A274,'Aceite de Oliva'!$B$6:$B$257,"&lt;="&amp;$B274)</f>
        <v>10.56</v>
      </c>
      <c r="DG274" s="8">
        <f>SUMIFS('Aceite de Oliva'!DG$6:DG$257,'Aceite de Oliva'!$A$6:$A$257,"&gt;="&amp;$A274,'Aceite de Oliva'!$B$6:$B$257,"&lt;="&amp;$B274)</f>
        <v>4.99</v>
      </c>
      <c r="DH274" s="8">
        <f>SUMIFS('Aceite de Oliva'!DH$6:DH$257,'Aceite de Oliva'!$A$6:$A$257,"&gt;="&amp;$A274,'Aceite de Oliva'!$B$6:$B$257,"&lt;="&amp;$B274)</f>
        <v>15.61</v>
      </c>
      <c r="DL274" s="8">
        <f>SUMIFS('Aceite de Oliva'!DL$6:DL$257,'Aceite de Oliva'!$A$6:$A$257,"&gt;="&amp;$A274,'Aceite de Oliva'!$B$6:$B$257,"&lt;="&amp;$B274)</f>
        <v>9.91</v>
      </c>
      <c r="DM274" s="8">
        <f>SUMIFS('Aceite de Oliva'!DM$6:DM$257,'Aceite de Oliva'!$A$6:$A$257,"&gt;="&amp;$A274,'Aceite de Oliva'!$B$6:$B$257,"&lt;="&amp;$B274)</f>
        <v>3.54</v>
      </c>
      <c r="DN274" s="8">
        <f>SUMIFS('Aceite de Oliva'!DN$6:DN$257,'Aceite de Oliva'!$A$6:$A$257,"&gt;="&amp;$A274,'Aceite de Oliva'!$B$6:$B$257,"&lt;="&amp;$B274)</f>
        <v>3.3200000000000003</v>
      </c>
      <c r="DO274" s="8">
        <f>SUMIFS('Aceite de Oliva'!DO$6:DO$257,'Aceite de Oliva'!$A$6:$A$257,"&gt;="&amp;$A274,'Aceite de Oliva'!$B$6:$B$257,"&lt;="&amp;$B274)</f>
        <v>36.86</v>
      </c>
      <c r="DS274" s="8">
        <f>SUMIFS('Aceite de Oliva'!DS$6:DS$257,'Aceite de Oliva'!$A$6:$A$257,"&gt;="&amp;$A274,'Aceite de Oliva'!$B$6:$B$257,"&lt;="&amp;$B274)</f>
        <v>2.35</v>
      </c>
      <c r="DT274" s="8">
        <f>SUMIFS('Aceite de Oliva'!DT$6:DT$257,'Aceite de Oliva'!$A$6:$A$257,"&gt;="&amp;$A274,'Aceite de Oliva'!$B$6:$B$257,"&lt;="&amp;$B274)</f>
        <v>5.34</v>
      </c>
      <c r="DU274" s="8">
        <f>SUMIFS('Aceite de Oliva'!DU$6:DU$257,'Aceite de Oliva'!$A$6:$A$257,"&gt;="&amp;$A274,'Aceite de Oliva'!$B$6:$B$257,"&lt;="&amp;$B274)</f>
        <v>1.6500000000000001</v>
      </c>
      <c r="DV274" s="8">
        <f>SUMIFS('Aceite de Oliva'!DV$6:DV$257,'Aceite de Oliva'!$A$6:$A$257,"&gt;="&amp;$A274,'Aceite de Oliva'!$B$6:$B$257,"&lt;="&amp;$B274)</f>
        <v>1.73</v>
      </c>
      <c r="DZ274" s="8">
        <f>SUMIFS('Aceite de Oliva'!DZ$6:DZ$257,'Aceite de Oliva'!$A$6:$A$257,"&gt;="&amp;$A274,'Aceite de Oliva'!$B$6:$B$257,"&lt;="&amp;$B274)</f>
        <v>3.28</v>
      </c>
      <c r="EA274" s="8">
        <f>SUMIFS('Aceite de Oliva'!EA$6:EA$257,'Aceite de Oliva'!$A$6:$A$257,"&gt;="&amp;$A274,'Aceite de Oliva'!$B$6:$B$257,"&lt;="&amp;$B274)</f>
        <v>2.68</v>
      </c>
      <c r="EB274" s="8">
        <f>SUMIFS('Aceite de Oliva'!EB$6:EB$257,'Aceite de Oliva'!$A$6:$A$257,"&gt;="&amp;$A274,'Aceite de Oliva'!$B$6:$B$257,"&lt;="&amp;$B274)</f>
        <v>1.97</v>
      </c>
      <c r="EC274" s="8">
        <f>SUMIFS('Aceite de Oliva'!EC$6:EC$257,'Aceite de Oliva'!$A$6:$A$257,"&gt;="&amp;$A274,'Aceite de Oliva'!$B$6:$B$257,"&lt;="&amp;$B274)</f>
        <v>6.93</v>
      </c>
      <c r="EG274" s="8">
        <f>SUMIFS('Aceite de Oliva'!EG$6:EG$257,'Aceite de Oliva'!$A$6:$A$257,"&gt;="&amp;$A274,'Aceite de Oliva'!$B$6:$B$257,"&lt;="&amp;$B274)</f>
        <v>2.17</v>
      </c>
      <c r="EH274" s="8">
        <f>SUMIFS('Aceite de Oliva'!EH$6:EH$257,'Aceite de Oliva'!$A$6:$A$257,"&gt;="&amp;$A274,'Aceite de Oliva'!$B$6:$B$257,"&lt;="&amp;$B274)</f>
        <v>2.16</v>
      </c>
      <c r="EI274" s="8">
        <f>SUMIFS('Aceite de Oliva'!EI$6:EI$257,'Aceite de Oliva'!$A$6:$A$257,"&gt;="&amp;$A274,'Aceite de Oliva'!$B$6:$B$257,"&lt;="&amp;$B274)</f>
        <v>2.1799999999999997</v>
      </c>
      <c r="EJ274" s="8">
        <f>SUMIFS('Aceite de Oliva'!EJ$6:EJ$257,'Aceite de Oliva'!$A$6:$A$257,"&gt;="&amp;$A274,'Aceite de Oliva'!$B$6:$B$257,"&lt;="&amp;$B274)</f>
        <v>1.8399999999999999</v>
      </c>
      <c r="EN274" s="8">
        <f>SUMIFS('Aceite de Oliva'!EN$6:EN$257,'Aceite de Oliva'!$A$6:$A$257,"&gt;="&amp;$A274,'Aceite de Oliva'!$B$6:$B$257,"&lt;="&amp;$B274)</f>
        <v>1.93</v>
      </c>
      <c r="EO274" s="8">
        <f>SUMIFS('Aceite de Oliva'!EO$6:EO$257,'Aceite de Oliva'!$A$6:$A$257,"&gt;="&amp;$A274,'Aceite de Oliva'!$B$6:$B$257,"&lt;="&amp;$B274)</f>
        <v>7.66</v>
      </c>
      <c r="EP274" s="8">
        <f>SUMIFS('Aceite de Oliva'!EP$6:EP$257,'Aceite de Oliva'!$A$6:$A$257,"&gt;="&amp;$A274,'Aceite de Oliva'!$B$6:$B$257,"&lt;="&amp;$B274)</f>
        <v>0.76</v>
      </c>
      <c r="EQ274" s="8">
        <f>SUMIFS('Aceite de Oliva'!EQ$6:EQ$257,'Aceite de Oliva'!$A$6:$A$257,"&gt;="&amp;$A274,'Aceite de Oliva'!$B$6:$B$257,"&lt;="&amp;$B274)</f>
        <v>0.2</v>
      </c>
      <c r="EU274" s="8">
        <f>SUMIFS('Aceite de Oliva'!EU$6:EU$257,'Aceite de Oliva'!$A$6:$A$257,"&gt;="&amp;$A274,'Aceite de Oliva'!$B$6:$B$257,"&lt;="&amp;$B274)</f>
        <v>1.7599999999999998</v>
      </c>
      <c r="EV274" s="8">
        <f>SUMIFS('Aceite de Oliva'!EV$6:EV$257,'Aceite de Oliva'!$A$6:$A$257,"&gt;="&amp;$A274,'Aceite de Oliva'!$B$6:$B$257,"&lt;="&amp;$B274)</f>
        <v>2.4899999999999998</v>
      </c>
      <c r="EW274" s="8">
        <f>SUMIFS('Aceite de Oliva'!EW$6:EW$257,'Aceite de Oliva'!$A$6:$A$257,"&gt;="&amp;$A274,'Aceite de Oliva'!$B$6:$B$257,"&lt;="&amp;$B274)</f>
        <v>1.93</v>
      </c>
      <c r="EX274" s="8">
        <f>SUMIFS('Aceite de Oliva'!EX$6:EX$257,'Aceite de Oliva'!$A$6:$A$257,"&gt;="&amp;$A274,'Aceite de Oliva'!$B$6:$B$257,"&lt;="&amp;$B274)</f>
        <v>0</v>
      </c>
    </row>
    <row r="275" spans="1:154" x14ac:dyDescent="0.3">
      <c r="A275" s="14">
        <f>'TAM Aceite de Oliva'!B23</f>
        <v>3.5000000000000009</v>
      </c>
      <c r="B275" s="14">
        <f>'TAM Aceite de Oliva'!C23</f>
        <v>3.600000000000001</v>
      </c>
      <c r="C275" s="14"/>
      <c r="D275" s="8">
        <f>SUMIFS('Aceite de Oliva'!D$6:D$257,'Aceite de Oliva'!$A$6:$A$257,"&gt;="&amp;$A275,'Aceite de Oliva'!$B$6:$B$257,"&lt;="&amp;$B275)</f>
        <v>3.22</v>
      </c>
      <c r="E275" s="8">
        <f>SUMIFS('Aceite de Oliva'!E$6:E$257,'Aceite de Oliva'!$A$6:$A$257,"&gt;="&amp;$A275,'Aceite de Oliva'!$B$6:$B$257,"&lt;="&amp;$B275)</f>
        <v>8.17</v>
      </c>
      <c r="F275" s="8">
        <f>SUMIFS('Aceite de Oliva'!F$6:F$257,'Aceite de Oliva'!$A$6:$A$257,"&gt;="&amp;$A275,'Aceite de Oliva'!$B$6:$B$257,"&lt;="&amp;$B275)</f>
        <v>2.12</v>
      </c>
      <c r="G275" s="8">
        <f>SUMIFS('Aceite de Oliva'!G$6:G$257,'Aceite de Oliva'!$A$6:$A$257,"&gt;="&amp;$A275,'Aceite de Oliva'!$B$6:$B$257,"&lt;="&amp;$B275)</f>
        <v>3.46</v>
      </c>
      <c r="H275" s="14"/>
      <c r="I275" s="14"/>
      <c r="J275" s="14"/>
      <c r="K275" s="8">
        <f>SUMIFS('Aceite de Oliva'!K$6:K$257,'Aceite de Oliva'!$A$6:$A$257,"&gt;="&amp;$A275,'Aceite de Oliva'!$B$6:$B$257,"&lt;="&amp;$B275)</f>
        <v>5.03</v>
      </c>
      <c r="L275" s="8">
        <f>SUMIFS('Aceite de Oliva'!L$6:L$257,'Aceite de Oliva'!$A$6:$A$257,"&gt;="&amp;$A275,'Aceite de Oliva'!$B$6:$B$257,"&lt;="&amp;$B275)</f>
        <v>19.07</v>
      </c>
      <c r="M275" s="8">
        <f>SUMIFS('Aceite de Oliva'!M$6:M$257,'Aceite de Oliva'!$A$6:$A$257,"&gt;="&amp;$A275,'Aceite de Oliva'!$B$6:$B$257,"&lt;="&amp;$B275)</f>
        <v>2.23</v>
      </c>
      <c r="N275" s="8">
        <f>SUMIFS('Aceite de Oliva'!N$6:N$257,'Aceite de Oliva'!$A$6:$A$257,"&gt;="&amp;$A275,'Aceite de Oliva'!$B$6:$B$257,"&lt;="&amp;$B275)</f>
        <v>3.56</v>
      </c>
      <c r="O275" s="14"/>
      <c r="P275" s="14"/>
      <c r="Q275" s="14"/>
      <c r="R275" s="8">
        <f>SUMIFS('Aceite de Oliva'!R$6:R$257,'Aceite de Oliva'!$A$6:$A$257,"&gt;="&amp;$A275,'Aceite de Oliva'!$B$6:$B$257,"&lt;="&amp;$B275)</f>
        <v>2.36</v>
      </c>
      <c r="S275" s="8">
        <f>SUMIFS('Aceite de Oliva'!S$6:S$257,'Aceite de Oliva'!$A$6:$A$257,"&gt;="&amp;$A275,'Aceite de Oliva'!$B$6:$B$257,"&lt;="&amp;$B275)</f>
        <v>6.42</v>
      </c>
      <c r="T275" s="8">
        <f>SUMIFS('Aceite de Oliva'!T$6:T$257,'Aceite de Oliva'!$A$6:$A$257,"&gt;="&amp;$A275,'Aceite de Oliva'!$B$6:$B$257,"&lt;="&amp;$B275)</f>
        <v>1.68</v>
      </c>
      <c r="U275" s="8">
        <f>SUMIFS('Aceite de Oliva'!U$6:U$257,'Aceite de Oliva'!$A$6:$A$257,"&gt;="&amp;$A275,'Aceite de Oliva'!$B$6:$B$257,"&lt;="&amp;$B275)</f>
        <v>1.71</v>
      </c>
      <c r="V275" s="14"/>
      <c r="W275" s="14"/>
      <c r="X275" s="14"/>
      <c r="Y275" s="8">
        <f>SUMIFS('Aceite de Oliva'!Y$6:Y$257,'Aceite de Oliva'!$A$6:$A$257,"&gt;="&amp;$A275,'Aceite de Oliva'!$B$6:$B$257,"&lt;="&amp;$B275)</f>
        <v>2.0499999999999998</v>
      </c>
      <c r="Z275" s="8">
        <f>SUMIFS('Aceite de Oliva'!Z$6:Z$257,'Aceite de Oliva'!$A$6:$A$257,"&gt;="&amp;$A275,'Aceite de Oliva'!$B$6:$B$257,"&lt;="&amp;$B275)</f>
        <v>3.58</v>
      </c>
      <c r="AA275" s="8">
        <f>SUMIFS('Aceite de Oliva'!AA$6:AA$257,'Aceite de Oliva'!$A$6:$A$257,"&gt;="&amp;$A275,'Aceite de Oliva'!$B$6:$B$257,"&lt;="&amp;$B275)</f>
        <v>1.6400000000000001</v>
      </c>
      <c r="AB275" s="8">
        <f>SUMIFS('Aceite de Oliva'!AB$6:AB$257,'Aceite de Oliva'!$A$6:$A$257,"&gt;="&amp;$A275,'Aceite de Oliva'!$B$6:$B$257,"&lt;="&amp;$B275)</f>
        <v>2.25</v>
      </c>
      <c r="AC275" s="14"/>
      <c r="AD275" s="14"/>
      <c r="AE275" s="14"/>
      <c r="AF275" s="8">
        <f>SUMIFS('Aceite de Oliva'!AF$6:AF$257,'Aceite de Oliva'!$A$6:$A$257,"&gt;="&amp;$A275,'Aceite de Oliva'!$B$6:$B$257,"&lt;="&amp;$B275)</f>
        <v>1.8699999999999999</v>
      </c>
      <c r="AG275" s="8">
        <f>SUMIFS('Aceite de Oliva'!AG$6:AG$257,'Aceite de Oliva'!$A$6:$A$257,"&gt;="&amp;$A275,'Aceite de Oliva'!$B$6:$B$257,"&lt;="&amp;$B275)</f>
        <v>6.09</v>
      </c>
      <c r="AH275" s="8">
        <f>SUMIFS('Aceite de Oliva'!AH$6:AH$257,'Aceite de Oliva'!$A$6:$A$257,"&gt;="&amp;$A275,'Aceite de Oliva'!$B$6:$B$257,"&lt;="&amp;$B275)</f>
        <v>0.11</v>
      </c>
      <c r="AI275" s="8">
        <f>SUMIFS('Aceite de Oliva'!AI$6:AI$257,'Aceite de Oliva'!$A$6:$A$257,"&gt;="&amp;$A275,'Aceite de Oliva'!$B$6:$B$257,"&lt;="&amp;$B275)</f>
        <v>1.67</v>
      </c>
      <c r="AJ275" s="14"/>
      <c r="AK275" s="14"/>
      <c r="AL275" s="14"/>
      <c r="AM275" s="8">
        <f>SUMIFS('Aceite de Oliva'!AM$6:AM$257,'Aceite de Oliva'!$A$6:$A$257,"&gt;="&amp;$A275,'Aceite de Oliva'!$B$6:$B$257,"&lt;="&amp;$B275)</f>
        <v>2.62</v>
      </c>
      <c r="AN275" s="8">
        <f>SUMIFS('Aceite de Oliva'!AN$6:AN$257,'Aceite de Oliva'!$A$6:$A$257,"&gt;="&amp;$A275,'Aceite de Oliva'!$B$6:$B$257,"&lt;="&amp;$B275)</f>
        <v>6.82</v>
      </c>
      <c r="AO275" s="8">
        <f>SUMIFS('Aceite de Oliva'!AO$6:AO$257,'Aceite de Oliva'!$A$6:$A$257,"&gt;="&amp;$A275,'Aceite de Oliva'!$B$6:$B$257,"&lt;="&amp;$B275)</f>
        <v>1.46</v>
      </c>
      <c r="AP275" s="8">
        <f>SUMIFS('Aceite de Oliva'!AP$6:AP$257,'Aceite de Oliva'!$A$6:$A$257,"&gt;="&amp;$A275,'Aceite de Oliva'!$B$6:$B$257,"&lt;="&amp;$B275)</f>
        <v>1.24</v>
      </c>
      <c r="AQ275" s="14"/>
      <c r="AR275" s="14"/>
      <c r="AT275" s="8">
        <f>SUMIFS('Aceite de Oliva'!AT$6:AT$257,'Aceite de Oliva'!$A$6:$A$257,"&gt;="&amp;$A275,'Aceite de Oliva'!$B$6:$B$257,"&lt;="&amp;$B275)</f>
        <v>1.1300000000000001</v>
      </c>
      <c r="AU275" s="8">
        <f>SUMIFS('Aceite de Oliva'!AU$6:AU$257,'Aceite de Oliva'!$A$6:$A$257,"&gt;="&amp;$A275,'Aceite de Oliva'!$B$6:$B$257,"&lt;="&amp;$B275)</f>
        <v>2.6399999999999997</v>
      </c>
      <c r="AV275" s="8">
        <f>SUMIFS('Aceite de Oliva'!AV$6:AV$257,'Aceite de Oliva'!$A$6:$A$257,"&gt;="&amp;$A275,'Aceite de Oliva'!$B$6:$B$257,"&lt;="&amp;$B275)</f>
        <v>0.09</v>
      </c>
      <c r="AW275" s="8">
        <f>SUMIFS('Aceite de Oliva'!AW$6:AW$257,'Aceite de Oliva'!$A$6:$A$257,"&gt;="&amp;$A275,'Aceite de Oliva'!$B$6:$B$257,"&lt;="&amp;$B275)</f>
        <v>2.08</v>
      </c>
      <c r="BA275" s="8">
        <f>SUMIFS('Aceite de Oliva'!BA$6:BA$257,'Aceite de Oliva'!$A$6:$A$257,"&gt;="&amp;A275,'Aceite de Oliva'!$B$6:$B$257,"&lt;="&amp;B275)</f>
        <v>2.21</v>
      </c>
      <c r="BB275" s="8">
        <f>SUMIFS('Aceite de Oliva'!BB$6:BB$257,'Aceite de Oliva'!$A$6:$A$257,"&gt;="&amp;$A275,'Aceite de Oliva'!$B$6:$B$257,"&lt;="&amp;$B275)</f>
        <v>3.35</v>
      </c>
      <c r="BC275" s="8">
        <f>SUMIFS('Aceite de Oliva'!BC$6:BC$257,'Aceite de Oliva'!$A$6:$A$257,"&gt;="&amp;$A275,'Aceite de Oliva'!$B$6:$B$257,"&lt;="&amp;$B275)</f>
        <v>1.4300000000000002</v>
      </c>
      <c r="BD275" s="8">
        <f>SUMIFS('Aceite de Oliva'!BD$6:BD$257,'Aceite de Oliva'!$A$6:$A$257,"&gt;="&amp;$A275,'Aceite de Oliva'!$B$6:$B$257,"&lt;="&amp;$B275)</f>
        <v>2.82</v>
      </c>
      <c r="BE275" s="5"/>
      <c r="BH275" s="8">
        <f>SUMIFS('Aceite de Oliva'!BH$6:BH$257,'Aceite de Oliva'!$A$6:$A$257,"&gt;="&amp;$A275,'Aceite de Oliva'!$B$6:$B$257,"&lt;="&amp;$B275)</f>
        <v>4.28</v>
      </c>
      <c r="BI275" s="8">
        <f>SUMIFS('Aceite de Oliva'!BI$6:BI$257,'Aceite de Oliva'!$A$6:$A$257,"&gt;="&amp;$A275,'Aceite de Oliva'!$B$6:$B$257,"&lt;="&amp;$B275)</f>
        <v>13.79</v>
      </c>
      <c r="BJ275" s="8">
        <f>SUMIFS('Aceite de Oliva'!BJ$6:BJ$257,'Aceite de Oliva'!$A$6:$A$257,"&gt;="&amp;$A275,'Aceite de Oliva'!$B$6:$B$257,"&lt;="&amp;$B275)</f>
        <v>0.88</v>
      </c>
      <c r="BK275" s="8">
        <f>SUMIFS('Aceite de Oliva'!BK$6:BK$257,'Aceite de Oliva'!$A$6:$A$257,"&gt;="&amp;$A275,'Aceite de Oliva'!$B$6:$B$257,"&lt;="&amp;$B275)</f>
        <v>4.43</v>
      </c>
      <c r="BO275" s="8">
        <f>SUMIFS('Aceite de Oliva'!BO$6:BO$257,'Aceite de Oliva'!$A$6:$A$257,"&gt;="&amp;$A275,'Aceite de Oliva'!$B$6:$B$257,"&lt;="&amp;$B275)</f>
        <v>4</v>
      </c>
      <c r="BP275" s="8">
        <f>SUMIFS('Aceite de Oliva'!BP$6:BP$257,'Aceite de Oliva'!$A$6:$A$257,"&gt;="&amp;$A275,'Aceite de Oliva'!$B$6:$B$257,"&lt;="&amp;$B275)</f>
        <v>12.8</v>
      </c>
      <c r="BQ275" s="8">
        <f>SUMIFS('Aceite de Oliva'!BQ$6:BQ$257,'Aceite de Oliva'!$A$6:$A$257,"&gt;="&amp;$A275,'Aceite de Oliva'!$B$6:$B$257,"&lt;="&amp;$B275)</f>
        <v>1.1599999999999999</v>
      </c>
      <c r="BR275" s="8">
        <f>SUMIFS('Aceite de Oliva'!BR$6:BR$257,'Aceite de Oliva'!$A$6:$A$257,"&gt;="&amp;$A275,'Aceite de Oliva'!$B$6:$B$257,"&lt;="&amp;$B275)</f>
        <v>2.7</v>
      </c>
      <c r="BV275" s="8">
        <f>SUMIFS('Aceite de Oliva'!BV$6:BV$257,'Aceite de Oliva'!$A$6:$A$257,"&gt;="&amp;$A275,'Aceite de Oliva'!$B$6:$B$257,"&lt;="&amp;$B275)</f>
        <v>17.32</v>
      </c>
      <c r="BW275" s="8">
        <f>SUMIFS('Aceite de Oliva'!BW$6:BW$257,'Aceite de Oliva'!$A$6:$A$257,"&gt;="&amp;$A275,'Aceite de Oliva'!$B$6:$B$257,"&lt;="&amp;$B275)</f>
        <v>30.06</v>
      </c>
      <c r="BX275" s="8">
        <f>SUMIFS('Aceite de Oliva'!BX$6:BX$257,'Aceite de Oliva'!$A$6:$A$257,"&gt;="&amp;$A275,'Aceite de Oliva'!$B$6:$B$257,"&lt;="&amp;$B275)</f>
        <v>17.739999999999998</v>
      </c>
      <c r="BY275" s="8">
        <f>SUMIFS('Aceite de Oliva'!BY$6:BY$257,'Aceite de Oliva'!$A$6:$A$257,"&gt;="&amp;$A275,'Aceite de Oliva'!$B$6:$B$257,"&lt;="&amp;$B275)</f>
        <v>11.51</v>
      </c>
      <c r="CC275" s="8">
        <f>SUMIFS('Aceite de Oliva'!CC$6:CC$257,'Aceite de Oliva'!$A$6:$A$257,"&gt;="&amp;$A275,'Aceite de Oliva'!$B$6:$B$257,"&lt;="&amp;$B275)</f>
        <v>14.73</v>
      </c>
      <c r="CD275" s="8">
        <f>SUMIFS('Aceite de Oliva'!CD$6:CD$257,'Aceite de Oliva'!$A$6:$A$257,"&gt;="&amp;$A275,'Aceite de Oliva'!$B$6:$B$257,"&lt;="&amp;$B275)</f>
        <v>17.700000000000003</v>
      </c>
      <c r="CE275" s="8">
        <f>SUMIFS('Aceite de Oliva'!CE$6:CE$257,'Aceite de Oliva'!$A$6:$A$257,"&gt;="&amp;$A275,'Aceite de Oliva'!$B$6:$B$257,"&lt;="&amp;$B275)</f>
        <v>12.620000000000001</v>
      </c>
      <c r="CF275" s="8">
        <f>SUMIFS('Aceite de Oliva'!CF$6:CF$257,'Aceite de Oliva'!$A$6:$A$257,"&gt;="&amp;$A275,'Aceite de Oliva'!$B$6:$B$257,"&lt;="&amp;$B275)</f>
        <v>18.37</v>
      </c>
      <c r="CJ275" s="8">
        <f>SUMIFS('Aceite de Oliva'!CJ$6:CJ$257,'Aceite de Oliva'!$A$6:$A$257,"&gt;="&amp;$A275,'Aceite de Oliva'!$B$6:$B$257,"&lt;="&amp;$B275)</f>
        <v>9.3099999999999987</v>
      </c>
      <c r="CK275" s="8">
        <f>SUMIFS('Aceite de Oliva'!CK$6:CK$257,'Aceite de Oliva'!$A$6:$A$257,"&gt;="&amp;$A275,'Aceite de Oliva'!$B$6:$B$257,"&lt;="&amp;$B275)</f>
        <v>9.26</v>
      </c>
      <c r="CL275" s="8">
        <f>SUMIFS('Aceite de Oliva'!CL$6:CL$257,'Aceite de Oliva'!$A$6:$A$257,"&gt;="&amp;$A275,'Aceite de Oliva'!$B$6:$B$257,"&lt;="&amp;$B275)</f>
        <v>9.26</v>
      </c>
      <c r="CM275" s="8">
        <f>SUMIFS('Aceite de Oliva'!CM$6:CM$257,'Aceite de Oliva'!$A$6:$A$257,"&gt;="&amp;$A275,'Aceite de Oliva'!$B$6:$B$257,"&lt;="&amp;$B275)</f>
        <v>10.94</v>
      </c>
      <c r="CQ275" s="8">
        <f>SUMIFS('Aceite de Oliva'!CQ$6:CQ$257,'Aceite de Oliva'!$A$6:$A$257,"&gt;="&amp;$A275,'Aceite de Oliva'!$B$6:$B$257,"&lt;="&amp;$B275)</f>
        <v>21.32</v>
      </c>
      <c r="CR275" s="8">
        <f>SUMIFS('Aceite de Oliva'!CR$6:CR$257,'Aceite de Oliva'!$A$6:$A$257,"&gt;="&amp;$A275,'Aceite de Oliva'!$B$6:$B$257,"&lt;="&amp;$B275)</f>
        <v>9.9699999999999989</v>
      </c>
      <c r="CS275" s="8">
        <f>SUMIFS('Aceite de Oliva'!CS$6:CS$257,'Aceite de Oliva'!$A$6:$A$257,"&gt;="&amp;$A275,'Aceite de Oliva'!$B$6:$B$257,"&lt;="&amp;$B275)</f>
        <v>27.04</v>
      </c>
      <c r="CT275" s="8">
        <f>SUMIFS('Aceite de Oliva'!CT$6:CT$257,'Aceite de Oliva'!$A$6:$A$257,"&gt;="&amp;$A275,'Aceite de Oliva'!$B$6:$B$257,"&lt;="&amp;$B275)</f>
        <v>16.46</v>
      </c>
      <c r="CX275" s="8">
        <f>SUMIFS('Aceite de Oliva'!CX$6:CX$257,'Aceite de Oliva'!$A$6:$A$257,"&gt;="&amp;$A275,'Aceite de Oliva'!$B$6:$B$257,"&lt;="&amp;$B275)</f>
        <v>19.57</v>
      </c>
      <c r="CY275" s="8">
        <f>SUMIFS('Aceite de Oliva'!CY$6:CY$257,'Aceite de Oliva'!$A$6:$A$257,"&gt;="&amp;$A275,'Aceite de Oliva'!$B$6:$B$257,"&lt;="&amp;$B275)</f>
        <v>2.33</v>
      </c>
      <c r="CZ275" s="8">
        <f>SUMIFS('Aceite de Oliva'!CZ$6:CZ$257,'Aceite de Oliva'!$A$6:$A$257,"&gt;="&amp;$A275,'Aceite de Oliva'!$B$6:$B$257,"&lt;="&amp;$B275)</f>
        <v>24.32</v>
      </c>
      <c r="DA275" s="8">
        <f>SUMIFS('Aceite de Oliva'!DA$6:DA$257,'Aceite de Oliva'!$A$6:$A$257,"&gt;="&amp;$A275,'Aceite de Oliva'!$B$6:$B$257,"&lt;="&amp;$B275)</f>
        <v>23.72</v>
      </c>
      <c r="DE275" s="8">
        <f>SUMIFS('Aceite de Oliva'!DE$6:DE$257,'Aceite de Oliva'!$A$6:$A$257,"&gt;="&amp;$A275,'Aceite de Oliva'!$B$6:$B$257,"&lt;="&amp;$B275)</f>
        <v>18.3</v>
      </c>
      <c r="DF275" s="8">
        <f>SUMIFS('Aceite de Oliva'!DF$6:DF$257,'Aceite de Oliva'!$A$6:$A$257,"&gt;="&amp;$A275,'Aceite de Oliva'!$B$6:$B$257,"&lt;="&amp;$B275)</f>
        <v>2.35</v>
      </c>
      <c r="DG275" s="8">
        <f>SUMIFS('Aceite de Oliva'!DG$6:DG$257,'Aceite de Oliva'!$A$6:$A$257,"&gt;="&amp;$A275,'Aceite de Oliva'!$B$6:$B$257,"&lt;="&amp;$B275)</f>
        <v>26.17</v>
      </c>
      <c r="DH275" s="8">
        <f>SUMIFS('Aceite de Oliva'!DH$6:DH$257,'Aceite de Oliva'!$A$6:$A$257,"&gt;="&amp;$A275,'Aceite de Oliva'!$B$6:$B$257,"&lt;="&amp;$B275)</f>
        <v>18.64</v>
      </c>
      <c r="DL275" s="8">
        <f>SUMIFS('Aceite de Oliva'!DL$6:DL$257,'Aceite de Oliva'!$A$6:$A$257,"&gt;="&amp;$A275,'Aceite de Oliva'!$B$6:$B$257,"&lt;="&amp;$B275)</f>
        <v>8.6999999999999993</v>
      </c>
      <c r="DM275" s="8">
        <f>SUMIFS('Aceite de Oliva'!DM$6:DM$257,'Aceite de Oliva'!$A$6:$A$257,"&gt;="&amp;$A275,'Aceite de Oliva'!$B$6:$B$257,"&lt;="&amp;$B275)</f>
        <v>2.3199999999999998</v>
      </c>
      <c r="DN275" s="8">
        <f>SUMIFS('Aceite de Oliva'!DN$6:DN$257,'Aceite de Oliva'!$A$6:$A$257,"&gt;="&amp;$A275,'Aceite de Oliva'!$B$6:$B$257,"&lt;="&amp;$B275)</f>
        <v>11.21</v>
      </c>
      <c r="DO275" s="8">
        <f>SUMIFS('Aceite de Oliva'!DO$6:DO$257,'Aceite de Oliva'!$A$6:$A$257,"&gt;="&amp;$A275,'Aceite de Oliva'!$B$6:$B$257,"&lt;="&amp;$B275)</f>
        <v>7.95</v>
      </c>
      <c r="DS275" s="8">
        <f>SUMIFS('Aceite de Oliva'!DS$6:DS$257,'Aceite de Oliva'!$A$6:$A$257,"&gt;="&amp;$A275,'Aceite de Oliva'!$B$6:$B$257,"&lt;="&amp;$B275)</f>
        <v>1.92</v>
      </c>
      <c r="DT275" s="8">
        <f>SUMIFS('Aceite de Oliva'!DT$6:DT$257,'Aceite de Oliva'!$A$6:$A$257,"&gt;="&amp;$A275,'Aceite de Oliva'!$B$6:$B$257,"&lt;="&amp;$B275)</f>
        <v>2.1</v>
      </c>
      <c r="DU275" s="8">
        <f>SUMIFS('Aceite de Oliva'!DU$6:DU$257,'Aceite de Oliva'!$A$6:$A$257,"&gt;="&amp;$A275,'Aceite de Oliva'!$B$6:$B$257,"&lt;="&amp;$B275)</f>
        <v>2.42</v>
      </c>
      <c r="DV275" s="8">
        <f>SUMIFS('Aceite de Oliva'!DV$6:DV$257,'Aceite de Oliva'!$A$6:$A$257,"&gt;="&amp;$A275,'Aceite de Oliva'!$B$6:$B$257,"&lt;="&amp;$B275)</f>
        <v>0.43</v>
      </c>
      <c r="DZ275" s="8">
        <f>SUMIFS('Aceite de Oliva'!DZ$6:DZ$257,'Aceite de Oliva'!$A$6:$A$257,"&gt;="&amp;$A275,'Aceite de Oliva'!$B$6:$B$257,"&lt;="&amp;$B275)</f>
        <v>0.76</v>
      </c>
      <c r="EA275" s="8">
        <f>SUMIFS('Aceite de Oliva'!EA$6:EA$257,'Aceite de Oliva'!$A$6:$A$257,"&gt;="&amp;$A275,'Aceite de Oliva'!$B$6:$B$257,"&lt;="&amp;$B275)</f>
        <v>0.15</v>
      </c>
      <c r="EB275" s="8">
        <f>SUMIFS('Aceite de Oliva'!EB$6:EB$257,'Aceite de Oliva'!$A$6:$A$257,"&gt;="&amp;$A275,'Aceite de Oliva'!$B$6:$B$257,"&lt;="&amp;$B275)</f>
        <v>0.99</v>
      </c>
      <c r="EC275" s="8">
        <f>SUMIFS('Aceite de Oliva'!EC$6:EC$257,'Aceite de Oliva'!$A$6:$A$257,"&gt;="&amp;$A275,'Aceite de Oliva'!$B$6:$B$257,"&lt;="&amp;$B275)</f>
        <v>0.45</v>
      </c>
      <c r="EG275" s="8">
        <f>SUMIFS('Aceite de Oliva'!EG$6:EG$257,'Aceite de Oliva'!$A$6:$A$257,"&gt;="&amp;$A275,'Aceite de Oliva'!$B$6:$B$257,"&lt;="&amp;$B275)</f>
        <v>0.94</v>
      </c>
      <c r="EH275" s="8">
        <f>SUMIFS('Aceite de Oliva'!EH$6:EH$257,'Aceite de Oliva'!$A$6:$A$257,"&gt;="&amp;$A275,'Aceite de Oliva'!$B$6:$B$257,"&lt;="&amp;$B275)</f>
        <v>0.72</v>
      </c>
      <c r="EI275" s="8">
        <f>SUMIFS('Aceite de Oliva'!EI$6:EI$257,'Aceite de Oliva'!$A$6:$A$257,"&gt;="&amp;$A275,'Aceite de Oliva'!$B$6:$B$257,"&lt;="&amp;$B275)</f>
        <v>0.63</v>
      </c>
      <c r="EJ275" s="8">
        <f>SUMIFS('Aceite de Oliva'!EJ$6:EJ$257,'Aceite de Oliva'!$A$6:$A$257,"&gt;="&amp;$A275,'Aceite de Oliva'!$B$6:$B$257,"&lt;="&amp;$B275)</f>
        <v>0.21</v>
      </c>
      <c r="EN275" s="8">
        <f>SUMIFS('Aceite de Oliva'!EN$6:EN$257,'Aceite de Oliva'!$A$6:$A$257,"&gt;="&amp;$A275,'Aceite de Oliva'!$B$6:$B$257,"&lt;="&amp;$B275)</f>
        <v>2.3699999999999997</v>
      </c>
      <c r="EO275" s="8">
        <f>SUMIFS('Aceite de Oliva'!EO$6:EO$257,'Aceite de Oliva'!$A$6:$A$257,"&gt;="&amp;$A275,'Aceite de Oliva'!$B$6:$B$257,"&lt;="&amp;$B275)</f>
        <v>5.0900000000000007</v>
      </c>
      <c r="EP275" s="8">
        <f>SUMIFS('Aceite de Oliva'!EP$6:EP$257,'Aceite de Oliva'!$A$6:$A$257,"&gt;="&amp;$A275,'Aceite de Oliva'!$B$6:$B$257,"&lt;="&amp;$B275)</f>
        <v>2.0099999999999998</v>
      </c>
      <c r="EQ275" s="8">
        <f>SUMIFS('Aceite de Oliva'!EQ$6:EQ$257,'Aceite de Oliva'!$A$6:$A$257,"&gt;="&amp;$A275,'Aceite de Oliva'!$B$6:$B$257,"&lt;="&amp;$B275)</f>
        <v>0</v>
      </c>
      <c r="EU275" s="8">
        <f>SUMIFS('Aceite de Oliva'!EU$6:EU$257,'Aceite de Oliva'!$A$6:$A$257,"&gt;="&amp;$A275,'Aceite de Oliva'!$B$6:$B$257,"&lt;="&amp;$B275)</f>
        <v>1.42</v>
      </c>
      <c r="EV275" s="8">
        <f>SUMIFS('Aceite de Oliva'!EV$6:EV$257,'Aceite de Oliva'!$A$6:$A$257,"&gt;="&amp;$A275,'Aceite de Oliva'!$B$6:$B$257,"&lt;="&amp;$B275)</f>
        <v>1.9700000000000002</v>
      </c>
      <c r="EW275" s="8">
        <f>SUMIFS('Aceite de Oliva'!EW$6:EW$257,'Aceite de Oliva'!$A$6:$A$257,"&gt;="&amp;$A275,'Aceite de Oliva'!$B$6:$B$257,"&lt;="&amp;$B275)</f>
        <v>1.4100000000000001</v>
      </c>
      <c r="EX275" s="8">
        <f>SUMIFS('Aceite de Oliva'!EX$6:EX$257,'Aceite de Oliva'!$A$6:$A$257,"&gt;="&amp;$A275,'Aceite de Oliva'!$B$6:$B$257,"&lt;="&amp;$B275)</f>
        <v>0.42</v>
      </c>
    </row>
    <row r="276" spans="1:154" x14ac:dyDescent="0.3">
      <c r="A276" s="14">
        <f>'TAM Aceite de Oliva'!B24</f>
        <v>3.600000000000001</v>
      </c>
      <c r="B276" s="14">
        <f>'TAM Aceite de Oliva'!C24</f>
        <v>3.7000000000000011</v>
      </c>
      <c r="C276" s="14"/>
      <c r="D276" s="8">
        <f>SUMIFS('Aceite de Oliva'!D$6:D$257,'Aceite de Oliva'!$A$6:$A$257,"&gt;="&amp;$A276,'Aceite de Oliva'!$B$6:$B$257,"&lt;="&amp;$B276)</f>
        <v>3.1500000000000004</v>
      </c>
      <c r="E276" s="8">
        <f>SUMIFS('Aceite de Oliva'!E$6:E$257,'Aceite de Oliva'!$A$6:$A$257,"&gt;="&amp;$A276,'Aceite de Oliva'!$B$6:$B$257,"&lt;="&amp;$B276)</f>
        <v>2.04</v>
      </c>
      <c r="F276" s="8">
        <f>SUMIFS('Aceite de Oliva'!F$6:F$257,'Aceite de Oliva'!$A$6:$A$257,"&gt;="&amp;$A276,'Aceite de Oliva'!$B$6:$B$257,"&lt;="&amp;$B276)</f>
        <v>4.3899999999999997</v>
      </c>
      <c r="G276" s="8">
        <f>SUMIFS('Aceite de Oliva'!G$6:G$257,'Aceite de Oliva'!$A$6:$A$257,"&gt;="&amp;$A276,'Aceite de Oliva'!$B$6:$B$257,"&lt;="&amp;$B276)</f>
        <v>0.39</v>
      </c>
      <c r="H276" s="14"/>
      <c r="I276" s="14"/>
      <c r="J276" s="14"/>
      <c r="K276" s="8">
        <f>SUMIFS('Aceite de Oliva'!K$6:K$257,'Aceite de Oliva'!$A$6:$A$257,"&gt;="&amp;$A276,'Aceite de Oliva'!$B$6:$B$257,"&lt;="&amp;$B276)</f>
        <v>0.66999999999999993</v>
      </c>
      <c r="L276" s="8">
        <f>SUMIFS('Aceite de Oliva'!L$6:L$257,'Aceite de Oliva'!$A$6:$A$257,"&gt;="&amp;$A276,'Aceite de Oliva'!$B$6:$B$257,"&lt;="&amp;$B276)</f>
        <v>2.2199999999999998</v>
      </c>
      <c r="M276" s="8">
        <f>SUMIFS('Aceite de Oliva'!M$6:M$257,'Aceite de Oliva'!$A$6:$A$257,"&gt;="&amp;$A276,'Aceite de Oliva'!$B$6:$B$257,"&lt;="&amp;$B276)</f>
        <v>0.45</v>
      </c>
      <c r="N276" s="8">
        <f>SUMIFS('Aceite de Oliva'!N$6:N$257,'Aceite de Oliva'!$A$6:$A$257,"&gt;="&amp;$A276,'Aceite de Oliva'!$B$6:$B$257,"&lt;="&amp;$B276)</f>
        <v>0.27</v>
      </c>
      <c r="O276" s="14"/>
      <c r="P276" s="14"/>
      <c r="Q276" s="14"/>
      <c r="R276" s="8">
        <f>SUMIFS('Aceite de Oliva'!R$6:R$257,'Aceite de Oliva'!$A$6:$A$257,"&gt;="&amp;$A276,'Aceite de Oliva'!$B$6:$B$257,"&lt;="&amp;$B276)</f>
        <v>0.96</v>
      </c>
      <c r="S276" s="8">
        <f>SUMIFS('Aceite de Oliva'!S$6:S$257,'Aceite de Oliva'!$A$6:$A$257,"&gt;="&amp;$A276,'Aceite de Oliva'!$B$6:$B$257,"&lt;="&amp;$B276)</f>
        <v>2.77</v>
      </c>
      <c r="T276" s="8">
        <f>SUMIFS('Aceite de Oliva'!T$6:T$257,'Aceite de Oliva'!$A$6:$A$257,"&gt;="&amp;$A276,'Aceite de Oliva'!$B$6:$B$257,"&lt;="&amp;$B276)</f>
        <v>0.59000000000000008</v>
      </c>
      <c r="U276" s="8">
        <f>SUMIFS('Aceite de Oliva'!U$6:U$257,'Aceite de Oliva'!$A$6:$A$257,"&gt;="&amp;$A276,'Aceite de Oliva'!$B$6:$B$257,"&lt;="&amp;$B276)</f>
        <v>0.44000000000000006</v>
      </c>
      <c r="V276" s="14"/>
      <c r="W276" s="14"/>
      <c r="X276" s="14"/>
      <c r="Y276" s="8">
        <f>SUMIFS('Aceite de Oliva'!Y$6:Y$257,'Aceite de Oliva'!$A$6:$A$257,"&gt;="&amp;$A276,'Aceite de Oliva'!$B$6:$B$257,"&lt;="&amp;$B276)</f>
        <v>0.33</v>
      </c>
      <c r="Z276" s="8">
        <f>SUMIFS('Aceite de Oliva'!Z$6:Z$257,'Aceite de Oliva'!$A$6:$A$257,"&gt;="&amp;$A276,'Aceite de Oliva'!$B$6:$B$257,"&lt;="&amp;$B276)</f>
        <v>0</v>
      </c>
      <c r="AA276" s="8">
        <f>SUMIFS('Aceite de Oliva'!AA$6:AA$257,'Aceite de Oliva'!$A$6:$A$257,"&gt;="&amp;$A276,'Aceite de Oliva'!$B$6:$B$257,"&lt;="&amp;$B276)</f>
        <v>0.17</v>
      </c>
      <c r="AB276" s="8">
        <f>SUMIFS('Aceite de Oliva'!AB$6:AB$257,'Aceite de Oliva'!$A$6:$A$257,"&gt;="&amp;$A276,'Aceite de Oliva'!$B$6:$B$257,"&lt;="&amp;$B276)</f>
        <v>0.65</v>
      </c>
      <c r="AC276" s="14"/>
      <c r="AD276" s="14"/>
      <c r="AE276" s="14"/>
      <c r="AF276" s="8">
        <f>SUMIFS('Aceite de Oliva'!AF$6:AF$257,'Aceite de Oliva'!$A$6:$A$257,"&gt;="&amp;$A276,'Aceite de Oliva'!$B$6:$B$257,"&lt;="&amp;$B276)</f>
        <v>0.48000000000000004</v>
      </c>
      <c r="AG276" s="8">
        <f>SUMIFS('Aceite de Oliva'!AG$6:AG$257,'Aceite de Oliva'!$A$6:$A$257,"&gt;="&amp;$A276,'Aceite de Oliva'!$B$6:$B$257,"&lt;="&amp;$B276)</f>
        <v>0.26</v>
      </c>
      <c r="AH276" s="8">
        <f>SUMIFS('Aceite de Oliva'!AH$6:AH$257,'Aceite de Oliva'!$A$6:$A$257,"&gt;="&amp;$A276,'Aceite de Oliva'!$B$6:$B$257,"&lt;="&amp;$B276)</f>
        <v>0.47</v>
      </c>
      <c r="AI276" s="8">
        <f>SUMIFS('Aceite de Oliva'!AI$6:AI$257,'Aceite de Oliva'!$A$6:$A$257,"&gt;="&amp;$A276,'Aceite de Oliva'!$B$6:$B$257,"&lt;="&amp;$B276)</f>
        <v>0.78</v>
      </c>
      <c r="AJ276" s="14"/>
      <c r="AK276" s="14"/>
      <c r="AL276" s="14"/>
      <c r="AM276" s="8">
        <f>SUMIFS('Aceite de Oliva'!AM$6:AM$257,'Aceite de Oliva'!$A$6:$A$257,"&gt;="&amp;$A276,'Aceite de Oliva'!$B$6:$B$257,"&lt;="&amp;$B276)</f>
        <v>0.87999999999999989</v>
      </c>
      <c r="AN276" s="8">
        <f>SUMIFS('Aceite de Oliva'!AN$6:AN$257,'Aceite de Oliva'!$A$6:$A$257,"&gt;="&amp;$A276,'Aceite de Oliva'!$B$6:$B$257,"&lt;="&amp;$B276)</f>
        <v>0</v>
      </c>
      <c r="AO276" s="8">
        <f>SUMIFS('Aceite de Oliva'!AO$6:AO$257,'Aceite de Oliva'!$A$6:$A$257,"&gt;="&amp;$A276,'Aceite de Oliva'!$B$6:$B$257,"&lt;="&amp;$B276)</f>
        <v>1.94</v>
      </c>
      <c r="AP276" s="8">
        <f>SUMIFS('Aceite de Oliva'!AP$6:AP$257,'Aceite de Oliva'!$A$6:$A$257,"&gt;="&amp;$A276,'Aceite de Oliva'!$B$6:$B$257,"&lt;="&amp;$B276)</f>
        <v>0</v>
      </c>
      <c r="AQ276" s="14"/>
      <c r="AR276" s="14"/>
      <c r="AT276" s="8">
        <f>SUMIFS('Aceite de Oliva'!AT$6:AT$257,'Aceite de Oliva'!$A$6:$A$257,"&gt;="&amp;$A276,'Aceite de Oliva'!$B$6:$B$257,"&lt;="&amp;$B276)</f>
        <v>1.36</v>
      </c>
      <c r="AU276" s="8">
        <f>SUMIFS('Aceite de Oliva'!AU$6:AU$257,'Aceite de Oliva'!$A$6:$A$257,"&gt;="&amp;$A276,'Aceite de Oliva'!$B$6:$B$257,"&lt;="&amp;$B276)</f>
        <v>0.19</v>
      </c>
      <c r="AV276" s="8">
        <f>SUMIFS('Aceite de Oliva'!AV$6:AV$257,'Aceite de Oliva'!$A$6:$A$257,"&gt;="&amp;$A276,'Aceite de Oliva'!$B$6:$B$257,"&lt;="&amp;$B276)</f>
        <v>2.77</v>
      </c>
      <c r="AW276" s="8">
        <f>SUMIFS('Aceite de Oliva'!AW$6:AW$257,'Aceite de Oliva'!$A$6:$A$257,"&gt;="&amp;$A276,'Aceite de Oliva'!$B$6:$B$257,"&lt;="&amp;$B276)</f>
        <v>0</v>
      </c>
      <c r="BA276" s="8">
        <f>SUMIFS('Aceite de Oliva'!BA$6:BA$257,'Aceite de Oliva'!$A$6:$A$257,"&gt;="&amp;A276,'Aceite de Oliva'!$B$6:$B$257,"&lt;="&amp;B276)</f>
        <v>3.48</v>
      </c>
      <c r="BB276" s="8">
        <f>SUMIFS('Aceite de Oliva'!BB$6:BB$257,'Aceite de Oliva'!$A$6:$A$257,"&gt;="&amp;$A276,'Aceite de Oliva'!$B$6:$B$257,"&lt;="&amp;$B276)</f>
        <v>10.18</v>
      </c>
      <c r="BC276" s="8">
        <f>SUMIFS('Aceite de Oliva'!BC$6:BC$257,'Aceite de Oliva'!$A$6:$A$257,"&gt;="&amp;$A276,'Aceite de Oliva'!$B$6:$B$257,"&lt;="&amp;$B276)</f>
        <v>0.67999999999999994</v>
      </c>
      <c r="BD276" s="8">
        <f>SUMIFS('Aceite de Oliva'!BD$6:BD$257,'Aceite de Oliva'!$A$6:$A$257,"&gt;="&amp;$A276,'Aceite de Oliva'!$B$6:$B$257,"&lt;="&amp;$B276)</f>
        <v>0.21</v>
      </c>
      <c r="BE276" s="5"/>
      <c r="BH276" s="8">
        <f>SUMIFS('Aceite de Oliva'!BH$6:BH$257,'Aceite de Oliva'!$A$6:$A$257,"&gt;="&amp;$A276,'Aceite de Oliva'!$B$6:$B$257,"&lt;="&amp;$B276)</f>
        <v>3.3400000000000003</v>
      </c>
      <c r="BI276" s="8">
        <f>SUMIFS('Aceite de Oliva'!BI$6:BI$257,'Aceite de Oliva'!$A$6:$A$257,"&gt;="&amp;$A276,'Aceite de Oliva'!$B$6:$B$257,"&lt;="&amp;$B276)</f>
        <v>12.299999999999999</v>
      </c>
      <c r="BJ276" s="8">
        <f>SUMIFS('Aceite de Oliva'!BJ$6:BJ$257,'Aceite de Oliva'!$A$6:$A$257,"&gt;="&amp;$A276,'Aceite de Oliva'!$B$6:$B$257,"&lt;="&amp;$B276)</f>
        <v>0.56999999999999995</v>
      </c>
      <c r="BK276" s="8">
        <f>SUMIFS('Aceite de Oliva'!BK$6:BK$257,'Aceite de Oliva'!$A$6:$A$257,"&gt;="&amp;$A276,'Aceite de Oliva'!$B$6:$B$257,"&lt;="&amp;$B276)</f>
        <v>0.76</v>
      </c>
      <c r="BO276" s="8">
        <f>SUMIFS('Aceite de Oliva'!BO$6:BO$257,'Aceite de Oliva'!$A$6:$A$257,"&gt;="&amp;$A276,'Aceite de Oliva'!$B$6:$B$257,"&lt;="&amp;$B276)</f>
        <v>2.35</v>
      </c>
      <c r="BP276" s="8">
        <f>SUMIFS('Aceite de Oliva'!BP$6:BP$257,'Aceite de Oliva'!$A$6:$A$257,"&gt;="&amp;$A276,'Aceite de Oliva'!$B$6:$B$257,"&lt;="&amp;$B276)</f>
        <v>6.5</v>
      </c>
      <c r="BQ276" s="8">
        <f>SUMIFS('Aceite de Oliva'!BQ$6:BQ$257,'Aceite de Oliva'!$A$6:$A$257,"&gt;="&amp;$A276,'Aceite de Oliva'!$B$6:$B$257,"&lt;="&amp;$B276)</f>
        <v>1.78</v>
      </c>
      <c r="BR276" s="8">
        <f>SUMIFS('Aceite de Oliva'!BR$6:BR$257,'Aceite de Oliva'!$A$6:$A$257,"&gt;="&amp;$A276,'Aceite de Oliva'!$B$6:$B$257,"&lt;="&amp;$B276)</f>
        <v>0</v>
      </c>
      <c r="BV276" s="8">
        <f>SUMIFS('Aceite de Oliva'!BV$6:BV$257,'Aceite de Oliva'!$A$6:$A$257,"&gt;="&amp;$A276,'Aceite de Oliva'!$B$6:$B$257,"&lt;="&amp;$B276)</f>
        <v>2.8499999999999996</v>
      </c>
      <c r="BW276" s="8">
        <f>SUMIFS('Aceite de Oliva'!BW$6:BW$257,'Aceite de Oliva'!$A$6:$A$257,"&gt;="&amp;$A276,'Aceite de Oliva'!$B$6:$B$257,"&lt;="&amp;$B276)</f>
        <v>5.43</v>
      </c>
      <c r="BX276" s="8">
        <f>SUMIFS('Aceite de Oliva'!BX$6:BX$257,'Aceite de Oliva'!$A$6:$A$257,"&gt;="&amp;$A276,'Aceite de Oliva'!$B$6:$B$257,"&lt;="&amp;$B276)</f>
        <v>2.36</v>
      </c>
      <c r="BY276" s="8">
        <f>SUMIFS('Aceite de Oliva'!BY$6:BY$257,'Aceite de Oliva'!$A$6:$A$257,"&gt;="&amp;$A276,'Aceite de Oliva'!$B$6:$B$257,"&lt;="&amp;$B276)</f>
        <v>0.24</v>
      </c>
      <c r="CC276" s="8">
        <f>SUMIFS('Aceite de Oliva'!CC$6:CC$257,'Aceite de Oliva'!$A$6:$A$257,"&gt;="&amp;$A276,'Aceite de Oliva'!$B$6:$B$257,"&lt;="&amp;$B276)</f>
        <v>3.85</v>
      </c>
      <c r="CD276" s="8">
        <f>SUMIFS('Aceite de Oliva'!CD$6:CD$257,'Aceite de Oliva'!$A$6:$A$257,"&gt;="&amp;$A276,'Aceite de Oliva'!$B$6:$B$257,"&lt;="&amp;$B276)</f>
        <v>1.94</v>
      </c>
      <c r="CE276" s="8">
        <f>SUMIFS('Aceite de Oliva'!CE$6:CE$257,'Aceite de Oliva'!$A$6:$A$257,"&gt;="&amp;$A276,'Aceite de Oliva'!$B$6:$B$257,"&lt;="&amp;$B276)</f>
        <v>4.72</v>
      </c>
      <c r="CF276" s="8">
        <f>SUMIFS('Aceite de Oliva'!CF$6:CF$257,'Aceite de Oliva'!$A$6:$A$257,"&gt;="&amp;$A276,'Aceite de Oliva'!$B$6:$B$257,"&lt;="&amp;$B276)</f>
        <v>2.81</v>
      </c>
      <c r="CJ276" s="8">
        <f>SUMIFS('Aceite de Oliva'!CJ$6:CJ$257,'Aceite de Oliva'!$A$6:$A$257,"&gt;="&amp;$A276,'Aceite de Oliva'!$B$6:$B$257,"&lt;="&amp;$B276)</f>
        <v>4.75</v>
      </c>
      <c r="CK276" s="8">
        <f>SUMIFS('Aceite de Oliva'!CK$6:CK$257,'Aceite de Oliva'!$A$6:$A$257,"&gt;="&amp;$A276,'Aceite de Oliva'!$B$6:$B$257,"&lt;="&amp;$B276)</f>
        <v>3.3899999999999997</v>
      </c>
      <c r="CL276" s="8">
        <f>SUMIFS('Aceite de Oliva'!CL$6:CL$257,'Aceite de Oliva'!$A$6:$A$257,"&gt;="&amp;$A276,'Aceite de Oliva'!$B$6:$B$257,"&lt;="&amp;$B276)</f>
        <v>6.05</v>
      </c>
      <c r="CM276" s="8">
        <f>SUMIFS('Aceite de Oliva'!CM$6:CM$257,'Aceite de Oliva'!$A$6:$A$257,"&gt;="&amp;$A276,'Aceite de Oliva'!$B$6:$B$257,"&lt;="&amp;$B276)</f>
        <v>3.8499999999999996</v>
      </c>
      <c r="CQ276" s="8">
        <f>SUMIFS('Aceite de Oliva'!CQ$6:CQ$257,'Aceite de Oliva'!$A$6:$A$257,"&gt;="&amp;$A276,'Aceite de Oliva'!$B$6:$B$257,"&lt;="&amp;$B276)</f>
        <v>15.79</v>
      </c>
      <c r="CR276" s="8">
        <f>SUMIFS('Aceite de Oliva'!CR$6:CR$257,'Aceite de Oliva'!$A$6:$A$257,"&gt;="&amp;$A276,'Aceite de Oliva'!$B$6:$B$257,"&lt;="&amp;$B276)</f>
        <v>3.27</v>
      </c>
      <c r="CS276" s="8">
        <f>SUMIFS('Aceite de Oliva'!CS$6:CS$257,'Aceite de Oliva'!$A$6:$A$257,"&gt;="&amp;$A276,'Aceite de Oliva'!$B$6:$B$257,"&lt;="&amp;$B276)</f>
        <v>24.41</v>
      </c>
      <c r="CT276" s="8">
        <f>SUMIFS('Aceite de Oliva'!CT$6:CT$257,'Aceite de Oliva'!$A$6:$A$257,"&gt;="&amp;$A276,'Aceite de Oliva'!$B$6:$B$257,"&lt;="&amp;$B276)</f>
        <v>0.15</v>
      </c>
      <c r="CX276" s="8">
        <f>SUMIFS('Aceite de Oliva'!CX$6:CX$257,'Aceite de Oliva'!$A$6:$A$257,"&gt;="&amp;$A276,'Aceite de Oliva'!$B$6:$B$257,"&lt;="&amp;$B276)</f>
        <v>24.23</v>
      </c>
      <c r="CY276" s="8">
        <f>SUMIFS('Aceite de Oliva'!CY$6:CY$257,'Aceite de Oliva'!$A$6:$A$257,"&gt;="&amp;$A276,'Aceite de Oliva'!$B$6:$B$257,"&lt;="&amp;$B276)</f>
        <v>3.86</v>
      </c>
      <c r="CZ276" s="8">
        <f>SUMIFS('Aceite de Oliva'!CZ$6:CZ$257,'Aceite de Oliva'!$A$6:$A$257,"&gt;="&amp;$A276,'Aceite de Oliva'!$B$6:$B$257,"&lt;="&amp;$B276)</f>
        <v>28.240000000000002</v>
      </c>
      <c r="DA276" s="8">
        <f>SUMIFS('Aceite de Oliva'!DA$6:DA$257,'Aceite de Oliva'!$A$6:$A$257,"&gt;="&amp;$A276,'Aceite de Oliva'!$B$6:$B$257,"&lt;="&amp;$B276)</f>
        <v>34.25</v>
      </c>
      <c r="DE276" s="8">
        <f>SUMIFS('Aceite de Oliva'!DE$6:DE$257,'Aceite de Oliva'!$A$6:$A$257,"&gt;="&amp;$A276,'Aceite de Oliva'!$B$6:$B$257,"&lt;="&amp;$B276)</f>
        <v>21.64</v>
      </c>
      <c r="DF276" s="8">
        <f>SUMIFS('Aceite de Oliva'!DF$6:DF$257,'Aceite de Oliva'!$A$6:$A$257,"&gt;="&amp;$A276,'Aceite de Oliva'!$B$6:$B$257,"&lt;="&amp;$B276)</f>
        <v>4.8599999999999994</v>
      </c>
      <c r="DG276" s="8">
        <f>SUMIFS('Aceite de Oliva'!DG$6:DG$257,'Aceite de Oliva'!$A$6:$A$257,"&gt;="&amp;$A276,'Aceite de Oliva'!$B$6:$B$257,"&lt;="&amp;$B276)</f>
        <v>29.68</v>
      </c>
      <c r="DH276" s="8">
        <f>SUMIFS('Aceite de Oliva'!DH$6:DH$257,'Aceite de Oliva'!$A$6:$A$257,"&gt;="&amp;$A276,'Aceite de Oliva'!$B$6:$B$257,"&lt;="&amp;$B276)</f>
        <v>21.919999999999998</v>
      </c>
      <c r="DL276" s="8">
        <f>SUMIFS('Aceite de Oliva'!DL$6:DL$257,'Aceite de Oliva'!$A$6:$A$257,"&gt;="&amp;$A276,'Aceite de Oliva'!$B$6:$B$257,"&lt;="&amp;$B276)</f>
        <v>5.58</v>
      </c>
      <c r="DM276" s="8">
        <f>SUMIFS('Aceite de Oliva'!DM$6:DM$257,'Aceite de Oliva'!$A$6:$A$257,"&gt;="&amp;$A276,'Aceite de Oliva'!$B$6:$B$257,"&lt;="&amp;$B276)</f>
        <v>1.9100000000000001</v>
      </c>
      <c r="DN276" s="8">
        <f>SUMIFS('Aceite de Oliva'!DN$6:DN$257,'Aceite de Oliva'!$A$6:$A$257,"&gt;="&amp;$A276,'Aceite de Oliva'!$B$6:$B$257,"&lt;="&amp;$B276)</f>
        <v>8.32</v>
      </c>
      <c r="DO276" s="8">
        <f>SUMIFS('Aceite de Oliva'!DO$6:DO$257,'Aceite de Oliva'!$A$6:$A$257,"&gt;="&amp;$A276,'Aceite de Oliva'!$B$6:$B$257,"&lt;="&amp;$B276)</f>
        <v>1.3800000000000001</v>
      </c>
      <c r="DS276" s="8">
        <f>SUMIFS('Aceite de Oliva'!DS$6:DS$257,'Aceite de Oliva'!$A$6:$A$257,"&gt;="&amp;$A276,'Aceite de Oliva'!$B$6:$B$257,"&lt;="&amp;$B276)</f>
        <v>1.32</v>
      </c>
      <c r="DT276" s="8">
        <f>SUMIFS('Aceite de Oliva'!DT$6:DT$257,'Aceite de Oliva'!$A$6:$A$257,"&gt;="&amp;$A276,'Aceite de Oliva'!$B$6:$B$257,"&lt;="&amp;$B276)</f>
        <v>0</v>
      </c>
      <c r="DU276" s="8">
        <f>SUMIFS('Aceite de Oliva'!DU$6:DU$257,'Aceite de Oliva'!$A$6:$A$257,"&gt;="&amp;$A276,'Aceite de Oliva'!$B$6:$B$257,"&lt;="&amp;$B276)</f>
        <v>1.62</v>
      </c>
      <c r="DV276" s="8">
        <f>SUMIFS('Aceite de Oliva'!DV$6:DV$257,'Aceite de Oliva'!$A$6:$A$257,"&gt;="&amp;$A276,'Aceite de Oliva'!$B$6:$B$257,"&lt;="&amp;$B276)</f>
        <v>0.33</v>
      </c>
      <c r="DZ276" s="8">
        <f>SUMIFS('Aceite de Oliva'!DZ$6:DZ$257,'Aceite de Oliva'!$A$6:$A$257,"&gt;="&amp;$A276,'Aceite de Oliva'!$B$6:$B$257,"&lt;="&amp;$B276)</f>
        <v>2.1</v>
      </c>
      <c r="EA276" s="8">
        <f>SUMIFS('Aceite de Oliva'!EA$6:EA$257,'Aceite de Oliva'!$A$6:$A$257,"&gt;="&amp;$A276,'Aceite de Oliva'!$B$6:$B$257,"&lt;="&amp;$B276)</f>
        <v>2.27</v>
      </c>
      <c r="EB276" s="8">
        <f>SUMIFS('Aceite de Oliva'!EB$6:EB$257,'Aceite de Oliva'!$A$6:$A$257,"&gt;="&amp;$A276,'Aceite de Oliva'!$B$6:$B$257,"&lt;="&amp;$B276)</f>
        <v>2.6300000000000003</v>
      </c>
      <c r="EC276" s="8">
        <f>SUMIFS('Aceite de Oliva'!EC$6:EC$257,'Aceite de Oliva'!$A$6:$A$257,"&gt;="&amp;$A276,'Aceite de Oliva'!$B$6:$B$257,"&lt;="&amp;$B276)</f>
        <v>0</v>
      </c>
      <c r="EG276" s="8">
        <f>SUMIFS('Aceite de Oliva'!EG$6:EG$257,'Aceite de Oliva'!$A$6:$A$257,"&gt;="&amp;$A276,'Aceite de Oliva'!$B$6:$B$257,"&lt;="&amp;$B276)</f>
        <v>1.38</v>
      </c>
      <c r="EH276" s="8">
        <f>SUMIFS('Aceite de Oliva'!EH$6:EH$257,'Aceite de Oliva'!$A$6:$A$257,"&gt;="&amp;$A276,'Aceite de Oliva'!$B$6:$B$257,"&lt;="&amp;$B276)</f>
        <v>0.33</v>
      </c>
      <c r="EI276" s="8">
        <f>SUMIFS('Aceite de Oliva'!EI$6:EI$257,'Aceite de Oliva'!$A$6:$A$257,"&gt;="&amp;$A276,'Aceite de Oliva'!$B$6:$B$257,"&lt;="&amp;$B276)</f>
        <v>1.76</v>
      </c>
      <c r="EJ276" s="8">
        <f>SUMIFS('Aceite de Oliva'!EJ$6:EJ$257,'Aceite de Oliva'!$A$6:$A$257,"&gt;="&amp;$A276,'Aceite de Oliva'!$B$6:$B$257,"&lt;="&amp;$B276)</f>
        <v>1.58</v>
      </c>
      <c r="EN276" s="8">
        <f>SUMIFS('Aceite de Oliva'!EN$6:EN$257,'Aceite de Oliva'!$A$6:$A$257,"&gt;="&amp;$A276,'Aceite de Oliva'!$B$6:$B$257,"&lt;="&amp;$B276)</f>
        <v>1.98</v>
      </c>
      <c r="EO276" s="8">
        <f>SUMIFS('Aceite de Oliva'!EO$6:EO$257,'Aceite de Oliva'!$A$6:$A$257,"&gt;="&amp;$A276,'Aceite de Oliva'!$B$6:$B$257,"&lt;="&amp;$B276)</f>
        <v>2.17</v>
      </c>
      <c r="EP276" s="8">
        <f>SUMIFS('Aceite de Oliva'!EP$6:EP$257,'Aceite de Oliva'!$A$6:$A$257,"&gt;="&amp;$A276,'Aceite de Oliva'!$B$6:$B$257,"&lt;="&amp;$B276)</f>
        <v>2.1999999999999997</v>
      </c>
      <c r="EQ276" s="8">
        <f>SUMIFS('Aceite de Oliva'!EQ$6:EQ$257,'Aceite de Oliva'!$A$6:$A$257,"&gt;="&amp;$A276,'Aceite de Oliva'!$B$6:$B$257,"&lt;="&amp;$B276)</f>
        <v>1.02</v>
      </c>
      <c r="EU276" s="8">
        <f>SUMIFS('Aceite de Oliva'!EU$6:EU$257,'Aceite de Oliva'!$A$6:$A$257,"&gt;="&amp;$A276,'Aceite de Oliva'!$B$6:$B$257,"&lt;="&amp;$B276)</f>
        <v>1.3</v>
      </c>
      <c r="EV276" s="8">
        <f>SUMIFS('Aceite de Oliva'!EV$6:EV$257,'Aceite de Oliva'!$A$6:$A$257,"&gt;="&amp;$A276,'Aceite de Oliva'!$B$6:$B$257,"&lt;="&amp;$B276)</f>
        <v>1.03</v>
      </c>
      <c r="EW276" s="8">
        <f>SUMIFS('Aceite de Oliva'!EW$6:EW$257,'Aceite de Oliva'!$A$6:$A$257,"&gt;="&amp;$A276,'Aceite de Oliva'!$B$6:$B$257,"&lt;="&amp;$B276)</f>
        <v>1.5999999999999999</v>
      </c>
      <c r="EX276" s="8">
        <f>SUMIFS('Aceite de Oliva'!EX$6:EX$257,'Aceite de Oliva'!$A$6:$A$257,"&gt;="&amp;$A276,'Aceite de Oliva'!$B$6:$B$257,"&lt;="&amp;$B276)</f>
        <v>0.23</v>
      </c>
    </row>
    <row r="277" spans="1:154" x14ac:dyDescent="0.3">
      <c r="A277" s="14">
        <f>'TAM Aceite de Oliva'!B25</f>
        <v>3.7000000000000011</v>
      </c>
      <c r="B277" s="14">
        <f>'TAM Aceite de Oliva'!C25</f>
        <v>3.8000000000000012</v>
      </c>
      <c r="C277" s="14"/>
      <c r="D277" s="8">
        <f>SUMIFS('Aceite de Oliva'!D$6:D$257,'Aceite de Oliva'!$A$6:$A$257,"&gt;="&amp;$A277,'Aceite de Oliva'!$B$6:$B$257,"&lt;="&amp;$B277)</f>
        <v>1.3599999999999999</v>
      </c>
      <c r="E277" s="8">
        <f>SUMIFS('Aceite de Oliva'!E$6:E$257,'Aceite de Oliva'!$A$6:$A$257,"&gt;="&amp;$A277,'Aceite de Oliva'!$B$6:$B$257,"&lt;="&amp;$B277)</f>
        <v>2.62</v>
      </c>
      <c r="F277" s="8">
        <f>SUMIFS('Aceite de Oliva'!F$6:F$257,'Aceite de Oliva'!$A$6:$A$257,"&gt;="&amp;$A277,'Aceite de Oliva'!$B$6:$B$257,"&lt;="&amp;$B277)</f>
        <v>1.38</v>
      </c>
      <c r="G277" s="8">
        <f>SUMIFS('Aceite de Oliva'!G$6:G$257,'Aceite de Oliva'!$A$6:$A$257,"&gt;="&amp;$A277,'Aceite de Oliva'!$B$6:$B$257,"&lt;="&amp;$B277)</f>
        <v>0.66</v>
      </c>
      <c r="H277" s="14"/>
      <c r="I277" s="14"/>
      <c r="J277" s="14"/>
      <c r="K277" s="8">
        <f>SUMIFS('Aceite de Oliva'!K$6:K$257,'Aceite de Oliva'!$A$6:$A$257,"&gt;="&amp;$A277,'Aceite de Oliva'!$B$6:$B$257,"&lt;="&amp;$B277)</f>
        <v>0.72</v>
      </c>
      <c r="L277" s="8">
        <f>SUMIFS('Aceite de Oliva'!L$6:L$257,'Aceite de Oliva'!$A$6:$A$257,"&gt;="&amp;$A277,'Aceite de Oliva'!$B$6:$B$257,"&lt;="&amp;$B277)</f>
        <v>2.0999999999999996</v>
      </c>
      <c r="M277" s="8">
        <f>SUMIFS('Aceite de Oliva'!M$6:M$257,'Aceite de Oliva'!$A$6:$A$257,"&gt;="&amp;$A277,'Aceite de Oliva'!$B$6:$B$257,"&lt;="&amp;$B277)</f>
        <v>0.55000000000000004</v>
      </c>
      <c r="N277" s="8">
        <f>SUMIFS('Aceite de Oliva'!N$6:N$257,'Aceite de Oliva'!$A$6:$A$257,"&gt;="&amp;$A277,'Aceite de Oliva'!$B$6:$B$257,"&lt;="&amp;$B277)</f>
        <v>0</v>
      </c>
      <c r="O277" s="14"/>
      <c r="P277" s="14"/>
      <c r="Q277" s="14"/>
      <c r="R277" s="8">
        <f>SUMIFS('Aceite de Oliva'!R$6:R$257,'Aceite de Oliva'!$A$6:$A$257,"&gt;="&amp;$A277,'Aceite de Oliva'!$B$6:$B$257,"&lt;="&amp;$B277)</f>
        <v>1.57</v>
      </c>
      <c r="S277" s="8">
        <f>SUMIFS('Aceite de Oliva'!S$6:S$257,'Aceite de Oliva'!$A$6:$A$257,"&gt;="&amp;$A277,'Aceite de Oliva'!$B$6:$B$257,"&lt;="&amp;$B277)</f>
        <v>9.36</v>
      </c>
      <c r="T277" s="8">
        <f>SUMIFS('Aceite de Oliva'!T$6:T$257,'Aceite de Oliva'!$A$6:$A$257,"&gt;="&amp;$A277,'Aceite de Oliva'!$B$6:$B$257,"&lt;="&amp;$B277)</f>
        <v>0.15</v>
      </c>
      <c r="U277" s="8">
        <f>SUMIFS('Aceite de Oliva'!U$6:U$257,'Aceite de Oliva'!$A$6:$A$257,"&gt;="&amp;$A277,'Aceite de Oliva'!$B$6:$B$257,"&lt;="&amp;$B277)</f>
        <v>0</v>
      </c>
      <c r="V277" s="14"/>
      <c r="W277" s="14"/>
      <c r="X277" s="14"/>
      <c r="Y277" s="8">
        <f>SUMIFS('Aceite de Oliva'!Y$6:Y$257,'Aceite de Oliva'!$A$6:$A$257,"&gt;="&amp;$A277,'Aceite de Oliva'!$B$6:$B$257,"&lt;="&amp;$B277)</f>
        <v>4.53</v>
      </c>
      <c r="Z277" s="8">
        <f>SUMIFS('Aceite de Oliva'!Z$6:Z$257,'Aceite de Oliva'!$A$6:$A$257,"&gt;="&amp;$A277,'Aceite de Oliva'!$B$6:$B$257,"&lt;="&amp;$B277)</f>
        <v>24.46</v>
      </c>
      <c r="AA277" s="8">
        <f>SUMIFS('Aceite de Oliva'!AA$6:AA$257,'Aceite de Oliva'!$A$6:$A$257,"&gt;="&amp;$A277,'Aceite de Oliva'!$B$6:$B$257,"&lt;="&amp;$B277)</f>
        <v>0.73</v>
      </c>
      <c r="AB277" s="8">
        <f>SUMIFS('Aceite de Oliva'!AB$6:AB$257,'Aceite de Oliva'!$A$6:$A$257,"&gt;="&amp;$A277,'Aceite de Oliva'!$B$6:$B$257,"&lt;="&amp;$B277)</f>
        <v>0.12</v>
      </c>
      <c r="AC277" s="14"/>
      <c r="AD277" s="14"/>
      <c r="AE277" s="14"/>
      <c r="AF277" s="8">
        <f>SUMIFS('Aceite de Oliva'!AF$6:AF$257,'Aceite de Oliva'!$A$6:$A$257,"&gt;="&amp;$A277,'Aceite de Oliva'!$B$6:$B$257,"&lt;="&amp;$B277)</f>
        <v>4.1400000000000006</v>
      </c>
      <c r="AG277" s="8">
        <f>SUMIFS('Aceite de Oliva'!AG$6:AG$257,'Aceite de Oliva'!$A$6:$A$257,"&gt;="&amp;$A277,'Aceite de Oliva'!$B$6:$B$257,"&lt;="&amp;$B277)</f>
        <v>17.2</v>
      </c>
      <c r="AH277" s="8">
        <f>SUMIFS('Aceite de Oliva'!AH$6:AH$257,'Aceite de Oliva'!$A$6:$A$257,"&gt;="&amp;$A277,'Aceite de Oliva'!$B$6:$B$257,"&lt;="&amp;$B277)</f>
        <v>0.45</v>
      </c>
      <c r="AI277" s="8">
        <f>SUMIFS('Aceite de Oliva'!AI$6:AI$257,'Aceite de Oliva'!$A$6:$A$257,"&gt;="&amp;$A277,'Aceite de Oliva'!$B$6:$B$257,"&lt;="&amp;$B277)</f>
        <v>0</v>
      </c>
      <c r="AJ277" s="14"/>
      <c r="AK277" s="14"/>
      <c r="AL277" s="14"/>
      <c r="AM277" s="8">
        <f>SUMIFS('Aceite de Oliva'!AM$6:AM$257,'Aceite de Oliva'!$A$6:$A$257,"&gt;="&amp;$A277,'Aceite de Oliva'!$B$6:$B$257,"&lt;="&amp;$B277)</f>
        <v>6.05</v>
      </c>
      <c r="AN277" s="8">
        <f>SUMIFS('Aceite de Oliva'!AN$6:AN$257,'Aceite de Oliva'!$A$6:$A$257,"&gt;="&amp;$A277,'Aceite de Oliva'!$B$6:$B$257,"&lt;="&amp;$B277)</f>
        <v>27.25</v>
      </c>
      <c r="AO277" s="8">
        <f>SUMIFS('Aceite de Oliva'!AO$6:AO$257,'Aceite de Oliva'!$A$6:$A$257,"&gt;="&amp;$A277,'Aceite de Oliva'!$B$6:$B$257,"&lt;="&amp;$B277)</f>
        <v>0.67</v>
      </c>
      <c r="AP277" s="8">
        <f>SUMIFS('Aceite de Oliva'!AP$6:AP$257,'Aceite de Oliva'!$A$6:$A$257,"&gt;="&amp;$A277,'Aceite de Oliva'!$B$6:$B$257,"&lt;="&amp;$B277)</f>
        <v>0.27</v>
      </c>
      <c r="AQ277" s="14"/>
      <c r="AR277" s="14"/>
      <c r="AT277" s="8">
        <f>SUMIFS('Aceite de Oliva'!AT$6:AT$257,'Aceite de Oliva'!$A$6:$A$257,"&gt;="&amp;$A277,'Aceite de Oliva'!$B$6:$B$257,"&lt;="&amp;$B277)</f>
        <v>7.1</v>
      </c>
      <c r="AU277" s="8">
        <f>SUMIFS('Aceite de Oliva'!AU$6:AU$257,'Aceite de Oliva'!$A$6:$A$257,"&gt;="&amp;$A277,'Aceite de Oliva'!$B$6:$B$257,"&lt;="&amp;$B277)</f>
        <v>20.61</v>
      </c>
      <c r="AV277" s="8">
        <f>SUMIFS('Aceite de Oliva'!AV$6:AV$257,'Aceite de Oliva'!$A$6:$A$257,"&gt;="&amp;$A277,'Aceite de Oliva'!$B$6:$B$257,"&lt;="&amp;$B277)</f>
        <v>3.91</v>
      </c>
      <c r="AW277" s="8">
        <f>SUMIFS('Aceite de Oliva'!AW$6:AW$257,'Aceite de Oliva'!$A$6:$A$257,"&gt;="&amp;$A277,'Aceite de Oliva'!$B$6:$B$257,"&lt;="&amp;$B277)</f>
        <v>0.28999999999999998</v>
      </c>
      <c r="BA277" s="8">
        <f>SUMIFS('Aceite de Oliva'!BA$6:BA$257,'Aceite de Oliva'!$A$6:$A$257,"&gt;="&amp;A277,'Aceite de Oliva'!$B$6:$B$257,"&lt;="&amp;B277)</f>
        <v>1.24</v>
      </c>
      <c r="BB277" s="8">
        <f>SUMIFS('Aceite de Oliva'!BB$6:BB$257,'Aceite de Oliva'!$A$6:$A$257,"&gt;="&amp;$A277,'Aceite de Oliva'!$B$6:$B$257,"&lt;="&amp;$B277)</f>
        <v>1.47</v>
      </c>
      <c r="BC277" s="8">
        <f>SUMIFS('Aceite de Oliva'!BC$6:BC$257,'Aceite de Oliva'!$A$6:$A$257,"&gt;="&amp;$A277,'Aceite de Oliva'!$B$6:$B$257,"&lt;="&amp;$B277)</f>
        <v>1.5599999999999998</v>
      </c>
      <c r="BD277" s="8">
        <f>SUMIFS('Aceite de Oliva'!BD$6:BD$257,'Aceite de Oliva'!$A$6:$A$257,"&gt;="&amp;$A277,'Aceite de Oliva'!$B$6:$B$257,"&lt;="&amp;$B277)</f>
        <v>0</v>
      </c>
      <c r="BE277" s="5"/>
      <c r="BH277" s="8">
        <f>SUMIFS('Aceite de Oliva'!BH$6:BH$257,'Aceite de Oliva'!$A$6:$A$257,"&gt;="&amp;$A277,'Aceite de Oliva'!$B$6:$B$257,"&lt;="&amp;$B277)</f>
        <v>3.57</v>
      </c>
      <c r="BI277" s="8">
        <f>SUMIFS('Aceite de Oliva'!BI$6:BI$257,'Aceite de Oliva'!$A$6:$A$257,"&gt;="&amp;$A277,'Aceite de Oliva'!$B$6:$B$257,"&lt;="&amp;$B277)</f>
        <v>9.57</v>
      </c>
      <c r="BJ277" s="8">
        <f>SUMIFS('Aceite de Oliva'!BJ$6:BJ$257,'Aceite de Oliva'!$A$6:$A$257,"&gt;="&amp;$A277,'Aceite de Oliva'!$B$6:$B$257,"&lt;="&amp;$B277)</f>
        <v>3.46</v>
      </c>
      <c r="BK277" s="8">
        <f>SUMIFS('Aceite de Oliva'!BK$6:BK$257,'Aceite de Oliva'!$A$6:$A$257,"&gt;="&amp;$A277,'Aceite de Oliva'!$B$6:$B$257,"&lt;="&amp;$B277)</f>
        <v>0.27</v>
      </c>
      <c r="BO277" s="8">
        <f>SUMIFS('Aceite de Oliva'!BO$6:BO$257,'Aceite de Oliva'!$A$6:$A$257,"&gt;="&amp;$A277,'Aceite de Oliva'!$B$6:$B$257,"&lt;="&amp;$B277)</f>
        <v>2.9499999999999997</v>
      </c>
      <c r="BP277" s="8">
        <f>SUMIFS('Aceite de Oliva'!BP$6:BP$257,'Aceite de Oliva'!$A$6:$A$257,"&gt;="&amp;$A277,'Aceite de Oliva'!$B$6:$B$257,"&lt;="&amp;$B277)</f>
        <v>3.09</v>
      </c>
      <c r="BQ277" s="8">
        <f>SUMIFS('Aceite de Oliva'!BQ$6:BQ$257,'Aceite de Oliva'!$A$6:$A$257,"&gt;="&amp;$A277,'Aceite de Oliva'!$B$6:$B$257,"&lt;="&amp;$B277)</f>
        <v>4.8499999999999996</v>
      </c>
      <c r="BR277" s="8">
        <f>SUMIFS('Aceite de Oliva'!BR$6:BR$257,'Aceite de Oliva'!$A$6:$A$257,"&gt;="&amp;$A277,'Aceite de Oliva'!$B$6:$B$257,"&lt;="&amp;$B277)</f>
        <v>0</v>
      </c>
      <c r="BV277" s="8">
        <f>SUMIFS('Aceite de Oliva'!BV$6:BV$257,'Aceite de Oliva'!$A$6:$A$257,"&gt;="&amp;$A277,'Aceite de Oliva'!$B$6:$B$257,"&lt;="&amp;$B277)</f>
        <v>6.8000000000000007</v>
      </c>
      <c r="BW277" s="8">
        <f>SUMIFS('Aceite de Oliva'!BW$6:BW$257,'Aceite de Oliva'!$A$6:$A$257,"&gt;="&amp;$A277,'Aceite de Oliva'!$B$6:$B$257,"&lt;="&amp;$B277)</f>
        <v>5.13</v>
      </c>
      <c r="BX277" s="8">
        <f>SUMIFS('Aceite de Oliva'!BX$6:BX$257,'Aceite de Oliva'!$A$6:$A$257,"&gt;="&amp;$A277,'Aceite de Oliva'!$B$6:$B$257,"&lt;="&amp;$B277)</f>
        <v>9.41</v>
      </c>
      <c r="BY277" s="8">
        <f>SUMIFS('Aceite de Oliva'!BY$6:BY$257,'Aceite de Oliva'!$A$6:$A$257,"&gt;="&amp;$A277,'Aceite de Oliva'!$B$6:$B$257,"&lt;="&amp;$B277)</f>
        <v>1.6</v>
      </c>
      <c r="CC277" s="8">
        <f>SUMIFS('Aceite de Oliva'!CC$6:CC$257,'Aceite de Oliva'!$A$6:$A$257,"&gt;="&amp;$A277,'Aceite de Oliva'!$B$6:$B$257,"&lt;="&amp;$B277)</f>
        <v>4.29</v>
      </c>
      <c r="CD277" s="8">
        <f>SUMIFS('Aceite de Oliva'!CD$6:CD$257,'Aceite de Oliva'!$A$6:$A$257,"&gt;="&amp;$A277,'Aceite de Oliva'!$B$6:$B$257,"&lt;="&amp;$B277)</f>
        <v>4.2200000000000006</v>
      </c>
      <c r="CE277" s="8">
        <f>SUMIFS('Aceite de Oliva'!CE$6:CE$257,'Aceite de Oliva'!$A$6:$A$257,"&gt;="&amp;$A277,'Aceite de Oliva'!$B$6:$B$257,"&lt;="&amp;$B277)</f>
        <v>6.73</v>
      </c>
      <c r="CF277" s="8">
        <f>SUMIFS('Aceite de Oliva'!CF$6:CF$257,'Aceite de Oliva'!$A$6:$A$257,"&gt;="&amp;$A277,'Aceite de Oliva'!$B$6:$B$257,"&lt;="&amp;$B277)</f>
        <v>0.35</v>
      </c>
      <c r="CJ277" s="8">
        <f>SUMIFS('Aceite de Oliva'!CJ$6:CJ$257,'Aceite de Oliva'!$A$6:$A$257,"&gt;="&amp;$A277,'Aceite de Oliva'!$B$6:$B$257,"&lt;="&amp;$B277)</f>
        <v>9.879999999999999</v>
      </c>
      <c r="CK277" s="8">
        <f>SUMIFS('Aceite de Oliva'!CK$6:CK$257,'Aceite de Oliva'!$A$6:$A$257,"&gt;="&amp;$A277,'Aceite de Oliva'!$B$6:$B$257,"&lt;="&amp;$B277)</f>
        <v>0.56000000000000005</v>
      </c>
      <c r="CL277" s="8">
        <f>SUMIFS('Aceite de Oliva'!CL$6:CL$257,'Aceite de Oliva'!$A$6:$A$257,"&gt;="&amp;$A277,'Aceite de Oliva'!$B$6:$B$257,"&lt;="&amp;$B277)</f>
        <v>4.29</v>
      </c>
      <c r="CM277" s="8">
        <f>SUMIFS('Aceite de Oliva'!CM$6:CM$257,'Aceite de Oliva'!$A$6:$A$257,"&gt;="&amp;$A277,'Aceite de Oliva'!$B$6:$B$257,"&lt;="&amp;$B277)</f>
        <v>31.98</v>
      </c>
      <c r="CQ277" s="8">
        <f>SUMIFS('Aceite de Oliva'!CQ$6:CQ$257,'Aceite de Oliva'!$A$6:$A$257,"&gt;="&amp;$A277,'Aceite de Oliva'!$B$6:$B$257,"&lt;="&amp;$B277)</f>
        <v>9.61</v>
      </c>
      <c r="CR277" s="8">
        <f>SUMIFS('Aceite de Oliva'!CR$6:CR$257,'Aceite de Oliva'!$A$6:$A$257,"&gt;="&amp;$A277,'Aceite de Oliva'!$B$6:$B$257,"&lt;="&amp;$B277)</f>
        <v>3.45</v>
      </c>
      <c r="CS277" s="8">
        <f>SUMIFS('Aceite de Oliva'!CS$6:CS$257,'Aceite de Oliva'!$A$6:$A$257,"&gt;="&amp;$A277,'Aceite de Oliva'!$B$6:$B$257,"&lt;="&amp;$B277)</f>
        <v>3.65</v>
      </c>
      <c r="CT277" s="8">
        <f>SUMIFS('Aceite de Oliva'!CT$6:CT$257,'Aceite de Oliva'!$A$6:$A$257,"&gt;="&amp;$A277,'Aceite de Oliva'!$B$6:$B$257,"&lt;="&amp;$B277)</f>
        <v>37.630000000000003</v>
      </c>
      <c r="CX277" s="8">
        <f>SUMIFS('Aceite de Oliva'!CX$6:CX$257,'Aceite de Oliva'!$A$6:$A$257,"&gt;="&amp;$A277,'Aceite de Oliva'!$B$6:$B$257,"&lt;="&amp;$B277)</f>
        <v>4.8199999999999994</v>
      </c>
      <c r="CY277" s="8">
        <f>SUMIFS('Aceite de Oliva'!CY$6:CY$257,'Aceite de Oliva'!$A$6:$A$257,"&gt;="&amp;$A277,'Aceite de Oliva'!$B$6:$B$257,"&lt;="&amp;$B277)</f>
        <v>2.44</v>
      </c>
      <c r="CZ277" s="8">
        <f>SUMIFS('Aceite de Oliva'!CZ$6:CZ$257,'Aceite de Oliva'!$A$6:$A$257,"&gt;="&amp;$A277,'Aceite de Oliva'!$B$6:$B$257,"&lt;="&amp;$B277)</f>
        <v>4.0999999999999996</v>
      </c>
      <c r="DA277" s="8">
        <f>SUMIFS('Aceite de Oliva'!DA$6:DA$257,'Aceite de Oliva'!$A$6:$A$257,"&gt;="&amp;$A277,'Aceite de Oliva'!$B$6:$B$257,"&lt;="&amp;$B277)</f>
        <v>9.2600000000000016</v>
      </c>
      <c r="DE277" s="8">
        <f>SUMIFS('Aceite de Oliva'!DE$6:DE$257,'Aceite de Oliva'!$A$6:$A$257,"&gt;="&amp;$A277,'Aceite de Oliva'!$B$6:$B$257,"&lt;="&amp;$B277)</f>
        <v>1.77</v>
      </c>
      <c r="DF277" s="8">
        <f>SUMIFS('Aceite de Oliva'!DF$6:DF$257,'Aceite de Oliva'!$A$6:$A$257,"&gt;="&amp;$A277,'Aceite de Oliva'!$B$6:$B$257,"&lt;="&amp;$B277)</f>
        <v>2.1100000000000003</v>
      </c>
      <c r="DG277" s="8">
        <f>SUMIFS('Aceite de Oliva'!DG$6:DG$257,'Aceite de Oliva'!$A$6:$A$257,"&gt;="&amp;$A277,'Aceite de Oliva'!$B$6:$B$257,"&lt;="&amp;$B277)</f>
        <v>2.27</v>
      </c>
      <c r="DH277" s="8">
        <f>SUMIFS('Aceite de Oliva'!DH$6:DH$257,'Aceite de Oliva'!$A$6:$A$257,"&gt;="&amp;$A277,'Aceite de Oliva'!$B$6:$B$257,"&lt;="&amp;$B277)</f>
        <v>0</v>
      </c>
      <c r="DL277" s="8">
        <f>SUMIFS('Aceite de Oliva'!DL$6:DL$257,'Aceite de Oliva'!$A$6:$A$257,"&gt;="&amp;$A277,'Aceite de Oliva'!$B$6:$B$257,"&lt;="&amp;$B277)</f>
        <v>2.0099999999999998</v>
      </c>
      <c r="DM277" s="8">
        <f>SUMIFS('Aceite de Oliva'!DM$6:DM$257,'Aceite de Oliva'!$A$6:$A$257,"&gt;="&amp;$A277,'Aceite de Oliva'!$B$6:$B$257,"&lt;="&amp;$B277)</f>
        <v>4.33</v>
      </c>
      <c r="DN277" s="8">
        <f>SUMIFS('Aceite de Oliva'!DN$6:DN$257,'Aceite de Oliva'!$A$6:$A$257,"&gt;="&amp;$A277,'Aceite de Oliva'!$B$6:$B$257,"&lt;="&amp;$B277)</f>
        <v>2.09</v>
      </c>
      <c r="DO277" s="8">
        <f>SUMIFS('Aceite de Oliva'!DO$6:DO$257,'Aceite de Oliva'!$A$6:$A$257,"&gt;="&amp;$A277,'Aceite de Oliva'!$B$6:$B$257,"&lt;="&amp;$B277)</f>
        <v>0</v>
      </c>
      <c r="DS277" s="8">
        <f>SUMIFS('Aceite de Oliva'!DS$6:DS$257,'Aceite de Oliva'!$A$6:$A$257,"&gt;="&amp;$A277,'Aceite de Oliva'!$B$6:$B$257,"&lt;="&amp;$B277)</f>
        <v>0.96000000000000008</v>
      </c>
      <c r="DT277" s="8">
        <f>SUMIFS('Aceite de Oliva'!DT$6:DT$257,'Aceite de Oliva'!$A$6:$A$257,"&gt;="&amp;$A277,'Aceite de Oliva'!$B$6:$B$257,"&lt;="&amp;$B277)</f>
        <v>2.46</v>
      </c>
      <c r="DU277" s="8">
        <f>SUMIFS('Aceite de Oliva'!DU$6:DU$257,'Aceite de Oliva'!$A$6:$A$257,"&gt;="&amp;$A277,'Aceite de Oliva'!$B$6:$B$257,"&lt;="&amp;$B277)</f>
        <v>0.56999999999999995</v>
      </c>
      <c r="DV277" s="8">
        <f>SUMIFS('Aceite de Oliva'!DV$6:DV$257,'Aceite de Oliva'!$A$6:$A$257,"&gt;="&amp;$A277,'Aceite de Oliva'!$B$6:$B$257,"&lt;="&amp;$B277)</f>
        <v>0</v>
      </c>
      <c r="DZ277" s="8">
        <f>SUMIFS('Aceite de Oliva'!DZ$6:DZ$257,'Aceite de Oliva'!$A$6:$A$257,"&gt;="&amp;$A277,'Aceite de Oliva'!$B$6:$B$257,"&lt;="&amp;$B277)</f>
        <v>1.54</v>
      </c>
      <c r="EA277" s="8">
        <f>SUMIFS('Aceite de Oliva'!EA$6:EA$257,'Aceite de Oliva'!$A$6:$A$257,"&gt;="&amp;$A277,'Aceite de Oliva'!$B$6:$B$257,"&lt;="&amp;$B277)</f>
        <v>3.64</v>
      </c>
      <c r="EB277" s="8">
        <f>SUMIFS('Aceite de Oliva'!EB$6:EB$257,'Aceite de Oliva'!$A$6:$A$257,"&gt;="&amp;$A277,'Aceite de Oliva'!$B$6:$B$257,"&lt;="&amp;$B277)</f>
        <v>0.84</v>
      </c>
      <c r="EC277" s="8">
        <f>SUMIFS('Aceite de Oliva'!EC$6:EC$257,'Aceite de Oliva'!$A$6:$A$257,"&gt;="&amp;$A277,'Aceite de Oliva'!$B$6:$B$257,"&lt;="&amp;$B277)</f>
        <v>0.43000000000000005</v>
      </c>
      <c r="EG277" s="8">
        <f>SUMIFS('Aceite de Oliva'!EG$6:EG$257,'Aceite de Oliva'!$A$6:$A$257,"&gt;="&amp;$A277,'Aceite de Oliva'!$B$6:$B$257,"&lt;="&amp;$B277)</f>
        <v>0.79</v>
      </c>
      <c r="EH277" s="8">
        <f>SUMIFS('Aceite de Oliva'!EH$6:EH$257,'Aceite de Oliva'!$A$6:$A$257,"&gt;="&amp;$A277,'Aceite de Oliva'!$B$6:$B$257,"&lt;="&amp;$B277)</f>
        <v>0.89</v>
      </c>
      <c r="EI277" s="8">
        <f>SUMIFS('Aceite de Oliva'!EI$6:EI$257,'Aceite de Oliva'!$A$6:$A$257,"&gt;="&amp;$A277,'Aceite de Oliva'!$B$6:$B$257,"&lt;="&amp;$B277)</f>
        <v>0.92</v>
      </c>
      <c r="EJ277" s="8">
        <f>SUMIFS('Aceite de Oliva'!EJ$6:EJ$257,'Aceite de Oliva'!$A$6:$A$257,"&gt;="&amp;$A277,'Aceite de Oliva'!$B$6:$B$257,"&lt;="&amp;$B277)</f>
        <v>0</v>
      </c>
      <c r="EN277" s="8">
        <f>SUMIFS('Aceite de Oliva'!EN$6:EN$257,'Aceite de Oliva'!$A$6:$A$257,"&gt;="&amp;$A277,'Aceite de Oliva'!$B$6:$B$257,"&lt;="&amp;$B277)</f>
        <v>0.59</v>
      </c>
      <c r="EO277" s="8">
        <f>SUMIFS('Aceite de Oliva'!EO$6:EO$257,'Aceite de Oliva'!$A$6:$A$257,"&gt;="&amp;$A277,'Aceite de Oliva'!$B$6:$B$257,"&lt;="&amp;$B277)</f>
        <v>1.2</v>
      </c>
      <c r="EP277" s="8">
        <f>SUMIFS('Aceite de Oliva'!EP$6:EP$257,'Aceite de Oliva'!$A$6:$A$257,"&gt;="&amp;$A277,'Aceite de Oliva'!$B$6:$B$257,"&lt;="&amp;$B277)</f>
        <v>0.43</v>
      </c>
      <c r="EQ277" s="8">
        <f>SUMIFS('Aceite de Oliva'!EQ$6:EQ$257,'Aceite de Oliva'!$A$6:$A$257,"&gt;="&amp;$A277,'Aceite de Oliva'!$B$6:$B$257,"&lt;="&amp;$B277)</f>
        <v>0.47</v>
      </c>
      <c r="EU277" s="8">
        <f>SUMIFS('Aceite de Oliva'!EU$6:EU$257,'Aceite de Oliva'!$A$6:$A$257,"&gt;="&amp;$A277,'Aceite de Oliva'!$B$6:$B$257,"&lt;="&amp;$B277)</f>
        <v>0.67</v>
      </c>
      <c r="EV277" s="8">
        <f>SUMIFS('Aceite de Oliva'!EV$6:EV$257,'Aceite de Oliva'!$A$6:$A$257,"&gt;="&amp;$A277,'Aceite de Oliva'!$B$6:$B$257,"&lt;="&amp;$B277)</f>
        <v>0.23</v>
      </c>
      <c r="EW277" s="8">
        <f>SUMIFS('Aceite de Oliva'!EW$6:EW$257,'Aceite de Oliva'!$A$6:$A$257,"&gt;="&amp;$A277,'Aceite de Oliva'!$B$6:$B$257,"&lt;="&amp;$B277)</f>
        <v>0.75</v>
      </c>
      <c r="EX277" s="8">
        <f>SUMIFS('Aceite de Oliva'!EX$6:EX$257,'Aceite de Oliva'!$A$6:$A$257,"&gt;="&amp;$A277,'Aceite de Oliva'!$B$6:$B$257,"&lt;="&amp;$B277)</f>
        <v>1.1299999999999999</v>
      </c>
    </row>
    <row r="278" spans="1:154" x14ac:dyDescent="0.3">
      <c r="A278" s="14">
        <f>'TAM Aceite de Oliva'!B26</f>
        <v>3.8000000000000012</v>
      </c>
      <c r="B278" s="14">
        <f>'TAM Aceite de Oliva'!C26</f>
        <v>3.9000000000000012</v>
      </c>
      <c r="C278" s="14"/>
      <c r="D278" s="8">
        <f>SUMIFS('Aceite de Oliva'!D$6:D$257,'Aceite de Oliva'!$A$6:$A$257,"&gt;="&amp;$A278,'Aceite de Oliva'!$B$6:$B$257,"&lt;="&amp;$B278)</f>
        <v>21.82</v>
      </c>
      <c r="E278" s="8">
        <f>SUMIFS('Aceite de Oliva'!E$6:E$257,'Aceite de Oliva'!$A$6:$A$257,"&gt;="&amp;$A278,'Aceite de Oliva'!$B$6:$B$257,"&lt;="&amp;$B278)</f>
        <v>40.099999999999994</v>
      </c>
      <c r="F278" s="8">
        <f>SUMIFS('Aceite de Oliva'!F$6:F$257,'Aceite de Oliva'!$A$6:$A$257,"&gt;="&amp;$A278,'Aceite de Oliva'!$B$6:$B$257,"&lt;="&amp;$B278)</f>
        <v>23.16</v>
      </c>
      <c r="G278" s="8">
        <f>SUMIFS('Aceite de Oliva'!G$6:G$257,'Aceite de Oliva'!$A$6:$A$257,"&gt;="&amp;$A278,'Aceite de Oliva'!$B$6:$B$257,"&lt;="&amp;$B278)</f>
        <v>8.6100000000000012</v>
      </c>
      <c r="H278" s="14"/>
      <c r="I278" s="14"/>
      <c r="J278" s="14"/>
      <c r="K278" s="8">
        <f>SUMIFS('Aceite de Oliva'!K$6:K$257,'Aceite de Oliva'!$A$6:$A$257,"&gt;="&amp;$A278,'Aceite de Oliva'!$B$6:$B$257,"&lt;="&amp;$B278)</f>
        <v>21.39</v>
      </c>
      <c r="L278" s="8">
        <f>SUMIFS('Aceite de Oliva'!L$6:L$257,'Aceite de Oliva'!$A$6:$A$257,"&gt;="&amp;$A278,'Aceite de Oliva'!$B$6:$B$257,"&lt;="&amp;$B278)</f>
        <v>22.159999999999997</v>
      </c>
      <c r="M278" s="8">
        <f>SUMIFS('Aceite de Oliva'!M$6:M$257,'Aceite de Oliva'!$A$6:$A$257,"&gt;="&amp;$A278,'Aceite de Oliva'!$B$6:$B$257,"&lt;="&amp;$B278)</f>
        <v>24.13</v>
      </c>
      <c r="N278" s="8">
        <f>SUMIFS('Aceite de Oliva'!N$6:N$257,'Aceite de Oliva'!$A$6:$A$257,"&gt;="&amp;$A278,'Aceite de Oliva'!$B$6:$B$257,"&lt;="&amp;$B278)</f>
        <v>14.9</v>
      </c>
      <c r="O278" s="14"/>
      <c r="P278" s="14"/>
      <c r="Q278" s="14"/>
      <c r="R278" s="8">
        <f>SUMIFS('Aceite de Oliva'!R$6:R$257,'Aceite de Oliva'!$A$6:$A$257,"&gt;="&amp;$A278,'Aceite de Oliva'!$B$6:$B$257,"&lt;="&amp;$B278)</f>
        <v>20.41</v>
      </c>
      <c r="S278" s="8">
        <f>SUMIFS('Aceite de Oliva'!S$6:S$257,'Aceite de Oliva'!$A$6:$A$257,"&gt;="&amp;$A278,'Aceite de Oliva'!$B$6:$B$257,"&lt;="&amp;$B278)</f>
        <v>8.26</v>
      </c>
      <c r="T278" s="8">
        <f>SUMIFS('Aceite de Oliva'!T$6:T$257,'Aceite de Oliva'!$A$6:$A$257,"&gt;="&amp;$A278,'Aceite de Oliva'!$B$6:$B$257,"&lt;="&amp;$B278)</f>
        <v>24.32</v>
      </c>
      <c r="U278" s="8">
        <f>SUMIFS('Aceite de Oliva'!U$6:U$257,'Aceite de Oliva'!$A$6:$A$257,"&gt;="&amp;$A278,'Aceite de Oliva'!$B$6:$B$257,"&lt;="&amp;$B278)</f>
        <v>19.87</v>
      </c>
      <c r="V278" s="14"/>
      <c r="W278" s="14"/>
      <c r="X278" s="14"/>
      <c r="Y278" s="8">
        <f>SUMIFS('Aceite de Oliva'!Y$6:Y$257,'Aceite de Oliva'!$A$6:$A$257,"&gt;="&amp;$A278,'Aceite de Oliva'!$B$6:$B$257,"&lt;="&amp;$B278)</f>
        <v>18.41</v>
      </c>
      <c r="Z278" s="8">
        <f>SUMIFS('Aceite de Oliva'!Z$6:Z$257,'Aceite de Oliva'!$A$6:$A$257,"&gt;="&amp;$A278,'Aceite de Oliva'!$B$6:$B$257,"&lt;="&amp;$B278)</f>
        <v>2.4500000000000002</v>
      </c>
      <c r="AA278" s="8">
        <f>SUMIFS('Aceite de Oliva'!AA$6:AA$257,'Aceite de Oliva'!$A$6:$A$257,"&gt;="&amp;$A278,'Aceite de Oliva'!$B$6:$B$257,"&lt;="&amp;$B278)</f>
        <v>24.209999999999997</v>
      </c>
      <c r="AB278" s="8">
        <f>SUMIFS('Aceite de Oliva'!AB$6:AB$257,'Aceite de Oliva'!$A$6:$A$257,"&gt;="&amp;$A278,'Aceite de Oliva'!$B$6:$B$257,"&lt;="&amp;$B278)</f>
        <v>16.43</v>
      </c>
      <c r="AC278" s="14"/>
      <c r="AD278" s="14"/>
      <c r="AE278" s="14"/>
      <c r="AF278" s="8">
        <f>SUMIFS('Aceite de Oliva'!AF$6:AF$257,'Aceite de Oliva'!$A$6:$A$257,"&gt;="&amp;$A278,'Aceite de Oliva'!$B$6:$B$257,"&lt;="&amp;$B278)</f>
        <v>5.17</v>
      </c>
      <c r="AG278" s="8">
        <f>SUMIFS('Aceite de Oliva'!AG$6:AG$257,'Aceite de Oliva'!$A$6:$A$257,"&gt;="&amp;$A278,'Aceite de Oliva'!$B$6:$B$257,"&lt;="&amp;$B278)</f>
        <v>3.7800000000000002</v>
      </c>
      <c r="AH278" s="8">
        <f>SUMIFS('Aceite de Oliva'!AH$6:AH$257,'Aceite de Oliva'!$A$6:$A$257,"&gt;="&amp;$A278,'Aceite de Oliva'!$B$6:$B$257,"&lt;="&amp;$B278)</f>
        <v>1.38</v>
      </c>
      <c r="AI278" s="8">
        <f>SUMIFS('Aceite de Oliva'!AI$6:AI$257,'Aceite de Oliva'!$A$6:$A$257,"&gt;="&amp;$A278,'Aceite de Oliva'!$B$6:$B$257,"&lt;="&amp;$B278)</f>
        <v>12.209999999999999</v>
      </c>
      <c r="AJ278" s="14"/>
      <c r="AK278" s="14"/>
      <c r="AL278" s="14"/>
      <c r="AM278" s="8">
        <f>SUMIFS('Aceite de Oliva'!AM$6:AM$257,'Aceite de Oliva'!$A$6:$A$257,"&gt;="&amp;$A278,'Aceite de Oliva'!$B$6:$B$257,"&lt;="&amp;$B278)</f>
        <v>6.32</v>
      </c>
      <c r="AN278" s="8">
        <f>SUMIFS('Aceite de Oliva'!AN$6:AN$257,'Aceite de Oliva'!$A$6:$A$257,"&gt;="&amp;$A278,'Aceite de Oliva'!$B$6:$B$257,"&lt;="&amp;$B278)</f>
        <v>2.0499999999999998</v>
      </c>
      <c r="AO278" s="8">
        <f>SUMIFS('Aceite de Oliva'!AO$6:AO$257,'Aceite de Oliva'!$A$6:$A$257,"&gt;="&amp;$A278,'Aceite de Oliva'!$B$6:$B$257,"&lt;="&amp;$B278)</f>
        <v>2.5599999999999996</v>
      </c>
      <c r="AP278" s="8">
        <f>SUMIFS('Aceite de Oliva'!AP$6:AP$257,'Aceite de Oliva'!$A$6:$A$257,"&gt;="&amp;$A278,'Aceite de Oliva'!$B$6:$B$257,"&lt;="&amp;$B278)</f>
        <v>15.59</v>
      </c>
      <c r="AQ278" s="14"/>
      <c r="AR278" s="14"/>
      <c r="AT278" s="8">
        <f>SUMIFS('Aceite de Oliva'!AT$6:AT$257,'Aceite de Oliva'!$A$6:$A$257,"&gt;="&amp;$A278,'Aceite de Oliva'!$B$6:$B$257,"&lt;="&amp;$B278)</f>
        <v>6.5100000000000007</v>
      </c>
      <c r="AU278" s="8">
        <f>SUMIFS('Aceite de Oliva'!AU$6:AU$257,'Aceite de Oliva'!$A$6:$A$257,"&gt;="&amp;$A278,'Aceite de Oliva'!$B$6:$B$257,"&lt;="&amp;$B278)</f>
        <v>4.3600000000000003</v>
      </c>
      <c r="AV278" s="8">
        <f>SUMIFS('Aceite de Oliva'!AV$6:AV$257,'Aceite de Oliva'!$A$6:$A$257,"&gt;="&amp;$A278,'Aceite de Oliva'!$B$6:$B$257,"&lt;="&amp;$B278)</f>
        <v>1.93</v>
      </c>
      <c r="AW278" s="8">
        <f>SUMIFS('Aceite de Oliva'!AW$6:AW$257,'Aceite de Oliva'!$A$6:$A$257,"&gt;="&amp;$A278,'Aceite de Oliva'!$B$6:$B$257,"&lt;="&amp;$B278)</f>
        <v>18.79</v>
      </c>
      <c r="BA278" s="8">
        <f>SUMIFS('Aceite de Oliva'!BA$6:BA$257,'Aceite de Oliva'!$A$6:$A$257,"&gt;="&amp;A278,'Aceite de Oliva'!$B$6:$B$257,"&lt;="&amp;B278)</f>
        <v>9.4799999999999986</v>
      </c>
      <c r="BB278" s="8">
        <f>SUMIFS('Aceite de Oliva'!BB$6:BB$257,'Aceite de Oliva'!$A$6:$A$257,"&gt;="&amp;$A278,'Aceite de Oliva'!$B$6:$B$257,"&lt;="&amp;$B278)</f>
        <v>3.27</v>
      </c>
      <c r="BC278" s="8">
        <f>SUMIFS('Aceite de Oliva'!BC$6:BC$257,'Aceite de Oliva'!$A$6:$A$257,"&gt;="&amp;$A278,'Aceite de Oliva'!$B$6:$B$257,"&lt;="&amp;$B278)</f>
        <v>3.7199999999999998</v>
      </c>
      <c r="BD278" s="8">
        <f>SUMIFS('Aceite de Oliva'!BD$6:BD$257,'Aceite de Oliva'!$A$6:$A$257,"&gt;="&amp;$A278,'Aceite de Oliva'!$B$6:$B$257,"&lt;="&amp;$B278)</f>
        <v>27.56</v>
      </c>
      <c r="BE278" s="5"/>
      <c r="BH278" s="8">
        <f>SUMIFS('Aceite de Oliva'!BH$6:BH$257,'Aceite de Oliva'!$A$6:$A$257,"&gt;="&amp;$A278,'Aceite de Oliva'!$B$6:$B$257,"&lt;="&amp;$B278)</f>
        <v>8.620000000000001</v>
      </c>
      <c r="BI278" s="8">
        <f>SUMIFS('Aceite de Oliva'!BI$6:BI$257,'Aceite de Oliva'!$A$6:$A$257,"&gt;="&amp;$A278,'Aceite de Oliva'!$B$6:$B$257,"&lt;="&amp;$B278)</f>
        <v>3.41</v>
      </c>
      <c r="BJ278" s="8">
        <f>SUMIFS('Aceite de Oliva'!BJ$6:BJ$257,'Aceite de Oliva'!$A$6:$A$257,"&gt;="&amp;$A278,'Aceite de Oliva'!$B$6:$B$257,"&lt;="&amp;$B278)</f>
        <v>2.79</v>
      </c>
      <c r="BK278" s="8">
        <f>SUMIFS('Aceite de Oliva'!BK$6:BK$257,'Aceite de Oliva'!$A$6:$A$257,"&gt;="&amp;$A278,'Aceite de Oliva'!$B$6:$B$257,"&lt;="&amp;$B278)</f>
        <v>21.400000000000002</v>
      </c>
      <c r="BO278" s="8">
        <f>SUMIFS('Aceite de Oliva'!BO$6:BO$257,'Aceite de Oliva'!$A$6:$A$257,"&gt;="&amp;$A278,'Aceite de Oliva'!$B$6:$B$257,"&lt;="&amp;$B278)</f>
        <v>8.65</v>
      </c>
      <c r="BP278" s="8">
        <f>SUMIFS('Aceite de Oliva'!BP$6:BP$257,'Aceite de Oliva'!$A$6:$A$257,"&gt;="&amp;$A278,'Aceite de Oliva'!$B$6:$B$257,"&lt;="&amp;$B278)</f>
        <v>4.1999999999999993</v>
      </c>
      <c r="BQ278" s="8">
        <f>SUMIFS('Aceite de Oliva'!BQ$6:BQ$257,'Aceite de Oliva'!$A$6:$A$257,"&gt;="&amp;$A278,'Aceite de Oliva'!$B$6:$B$257,"&lt;="&amp;$B278)</f>
        <v>5.01</v>
      </c>
      <c r="BR278" s="8">
        <f>SUMIFS('Aceite de Oliva'!BR$6:BR$257,'Aceite de Oliva'!$A$6:$A$257,"&gt;="&amp;$A278,'Aceite de Oliva'!$B$6:$B$257,"&lt;="&amp;$B278)</f>
        <v>19.62</v>
      </c>
      <c r="BV278" s="8">
        <f>SUMIFS('Aceite de Oliva'!BV$6:BV$257,'Aceite de Oliva'!$A$6:$A$257,"&gt;="&amp;$A278,'Aceite de Oliva'!$B$6:$B$257,"&lt;="&amp;$B278)</f>
        <v>10.55</v>
      </c>
      <c r="BW278" s="8">
        <f>SUMIFS('Aceite de Oliva'!BW$6:BW$257,'Aceite de Oliva'!$A$6:$A$257,"&gt;="&amp;$A278,'Aceite de Oliva'!$B$6:$B$257,"&lt;="&amp;$B278)</f>
        <v>2.85</v>
      </c>
      <c r="BX278" s="8">
        <f>SUMIFS('Aceite de Oliva'!BX$6:BX$257,'Aceite de Oliva'!$A$6:$A$257,"&gt;="&amp;$A278,'Aceite de Oliva'!$B$6:$B$257,"&lt;="&amp;$B278)</f>
        <v>10.59</v>
      </c>
      <c r="BY278" s="8">
        <f>SUMIFS('Aceite de Oliva'!BY$6:BY$257,'Aceite de Oliva'!$A$6:$A$257,"&gt;="&amp;$A278,'Aceite de Oliva'!$B$6:$B$257,"&lt;="&amp;$B278)</f>
        <v>18.240000000000002</v>
      </c>
      <c r="CC278" s="8">
        <f>SUMIFS('Aceite de Oliva'!CC$6:CC$257,'Aceite de Oliva'!$A$6:$A$257,"&gt;="&amp;$A278,'Aceite de Oliva'!$B$6:$B$257,"&lt;="&amp;$B278)</f>
        <v>6.68</v>
      </c>
      <c r="CD278" s="8">
        <f>SUMIFS('Aceite de Oliva'!CD$6:CD$257,'Aceite de Oliva'!$A$6:$A$257,"&gt;="&amp;$A278,'Aceite de Oliva'!$B$6:$B$257,"&lt;="&amp;$B278)</f>
        <v>2.25</v>
      </c>
      <c r="CE278" s="8">
        <f>SUMIFS('Aceite de Oliva'!CE$6:CE$257,'Aceite de Oliva'!$A$6:$A$257,"&gt;="&amp;$A278,'Aceite de Oliva'!$B$6:$B$257,"&lt;="&amp;$B278)</f>
        <v>5.96</v>
      </c>
      <c r="CF278" s="8">
        <f>SUMIFS('Aceite de Oliva'!CF$6:CF$257,'Aceite de Oliva'!$A$6:$A$257,"&gt;="&amp;$A278,'Aceite de Oliva'!$B$6:$B$257,"&lt;="&amp;$B278)</f>
        <v>11.27</v>
      </c>
      <c r="CJ278" s="8">
        <f>SUMIFS('Aceite de Oliva'!CJ$6:CJ$257,'Aceite de Oliva'!$A$6:$A$257,"&gt;="&amp;$A278,'Aceite de Oliva'!$B$6:$B$257,"&lt;="&amp;$B278)</f>
        <v>7.53</v>
      </c>
      <c r="CK278" s="8">
        <f>SUMIFS('Aceite de Oliva'!CK$6:CK$257,'Aceite de Oliva'!$A$6:$A$257,"&gt;="&amp;$A278,'Aceite de Oliva'!$B$6:$B$257,"&lt;="&amp;$B278)</f>
        <v>3.6300000000000003</v>
      </c>
      <c r="CL278" s="8">
        <f>SUMIFS('Aceite de Oliva'!CL$6:CL$257,'Aceite de Oliva'!$A$6:$A$257,"&gt;="&amp;$A278,'Aceite de Oliva'!$B$6:$B$257,"&lt;="&amp;$B278)</f>
        <v>2.73</v>
      </c>
      <c r="CM278" s="8">
        <f>SUMIFS('Aceite de Oliva'!CM$6:CM$257,'Aceite de Oliva'!$A$6:$A$257,"&gt;="&amp;$A278,'Aceite de Oliva'!$B$6:$B$257,"&lt;="&amp;$B278)</f>
        <v>21.93</v>
      </c>
      <c r="CQ278" s="8">
        <f>SUMIFS('Aceite de Oliva'!CQ$6:CQ$257,'Aceite de Oliva'!$A$6:$A$257,"&gt;="&amp;$A278,'Aceite de Oliva'!$B$6:$B$257,"&lt;="&amp;$B278)</f>
        <v>3.7699999999999996</v>
      </c>
      <c r="CR278" s="8">
        <f>SUMIFS('Aceite de Oliva'!CR$6:CR$257,'Aceite de Oliva'!$A$6:$A$257,"&gt;="&amp;$A278,'Aceite de Oliva'!$B$6:$B$257,"&lt;="&amp;$B278)</f>
        <v>1.2000000000000002</v>
      </c>
      <c r="CS278" s="8">
        <f>SUMIFS('Aceite de Oliva'!CS$6:CS$257,'Aceite de Oliva'!$A$6:$A$257,"&gt;="&amp;$A278,'Aceite de Oliva'!$B$6:$B$257,"&lt;="&amp;$B278)</f>
        <v>2.7600000000000002</v>
      </c>
      <c r="CT278" s="8">
        <f>SUMIFS('Aceite de Oliva'!CT$6:CT$257,'Aceite de Oliva'!$A$6:$A$257,"&gt;="&amp;$A278,'Aceite de Oliva'!$B$6:$B$257,"&lt;="&amp;$B278)</f>
        <v>10.06</v>
      </c>
      <c r="CX278" s="8">
        <f>SUMIFS('Aceite de Oliva'!CX$6:CX$257,'Aceite de Oliva'!$A$6:$A$257,"&gt;="&amp;$A278,'Aceite de Oliva'!$B$6:$B$257,"&lt;="&amp;$B278)</f>
        <v>1.8599999999999999</v>
      </c>
      <c r="CY278" s="8">
        <f>SUMIFS('Aceite de Oliva'!CY$6:CY$257,'Aceite de Oliva'!$A$6:$A$257,"&gt;="&amp;$A278,'Aceite de Oliva'!$B$6:$B$257,"&lt;="&amp;$B278)</f>
        <v>1.31</v>
      </c>
      <c r="CZ278" s="8">
        <f>SUMIFS('Aceite de Oliva'!CZ$6:CZ$257,'Aceite de Oliva'!$A$6:$A$257,"&gt;="&amp;$A278,'Aceite de Oliva'!$B$6:$B$257,"&lt;="&amp;$B278)</f>
        <v>1.92</v>
      </c>
      <c r="DA278" s="8">
        <f>SUMIFS('Aceite de Oliva'!DA$6:DA$257,'Aceite de Oliva'!$A$6:$A$257,"&gt;="&amp;$A278,'Aceite de Oliva'!$B$6:$B$257,"&lt;="&amp;$B278)</f>
        <v>0</v>
      </c>
      <c r="DE278" s="8">
        <f>SUMIFS('Aceite de Oliva'!DE$6:DE$257,'Aceite de Oliva'!$A$6:$A$257,"&gt;="&amp;$A278,'Aceite de Oliva'!$B$6:$B$257,"&lt;="&amp;$B278)</f>
        <v>1.24</v>
      </c>
      <c r="DF278" s="8">
        <f>SUMIFS('Aceite de Oliva'!DF$6:DF$257,'Aceite de Oliva'!$A$6:$A$257,"&gt;="&amp;$A278,'Aceite de Oliva'!$B$6:$B$257,"&lt;="&amp;$B278)</f>
        <v>1.7</v>
      </c>
      <c r="DG278" s="8">
        <f>SUMIFS('Aceite de Oliva'!DG$6:DG$257,'Aceite de Oliva'!$A$6:$A$257,"&gt;="&amp;$A278,'Aceite de Oliva'!$B$6:$B$257,"&lt;="&amp;$B278)</f>
        <v>0.56000000000000005</v>
      </c>
      <c r="DH278" s="8">
        <f>SUMIFS('Aceite de Oliva'!DH$6:DH$257,'Aceite de Oliva'!$A$6:$A$257,"&gt;="&amp;$A278,'Aceite de Oliva'!$B$6:$B$257,"&lt;="&amp;$B278)</f>
        <v>0.72</v>
      </c>
      <c r="DL278" s="8">
        <f>SUMIFS('Aceite de Oliva'!DL$6:DL$257,'Aceite de Oliva'!$A$6:$A$257,"&gt;="&amp;$A278,'Aceite de Oliva'!$B$6:$B$257,"&lt;="&amp;$B278)</f>
        <v>1.08</v>
      </c>
      <c r="DM278" s="8">
        <f>SUMIFS('Aceite de Oliva'!DM$6:DM$257,'Aceite de Oliva'!$A$6:$A$257,"&gt;="&amp;$A278,'Aceite de Oliva'!$B$6:$B$257,"&lt;="&amp;$B278)</f>
        <v>2.13</v>
      </c>
      <c r="DN278" s="8">
        <f>SUMIFS('Aceite de Oliva'!DN$6:DN$257,'Aceite de Oliva'!$A$6:$A$257,"&gt;="&amp;$A278,'Aceite de Oliva'!$B$6:$B$257,"&lt;="&amp;$B278)</f>
        <v>0.8600000000000001</v>
      </c>
      <c r="DO278" s="8">
        <f>SUMIFS('Aceite de Oliva'!DO$6:DO$257,'Aceite de Oliva'!$A$6:$A$257,"&gt;="&amp;$A278,'Aceite de Oliva'!$B$6:$B$257,"&lt;="&amp;$B278)</f>
        <v>0.13</v>
      </c>
      <c r="DS278" s="8">
        <f>SUMIFS('Aceite de Oliva'!DS$6:DS$257,'Aceite de Oliva'!$A$6:$A$257,"&gt;="&amp;$A278,'Aceite de Oliva'!$B$6:$B$257,"&lt;="&amp;$B278)</f>
        <v>1.7</v>
      </c>
      <c r="DT278" s="8">
        <f>SUMIFS('Aceite de Oliva'!DT$6:DT$257,'Aceite de Oliva'!$A$6:$A$257,"&gt;="&amp;$A278,'Aceite de Oliva'!$B$6:$B$257,"&lt;="&amp;$B278)</f>
        <v>1.56</v>
      </c>
      <c r="DU278" s="8">
        <f>SUMIFS('Aceite de Oliva'!DU$6:DU$257,'Aceite de Oliva'!$A$6:$A$257,"&gt;="&amp;$A278,'Aceite de Oliva'!$B$6:$B$257,"&lt;="&amp;$B278)</f>
        <v>1.66</v>
      </c>
      <c r="DV278" s="8">
        <f>SUMIFS('Aceite de Oliva'!DV$6:DV$257,'Aceite de Oliva'!$A$6:$A$257,"&gt;="&amp;$A278,'Aceite de Oliva'!$B$6:$B$257,"&lt;="&amp;$B278)</f>
        <v>0.67</v>
      </c>
      <c r="DZ278" s="8">
        <f>SUMIFS('Aceite de Oliva'!DZ$6:DZ$257,'Aceite de Oliva'!$A$6:$A$257,"&gt;="&amp;$A278,'Aceite de Oliva'!$B$6:$B$257,"&lt;="&amp;$B278)</f>
        <v>0.62</v>
      </c>
      <c r="EA278" s="8">
        <f>SUMIFS('Aceite de Oliva'!EA$6:EA$257,'Aceite de Oliva'!$A$6:$A$257,"&gt;="&amp;$A278,'Aceite de Oliva'!$B$6:$B$257,"&lt;="&amp;$B278)</f>
        <v>0.36</v>
      </c>
      <c r="EB278" s="8">
        <f>SUMIFS('Aceite de Oliva'!EB$6:EB$257,'Aceite de Oliva'!$A$6:$A$257,"&gt;="&amp;$A278,'Aceite de Oliva'!$B$6:$B$257,"&lt;="&amp;$B278)</f>
        <v>0.37</v>
      </c>
      <c r="EC278" s="8">
        <f>SUMIFS('Aceite de Oliva'!EC$6:EC$257,'Aceite de Oliva'!$A$6:$A$257,"&gt;="&amp;$A278,'Aceite de Oliva'!$B$6:$B$257,"&lt;="&amp;$B278)</f>
        <v>0.46</v>
      </c>
      <c r="EG278" s="8">
        <f>SUMIFS('Aceite de Oliva'!EG$6:EG$257,'Aceite de Oliva'!$A$6:$A$257,"&gt;="&amp;$A278,'Aceite de Oliva'!$B$6:$B$257,"&lt;="&amp;$B278)</f>
        <v>1.5</v>
      </c>
      <c r="EH278" s="8">
        <f>SUMIFS('Aceite de Oliva'!EH$6:EH$257,'Aceite de Oliva'!$A$6:$A$257,"&gt;="&amp;$A278,'Aceite de Oliva'!$B$6:$B$257,"&lt;="&amp;$B278)</f>
        <v>2.15</v>
      </c>
      <c r="EI278" s="8">
        <f>SUMIFS('Aceite de Oliva'!EI$6:EI$257,'Aceite de Oliva'!$A$6:$A$257,"&gt;="&amp;$A278,'Aceite de Oliva'!$B$6:$B$257,"&lt;="&amp;$B278)</f>
        <v>1.35</v>
      </c>
      <c r="EJ278" s="8">
        <f>SUMIFS('Aceite de Oliva'!EJ$6:EJ$257,'Aceite de Oliva'!$A$6:$A$257,"&gt;="&amp;$A278,'Aceite de Oliva'!$B$6:$B$257,"&lt;="&amp;$B278)</f>
        <v>0</v>
      </c>
      <c r="EN278" s="8">
        <f>SUMIFS('Aceite de Oliva'!EN$6:EN$257,'Aceite de Oliva'!$A$6:$A$257,"&gt;="&amp;$A278,'Aceite de Oliva'!$B$6:$B$257,"&lt;="&amp;$B278)</f>
        <v>0.58000000000000007</v>
      </c>
      <c r="EO278" s="8">
        <f>SUMIFS('Aceite de Oliva'!EO$6:EO$257,'Aceite de Oliva'!$A$6:$A$257,"&gt;="&amp;$A278,'Aceite de Oliva'!$B$6:$B$257,"&lt;="&amp;$B278)</f>
        <v>0</v>
      </c>
      <c r="EP278" s="8">
        <f>SUMIFS('Aceite de Oliva'!EP$6:EP$257,'Aceite de Oliva'!$A$6:$A$257,"&gt;="&amp;$A278,'Aceite de Oliva'!$B$6:$B$257,"&lt;="&amp;$B278)</f>
        <v>0.48</v>
      </c>
      <c r="EQ278" s="8">
        <f>SUMIFS('Aceite de Oliva'!EQ$6:EQ$257,'Aceite de Oliva'!$A$6:$A$257,"&gt;="&amp;$A278,'Aceite de Oliva'!$B$6:$B$257,"&lt;="&amp;$B278)</f>
        <v>0.19</v>
      </c>
      <c r="EU278" s="8">
        <f>SUMIFS('Aceite de Oliva'!EU$6:EU$257,'Aceite de Oliva'!$A$6:$A$257,"&gt;="&amp;$A278,'Aceite de Oliva'!$B$6:$B$257,"&lt;="&amp;$B278)</f>
        <v>0.78</v>
      </c>
      <c r="EV278" s="8">
        <f>SUMIFS('Aceite de Oliva'!EV$6:EV$257,'Aceite de Oliva'!$A$6:$A$257,"&gt;="&amp;$A278,'Aceite de Oliva'!$B$6:$B$257,"&lt;="&amp;$B278)</f>
        <v>0.36</v>
      </c>
      <c r="EW278" s="8">
        <f>SUMIFS('Aceite de Oliva'!EW$6:EW$257,'Aceite de Oliva'!$A$6:$A$257,"&gt;="&amp;$A278,'Aceite de Oliva'!$B$6:$B$257,"&lt;="&amp;$B278)</f>
        <v>0.82000000000000006</v>
      </c>
      <c r="EX278" s="8">
        <f>SUMIFS('Aceite de Oliva'!EX$6:EX$257,'Aceite de Oliva'!$A$6:$A$257,"&gt;="&amp;$A278,'Aceite de Oliva'!$B$6:$B$257,"&lt;="&amp;$B278)</f>
        <v>0</v>
      </c>
    </row>
    <row r="279" spans="1:154" x14ac:dyDescent="0.3">
      <c r="A279" s="14">
        <f>'TAM Aceite de Oliva'!B27</f>
        <v>3.9000000000000012</v>
      </c>
      <c r="B279" s="14">
        <f>'TAM Aceite de Oliva'!C27</f>
        <v>4.0000000000000009</v>
      </c>
      <c r="C279" s="14"/>
      <c r="D279" s="8">
        <f>SUMIFS('Aceite de Oliva'!D$6:D$257,'Aceite de Oliva'!$A$6:$A$257,"&gt;="&amp;$A279,'Aceite de Oliva'!$B$6:$B$257,"&lt;="&amp;$B279)</f>
        <v>39.209999999999994</v>
      </c>
      <c r="E279" s="8">
        <f>SUMIFS('Aceite de Oliva'!E$6:E$257,'Aceite de Oliva'!$A$6:$A$257,"&gt;="&amp;$A279,'Aceite de Oliva'!$B$6:$B$257,"&lt;="&amp;$B279)</f>
        <v>8.94</v>
      </c>
      <c r="F279" s="8">
        <f>SUMIFS('Aceite de Oliva'!F$6:F$257,'Aceite de Oliva'!$A$6:$A$257,"&gt;="&amp;$A279,'Aceite de Oliva'!$B$6:$B$257,"&lt;="&amp;$B279)</f>
        <v>35.360000000000007</v>
      </c>
      <c r="G279" s="8">
        <f>SUMIFS('Aceite de Oliva'!G$6:G$257,'Aceite de Oliva'!$A$6:$A$257,"&gt;="&amp;$A279,'Aceite de Oliva'!$B$6:$B$257,"&lt;="&amp;$B279)</f>
        <v>71.989999999999995</v>
      </c>
      <c r="H279" s="14"/>
      <c r="I279" s="14"/>
      <c r="J279" s="14"/>
      <c r="K279" s="8">
        <f>SUMIFS('Aceite de Oliva'!K$6:K$257,'Aceite de Oliva'!$A$6:$A$257,"&gt;="&amp;$A279,'Aceite de Oliva'!$B$6:$B$257,"&lt;="&amp;$B279)</f>
        <v>10.07</v>
      </c>
      <c r="L279" s="8">
        <f>SUMIFS('Aceite de Oliva'!L$6:L$257,'Aceite de Oliva'!$A$6:$A$257,"&gt;="&amp;$A279,'Aceite de Oliva'!$B$6:$B$257,"&lt;="&amp;$B279)</f>
        <v>6.56</v>
      </c>
      <c r="M279" s="8">
        <f>SUMIFS('Aceite de Oliva'!M$6:M$257,'Aceite de Oliva'!$A$6:$A$257,"&gt;="&amp;$A279,'Aceite de Oliva'!$B$6:$B$257,"&lt;="&amp;$B279)</f>
        <v>7.22</v>
      </c>
      <c r="N279" s="8">
        <f>SUMIFS('Aceite de Oliva'!N$6:N$257,'Aceite de Oliva'!$A$6:$A$257,"&gt;="&amp;$A279,'Aceite de Oliva'!$B$6:$B$257,"&lt;="&amp;$B279)</f>
        <v>21.63</v>
      </c>
      <c r="O279" s="14"/>
      <c r="P279" s="14"/>
      <c r="Q279" s="14"/>
      <c r="R279" s="8">
        <f>SUMIFS('Aceite de Oliva'!R$6:R$257,'Aceite de Oliva'!$A$6:$A$257,"&gt;="&amp;$A279,'Aceite de Oliva'!$B$6:$B$257,"&lt;="&amp;$B279)</f>
        <v>6.43</v>
      </c>
      <c r="S279" s="8">
        <f>SUMIFS('Aceite de Oliva'!S$6:S$257,'Aceite de Oliva'!$A$6:$A$257,"&gt;="&amp;$A279,'Aceite de Oliva'!$B$6:$B$257,"&lt;="&amp;$B279)</f>
        <v>12.87</v>
      </c>
      <c r="T279" s="8">
        <f>SUMIFS('Aceite de Oliva'!T$6:T$257,'Aceite de Oliva'!$A$6:$A$257,"&gt;="&amp;$A279,'Aceite de Oliva'!$B$6:$B$257,"&lt;="&amp;$B279)</f>
        <v>6.57</v>
      </c>
      <c r="U279" s="8">
        <f>SUMIFS('Aceite de Oliva'!U$6:U$257,'Aceite de Oliva'!$A$6:$A$257,"&gt;="&amp;$A279,'Aceite de Oliva'!$B$6:$B$257,"&lt;="&amp;$B279)</f>
        <v>2.0499999999999998</v>
      </c>
      <c r="V279" s="14"/>
      <c r="W279" s="14"/>
      <c r="X279" s="14"/>
      <c r="Y279" s="8">
        <f>SUMIFS('Aceite de Oliva'!Y$6:Y$257,'Aceite de Oliva'!$A$6:$A$257,"&gt;="&amp;$A279,'Aceite de Oliva'!$B$6:$B$257,"&lt;="&amp;$B279)</f>
        <v>6.51</v>
      </c>
      <c r="Z279" s="8">
        <f>SUMIFS('Aceite de Oliva'!Z$6:Z$257,'Aceite de Oliva'!$A$6:$A$257,"&gt;="&amp;$A279,'Aceite de Oliva'!$B$6:$B$257,"&lt;="&amp;$B279)</f>
        <v>15.450000000000001</v>
      </c>
      <c r="AA279" s="8">
        <f>SUMIFS('Aceite de Oliva'!AA$6:AA$257,'Aceite de Oliva'!$A$6:$A$257,"&gt;="&amp;$A279,'Aceite de Oliva'!$B$6:$B$257,"&lt;="&amp;$B279)</f>
        <v>5.77</v>
      </c>
      <c r="AB279" s="8">
        <f>SUMIFS('Aceite de Oliva'!AB$6:AB$257,'Aceite de Oliva'!$A$6:$A$257,"&gt;="&amp;$A279,'Aceite de Oliva'!$B$6:$B$257,"&lt;="&amp;$B279)</f>
        <v>0.99</v>
      </c>
      <c r="AC279" s="14"/>
      <c r="AD279" s="14"/>
      <c r="AE279" s="14"/>
      <c r="AF279" s="8">
        <f>SUMIFS('Aceite de Oliva'!AF$6:AF$257,'Aceite de Oliva'!$A$6:$A$257,"&gt;="&amp;$A279,'Aceite de Oliva'!$B$6:$B$257,"&lt;="&amp;$B279)</f>
        <v>9.3999999999999986</v>
      </c>
      <c r="AG279" s="8">
        <f>SUMIFS('Aceite de Oliva'!AG$6:AG$257,'Aceite de Oliva'!$A$6:$A$257,"&gt;="&amp;$A279,'Aceite de Oliva'!$B$6:$B$257,"&lt;="&amp;$B279)</f>
        <v>19.3</v>
      </c>
      <c r="AH279" s="8">
        <f>SUMIFS('Aceite de Oliva'!AH$6:AH$257,'Aceite de Oliva'!$A$6:$A$257,"&gt;="&amp;$A279,'Aceite de Oliva'!$B$6:$B$257,"&lt;="&amp;$B279)</f>
        <v>9.6999999999999993</v>
      </c>
      <c r="AI279" s="8">
        <f>SUMIFS('Aceite de Oliva'!AI$6:AI$257,'Aceite de Oliva'!$A$6:$A$257,"&gt;="&amp;$A279,'Aceite de Oliva'!$B$6:$B$257,"&lt;="&amp;$B279)</f>
        <v>0.49</v>
      </c>
      <c r="AJ279" s="14"/>
      <c r="AK279" s="14"/>
      <c r="AL279" s="14"/>
      <c r="AM279" s="8">
        <f>SUMIFS('Aceite de Oliva'!AM$6:AM$257,'Aceite de Oliva'!$A$6:$A$257,"&gt;="&amp;$A279,'Aceite de Oliva'!$B$6:$B$257,"&lt;="&amp;$B279)</f>
        <v>8.43</v>
      </c>
      <c r="AN279" s="8">
        <f>SUMIFS('Aceite de Oliva'!AN$6:AN$257,'Aceite de Oliva'!$A$6:$A$257,"&gt;="&amp;$A279,'Aceite de Oliva'!$B$6:$B$257,"&lt;="&amp;$B279)</f>
        <v>13.28</v>
      </c>
      <c r="AO279" s="8">
        <f>SUMIFS('Aceite de Oliva'!AO$6:AO$257,'Aceite de Oliva'!$A$6:$A$257,"&gt;="&amp;$A279,'Aceite de Oliva'!$B$6:$B$257,"&lt;="&amp;$B279)</f>
        <v>11.31</v>
      </c>
      <c r="AP279" s="8">
        <f>SUMIFS('Aceite de Oliva'!AP$6:AP$257,'Aceite de Oliva'!$A$6:$A$257,"&gt;="&amp;$A279,'Aceite de Oliva'!$B$6:$B$257,"&lt;="&amp;$B279)</f>
        <v>0.99</v>
      </c>
      <c r="AQ279" s="14"/>
      <c r="AR279" s="14"/>
      <c r="AT279" s="8">
        <f>SUMIFS('Aceite de Oliva'!AT$6:AT$257,'Aceite de Oliva'!$A$6:$A$257,"&gt;="&amp;$A279,'Aceite de Oliva'!$B$6:$B$257,"&lt;="&amp;$B279)</f>
        <v>8.69</v>
      </c>
      <c r="AU279" s="8">
        <f>SUMIFS('Aceite de Oliva'!AU$6:AU$257,'Aceite de Oliva'!$A$6:$A$257,"&gt;="&amp;$A279,'Aceite de Oliva'!$B$6:$B$257,"&lt;="&amp;$B279)</f>
        <v>14.469999999999999</v>
      </c>
      <c r="AV279" s="8">
        <f>SUMIFS('Aceite de Oliva'!AV$6:AV$257,'Aceite de Oliva'!$A$6:$A$257,"&gt;="&amp;$A279,'Aceite de Oliva'!$B$6:$B$257,"&lt;="&amp;$B279)</f>
        <v>10.38</v>
      </c>
      <c r="AW279" s="8">
        <f>SUMIFS('Aceite de Oliva'!AW$6:AW$257,'Aceite de Oliva'!$A$6:$A$257,"&gt;="&amp;$A279,'Aceite de Oliva'!$B$6:$B$257,"&lt;="&amp;$B279)</f>
        <v>0.36</v>
      </c>
      <c r="BA279" s="8">
        <f>SUMIFS('Aceite de Oliva'!BA$6:BA$257,'Aceite de Oliva'!$A$6:$A$257,"&gt;="&amp;A279,'Aceite de Oliva'!$B$6:$B$257,"&lt;="&amp;B279)</f>
        <v>9.1100000000000012</v>
      </c>
      <c r="BB279" s="8">
        <f>SUMIFS('Aceite de Oliva'!BB$6:BB$257,'Aceite de Oliva'!$A$6:$A$257,"&gt;="&amp;$A279,'Aceite de Oliva'!$B$6:$B$257,"&lt;="&amp;$B279)</f>
        <v>9.7200000000000006</v>
      </c>
      <c r="BC279" s="8">
        <f>SUMIFS('Aceite de Oliva'!BC$6:BC$257,'Aceite de Oliva'!$A$6:$A$257,"&gt;="&amp;$A279,'Aceite de Oliva'!$B$6:$B$257,"&lt;="&amp;$B279)</f>
        <v>14.68</v>
      </c>
      <c r="BD279" s="8">
        <f>SUMIFS('Aceite de Oliva'!BD$6:BD$257,'Aceite de Oliva'!$A$6:$A$257,"&gt;="&amp;$A279,'Aceite de Oliva'!$B$6:$B$257,"&lt;="&amp;$B279)</f>
        <v>1.03</v>
      </c>
      <c r="BE279" s="5"/>
      <c r="BH279" s="8">
        <f>SUMIFS('Aceite de Oliva'!BH$6:BH$257,'Aceite de Oliva'!$A$6:$A$257,"&gt;="&amp;$A279,'Aceite de Oliva'!$B$6:$B$257,"&lt;="&amp;$B279)</f>
        <v>11.79</v>
      </c>
      <c r="BI279" s="8">
        <f>SUMIFS('Aceite de Oliva'!BI$6:BI$257,'Aceite de Oliva'!$A$6:$A$257,"&gt;="&amp;$A279,'Aceite de Oliva'!$B$6:$B$257,"&lt;="&amp;$B279)</f>
        <v>9.98</v>
      </c>
      <c r="BJ279" s="8">
        <f>SUMIFS('Aceite de Oliva'!BJ$6:BJ$257,'Aceite de Oliva'!$A$6:$A$257,"&gt;="&amp;$A279,'Aceite de Oliva'!$B$6:$B$257,"&lt;="&amp;$B279)</f>
        <v>19.029999999999998</v>
      </c>
      <c r="BK279" s="8">
        <f>SUMIFS('Aceite de Oliva'!BK$6:BK$257,'Aceite de Oliva'!$A$6:$A$257,"&gt;="&amp;$A279,'Aceite de Oliva'!$B$6:$B$257,"&lt;="&amp;$B279)</f>
        <v>3.16</v>
      </c>
      <c r="BO279" s="8">
        <f>SUMIFS('Aceite de Oliva'!BO$6:BO$257,'Aceite de Oliva'!$A$6:$A$257,"&gt;="&amp;$A279,'Aceite de Oliva'!$B$6:$B$257,"&lt;="&amp;$B279)</f>
        <v>12.64</v>
      </c>
      <c r="BP279" s="8">
        <f>SUMIFS('Aceite de Oliva'!BP$6:BP$257,'Aceite de Oliva'!$A$6:$A$257,"&gt;="&amp;$A279,'Aceite de Oliva'!$B$6:$B$257,"&lt;="&amp;$B279)</f>
        <v>20.149999999999999</v>
      </c>
      <c r="BQ279" s="8">
        <f>SUMIFS('Aceite de Oliva'!BQ$6:BQ$257,'Aceite de Oliva'!$A$6:$A$257,"&gt;="&amp;$A279,'Aceite de Oliva'!$B$6:$B$257,"&lt;="&amp;$B279)</f>
        <v>14.31</v>
      </c>
      <c r="BR279" s="8">
        <f>SUMIFS('Aceite de Oliva'!BR$6:BR$257,'Aceite de Oliva'!$A$6:$A$257,"&gt;="&amp;$A279,'Aceite de Oliva'!$B$6:$B$257,"&lt;="&amp;$B279)</f>
        <v>5.04</v>
      </c>
      <c r="BV279" s="8">
        <f>SUMIFS('Aceite de Oliva'!BV$6:BV$257,'Aceite de Oliva'!$A$6:$A$257,"&gt;="&amp;$A279,'Aceite de Oliva'!$B$6:$B$257,"&lt;="&amp;$B279)</f>
        <v>9.17</v>
      </c>
      <c r="BW279" s="8">
        <f>SUMIFS('Aceite de Oliva'!BW$6:BW$257,'Aceite de Oliva'!$A$6:$A$257,"&gt;="&amp;$A279,'Aceite de Oliva'!$B$6:$B$257,"&lt;="&amp;$B279)</f>
        <v>13.23</v>
      </c>
      <c r="BX279" s="8">
        <f>SUMIFS('Aceite de Oliva'!BX$6:BX$257,'Aceite de Oliva'!$A$6:$A$257,"&gt;="&amp;$A279,'Aceite de Oliva'!$B$6:$B$257,"&lt;="&amp;$B279)</f>
        <v>11.11</v>
      </c>
      <c r="BY279" s="8">
        <f>SUMIFS('Aceite de Oliva'!BY$6:BY$257,'Aceite de Oliva'!$A$6:$A$257,"&gt;="&amp;$A279,'Aceite de Oliva'!$B$6:$B$257,"&lt;="&amp;$B279)</f>
        <v>1.17</v>
      </c>
      <c r="CC279" s="8">
        <f>SUMIFS('Aceite de Oliva'!CC$6:CC$257,'Aceite de Oliva'!$A$6:$A$257,"&gt;="&amp;$A279,'Aceite de Oliva'!$B$6:$B$257,"&lt;="&amp;$B279)</f>
        <v>10.93</v>
      </c>
      <c r="CD279" s="8">
        <f>SUMIFS('Aceite de Oliva'!CD$6:CD$257,'Aceite de Oliva'!$A$6:$A$257,"&gt;="&amp;$A279,'Aceite de Oliva'!$B$6:$B$257,"&lt;="&amp;$B279)</f>
        <v>4.46</v>
      </c>
      <c r="CE279" s="8">
        <f>SUMIFS('Aceite de Oliva'!CE$6:CE$257,'Aceite de Oliva'!$A$6:$A$257,"&gt;="&amp;$A279,'Aceite de Oliva'!$B$6:$B$257,"&lt;="&amp;$B279)</f>
        <v>11.620000000000001</v>
      </c>
      <c r="CF279" s="8">
        <f>SUMIFS('Aceite de Oliva'!CF$6:CF$257,'Aceite de Oliva'!$A$6:$A$257,"&gt;="&amp;$A279,'Aceite de Oliva'!$B$6:$B$257,"&lt;="&amp;$B279)</f>
        <v>14.79</v>
      </c>
      <c r="CJ279" s="8">
        <f>SUMIFS('Aceite de Oliva'!CJ$6:CJ$257,'Aceite de Oliva'!$A$6:$A$257,"&gt;="&amp;$A279,'Aceite de Oliva'!$B$6:$B$257,"&lt;="&amp;$B279)</f>
        <v>11.829999999999998</v>
      </c>
      <c r="CK279" s="8">
        <f>SUMIFS('Aceite de Oliva'!CK$6:CK$257,'Aceite de Oliva'!$A$6:$A$257,"&gt;="&amp;$A279,'Aceite de Oliva'!$B$6:$B$257,"&lt;="&amp;$B279)</f>
        <v>7.65</v>
      </c>
      <c r="CL279" s="8">
        <f>SUMIFS('Aceite de Oliva'!CL$6:CL$257,'Aceite de Oliva'!$A$6:$A$257,"&gt;="&amp;$A279,'Aceite de Oliva'!$B$6:$B$257,"&lt;="&amp;$B279)</f>
        <v>15.83</v>
      </c>
      <c r="CM279" s="8">
        <f>SUMIFS('Aceite de Oliva'!CM$6:CM$257,'Aceite de Oliva'!$A$6:$A$257,"&gt;="&amp;$A279,'Aceite de Oliva'!$B$6:$B$257,"&lt;="&amp;$B279)</f>
        <v>6.6400000000000006</v>
      </c>
      <c r="CQ279" s="8">
        <f>SUMIFS('Aceite de Oliva'!CQ$6:CQ$257,'Aceite de Oliva'!$A$6:$A$257,"&gt;="&amp;$A279,'Aceite de Oliva'!$B$6:$B$257,"&lt;="&amp;$B279)</f>
        <v>9.09</v>
      </c>
      <c r="CR279" s="8">
        <f>SUMIFS('Aceite de Oliva'!CR$6:CR$257,'Aceite de Oliva'!$A$6:$A$257,"&gt;="&amp;$A279,'Aceite de Oliva'!$B$6:$B$257,"&lt;="&amp;$B279)</f>
        <v>21.31</v>
      </c>
      <c r="CS279" s="8">
        <f>SUMIFS('Aceite de Oliva'!CS$6:CS$257,'Aceite de Oliva'!$A$6:$A$257,"&gt;="&amp;$A279,'Aceite de Oliva'!$B$6:$B$257,"&lt;="&amp;$B279)</f>
        <v>7.4399999999999995</v>
      </c>
      <c r="CT279" s="8">
        <f>SUMIFS('Aceite de Oliva'!CT$6:CT$257,'Aceite de Oliva'!$A$6:$A$257,"&gt;="&amp;$A279,'Aceite de Oliva'!$B$6:$B$257,"&lt;="&amp;$B279)</f>
        <v>2.17</v>
      </c>
      <c r="CX279" s="8">
        <f>SUMIFS('Aceite de Oliva'!CX$6:CX$257,'Aceite de Oliva'!$A$6:$A$257,"&gt;="&amp;$A279,'Aceite de Oliva'!$B$6:$B$257,"&lt;="&amp;$B279)</f>
        <v>8.9599999999999991</v>
      </c>
      <c r="CY279" s="8">
        <f>SUMIFS('Aceite de Oliva'!CY$6:CY$257,'Aceite de Oliva'!$A$6:$A$257,"&gt;="&amp;$A279,'Aceite de Oliva'!$B$6:$B$257,"&lt;="&amp;$B279)</f>
        <v>20.169999999999998</v>
      </c>
      <c r="CZ279" s="8">
        <f>SUMIFS('Aceite de Oliva'!CZ$6:CZ$257,'Aceite de Oliva'!$A$6:$A$257,"&gt;="&amp;$A279,'Aceite de Oliva'!$B$6:$B$257,"&lt;="&amp;$B279)</f>
        <v>7.05</v>
      </c>
      <c r="DA279" s="8">
        <f>SUMIFS('Aceite de Oliva'!DA$6:DA$257,'Aceite de Oliva'!$A$6:$A$257,"&gt;="&amp;$A279,'Aceite de Oliva'!$B$6:$B$257,"&lt;="&amp;$B279)</f>
        <v>4.0599999999999996</v>
      </c>
      <c r="DE279" s="8">
        <f>SUMIFS('Aceite de Oliva'!DE$6:DE$257,'Aceite de Oliva'!$A$6:$A$257,"&gt;="&amp;$A279,'Aceite de Oliva'!$B$6:$B$257,"&lt;="&amp;$B279)</f>
        <v>7.26</v>
      </c>
      <c r="DF279" s="8">
        <f>SUMIFS('Aceite de Oliva'!DF$6:DF$257,'Aceite de Oliva'!$A$6:$A$257,"&gt;="&amp;$A279,'Aceite de Oliva'!$B$6:$B$257,"&lt;="&amp;$B279)</f>
        <v>13.02</v>
      </c>
      <c r="DG279" s="8">
        <f>SUMIFS('Aceite de Oliva'!DG$6:DG$257,'Aceite de Oliva'!$A$6:$A$257,"&gt;="&amp;$A279,'Aceite de Oliva'!$B$6:$B$257,"&lt;="&amp;$B279)</f>
        <v>5.8999999999999995</v>
      </c>
      <c r="DH279" s="8">
        <f>SUMIFS('Aceite de Oliva'!DH$6:DH$257,'Aceite de Oliva'!$A$6:$A$257,"&gt;="&amp;$A279,'Aceite de Oliva'!$B$6:$B$257,"&lt;="&amp;$B279)</f>
        <v>3.63</v>
      </c>
      <c r="DL279" s="8">
        <f>SUMIFS('Aceite de Oliva'!DL$6:DL$257,'Aceite de Oliva'!$A$6:$A$257,"&gt;="&amp;$A279,'Aceite de Oliva'!$B$6:$B$257,"&lt;="&amp;$B279)</f>
        <v>3.5500000000000003</v>
      </c>
      <c r="DM279" s="8">
        <f>SUMIFS('Aceite de Oliva'!DM$6:DM$257,'Aceite de Oliva'!$A$6:$A$257,"&gt;="&amp;$A279,'Aceite de Oliva'!$B$6:$B$257,"&lt;="&amp;$B279)</f>
        <v>9.09</v>
      </c>
      <c r="DN279" s="8">
        <f>SUMIFS('Aceite de Oliva'!DN$6:DN$257,'Aceite de Oliva'!$A$6:$A$257,"&gt;="&amp;$A279,'Aceite de Oliva'!$B$6:$B$257,"&lt;="&amp;$B279)</f>
        <v>2.6799999999999997</v>
      </c>
      <c r="DO279" s="8">
        <f>SUMIFS('Aceite de Oliva'!DO$6:DO$257,'Aceite de Oliva'!$A$6:$A$257,"&gt;="&amp;$A279,'Aceite de Oliva'!$B$6:$B$257,"&lt;="&amp;$B279)</f>
        <v>1.1199999999999999</v>
      </c>
      <c r="DS279" s="8">
        <f>SUMIFS('Aceite de Oliva'!DS$6:DS$257,'Aceite de Oliva'!$A$6:$A$257,"&gt;="&amp;$A279,'Aceite de Oliva'!$B$6:$B$257,"&lt;="&amp;$B279)</f>
        <v>3.33</v>
      </c>
      <c r="DT279" s="8">
        <f>SUMIFS('Aceite de Oliva'!DT$6:DT$257,'Aceite de Oliva'!$A$6:$A$257,"&gt;="&amp;$A279,'Aceite de Oliva'!$B$6:$B$257,"&lt;="&amp;$B279)</f>
        <v>7.8</v>
      </c>
      <c r="DU279" s="8">
        <f>SUMIFS('Aceite de Oliva'!DU$6:DU$257,'Aceite de Oliva'!$A$6:$A$257,"&gt;="&amp;$A279,'Aceite de Oliva'!$B$6:$B$257,"&lt;="&amp;$B279)</f>
        <v>2.04</v>
      </c>
      <c r="DV279" s="8">
        <f>SUMIFS('Aceite de Oliva'!DV$6:DV$257,'Aceite de Oliva'!$A$6:$A$257,"&gt;="&amp;$A279,'Aceite de Oliva'!$B$6:$B$257,"&lt;="&amp;$B279)</f>
        <v>2.57</v>
      </c>
      <c r="DZ279" s="8">
        <f>SUMIFS('Aceite de Oliva'!DZ$6:DZ$257,'Aceite de Oliva'!$A$6:$A$257,"&gt;="&amp;$A279,'Aceite de Oliva'!$B$6:$B$257,"&lt;="&amp;$B279)</f>
        <v>1.56</v>
      </c>
      <c r="EA279" s="8">
        <f>SUMIFS('Aceite de Oliva'!EA$6:EA$257,'Aceite de Oliva'!$A$6:$A$257,"&gt;="&amp;$A279,'Aceite de Oliva'!$B$6:$B$257,"&lt;="&amp;$B279)</f>
        <v>1.18</v>
      </c>
      <c r="EB279" s="8">
        <f>SUMIFS('Aceite de Oliva'!EB$6:EB$257,'Aceite de Oliva'!$A$6:$A$257,"&gt;="&amp;$A279,'Aceite de Oliva'!$B$6:$B$257,"&lt;="&amp;$B279)</f>
        <v>0.91</v>
      </c>
      <c r="EC279" s="8">
        <f>SUMIFS('Aceite de Oliva'!EC$6:EC$257,'Aceite de Oliva'!$A$6:$A$257,"&gt;="&amp;$A279,'Aceite de Oliva'!$B$6:$B$257,"&lt;="&amp;$B279)</f>
        <v>2.9699999999999998</v>
      </c>
      <c r="EG279" s="8">
        <f>SUMIFS('Aceite de Oliva'!EG$6:EG$257,'Aceite de Oliva'!$A$6:$A$257,"&gt;="&amp;$A279,'Aceite de Oliva'!$B$6:$B$257,"&lt;="&amp;$B279)</f>
        <v>3.25</v>
      </c>
      <c r="EH279" s="8">
        <f>SUMIFS('Aceite de Oliva'!EH$6:EH$257,'Aceite de Oliva'!$A$6:$A$257,"&gt;="&amp;$A279,'Aceite de Oliva'!$B$6:$B$257,"&lt;="&amp;$B279)</f>
        <v>6.3500000000000005</v>
      </c>
      <c r="EI279" s="8">
        <f>SUMIFS('Aceite de Oliva'!EI$6:EI$257,'Aceite de Oliva'!$A$6:$A$257,"&gt;="&amp;$A279,'Aceite de Oliva'!$B$6:$B$257,"&lt;="&amp;$B279)</f>
        <v>2.2999999999999998</v>
      </c>
      <c r="EJ279" s="8">
        <f>SUMIFS('Aceite de Oliva'!EJ$6:EJ$257,'Aceite de Oliva'!$A$6:$A$257,"&gt;="&amp;$A279,'Aceite de Oliva'!$B$6:$B$257,"&lt;="&amp;$B279)</f>
        <v>2.29</v>
      </c>
      <c r="EN279" s="8">
        <f>SUMIFS('Aceite de Oliva'!EN$6:EN$257,'Aceite de Oliva'!$A$6:$A$257,"&gt;="&amp;$A279,'Aceite de Oliva'!$B$6:$B$257,"&lt;="&amp;$B279)</f>
        <v>3.5</v>
      </c>
      <c r="EO279" s="8">
        <f>SUMIFS('Aceite de Oliva'!EO$6:EO$257,'Aceite de Oliva'!$A$6:$A$257,"&gt;="&amp;$A279,'Aceite de Oliva'!$B$6:$B$257,"&lt;="&amp;$B279)</f>
        <v>5.42</v>
      </c>
      <c r="EP279" s="8">
        <f>SUMIFS('Aceite de Oliva'!EP$6:EP$257,'Aceite de Oliva'!$A$6:$A$257,"&gt;="&amp;$A279,'Aceite de Oliva'!$B$6:$B$257,"&lt;="&amp;$B279)</f>
        <v>3.15</v>
      </c>
      <c r="EQ279" s="8">
        <f>SUMIFS('Aceite de Oliva'!EQ$6:EQ$257,'Aceite de Oliva'!$A$6:$A$257,"&gt;="&amp;$A279,'Aceite de Oliva'!$B$6:$B$257,"&lt;="&amp;$B279)</f>
        <v>2.14</v>
      </c>
      <c r="EU279" s="8">
        <f>SUMIFS('Aceite de Oliva'!EU$6:EU$257,'Aceite de Oliva'!$A$6:$A$257,"&gt;="&amp;$A279,'Aceite de Oliva'!$B$6:$B$257,"&lt;="&amp;$B279)</f>
        <v>4.3499999999999996</v>
      </c>
      <c r="EV279" s="8">
        <f>SUMIFS('Aceite de Oliva'!EV$6:EV$257,'Aceite de Oliva'!$A$6:$A$257,"&gt;="&amp;$A279,'Aceite de Oliva'!$B$6:$B$257,"&lt;="&amp;$B279)</f>
        <v>11.8</v>
      </c>
      <c r="EW279" s="8">
        <f>SUMIFS('Aceite de Oliva'!EW$6:EW$257,'Aceite de Oliva'!$A$6:$A$257,"&gt;="&amp;$A279,'Aceite de Oliva'!$B$6:$B$257,"&lt;="&amp;$B279)</f>
        <v>1.95</v>
      </c>
      <c r="EX279" s="8">
        <f>SUMIFS('Aceite de Oliva'!EX$6:EX$257,'Aceite de Oliva'!$A$6:$A$257,"&gt;="&amp;$A279,'Aceite de Oliva'!$B$6:$B$257,"&lt;="&amp;$B279)</f>
        <v>5.03</v>
      </c>
    </row>
    <row r="280" spans="1:154" x14ac:dyDescent="0.3">
      <c r="A280" s="14">
        <f>'TAM Aceite de Oliva'!B28</f>
        <v>4.0000000000000009</v>
      </c>
      <c r="B280" s="14">
        <f>'TAM Aceite de Oliva'!C28</f>
        <v>4.1000000000000005</v>
      </c>
      <c r="C280" s="14"/>
      <c r="D280" s="8">
        <f>SUMIFS('Aceite de Oliva'!D$6:D$257,'Aceite de Oliva'!$A$6:$A$257,"&gt;="&amp;$A280,'Aceite de Oliva'!$B$6:$B$257,"&lt;="&amp;$B280)</f>
        <v>2.5299999999999998</v>
      </c>
      <c r="E280" s="8">
        <f>SUMIFS('Aceite de Oliva'!E$6:E$257,'Aceite de Oliva'!$A$6:$A$257,"&gt;="&amp;$A280,'Aceite de Oliva'!$B$6:$B$257,"&lt;="&amp;$B280)</f>
        <v>2.16</v>
      </c>
      <c r="F280" s="8">
        <f>SUMIFS('Aceite de Oliva'!F$6:F$257,'Aceite de Oliva'!$A$6:$A$257,"&gt;="&amp;$A280,'Aceite de Oliva'!$B$6:$B$257,"&lt;="&amp;$B280)</f>
        <v>2.84</v>
      </c>
      <c r="G280" s="8">
        <f>SUMIFS('Aceite de Oliva'!G$6:G$257,'Aceite de Oliva'!$A$6:$A$257,"&gt;="&amp;$A280,'Aceite de Oliva'!$B$6:$B$257,"&lt;="&amp;$B280)</f>
        <v>0.42</v>
      </c>
      <c r="H280" s="14"/>
      <c r="I280" s="14"/>
      <c r="J280" s="14"/>
      <c r="K280" s="8">
        <f>SUMIFS('Aceite de Oliva'!K$6:K$257,'Aceite de Oliva'!$A$6:$A$257,"&gt;="&amp;$A280,'Aceite de Oliva'!$B$6:$B$257,"&lt;="&amp;$B280)</f>
        <v>10.379999999999999</v>
      </c>
      <c r="L280" s="8">
        <f>SUMIFS('Aceite de Oliva'!L$6:L$257,'Aceite de Oliva'!$A$6:$A$257,"&gt;="&amp;$A280,'Aceite de Oliva'!$B$6:$B$257,"&lt;="&amp;$B280)</f>
        <v>2.21</v>
      </c>
      <c r="M280" s="8">
        <f>SUMIFS('Aceite de Oliva'!M$6:M$257,'Aceite de Oliva'!$A$6:$A$257,"&gt;="&amp;$A280,'Aceite de Oliva'!$B$6:$B$257,"&lt;="&amp;$B280)</f>
        <v>1.5899999999999999</v>
      </c>
      <c r="N280" s="8">
        <f>SUMIFS('Aceite de Oliva'!N$6:N$257,'Aceite de Oliva'!$A$6:$A$257,"&gt;="&amp;$A280,'Aceite de Oliva'!$B$6:$B$257,"&lt;="&amp;$B280)</f>
        <v>43.17</v>
      </c>
      <c r="O280" s="14"/>
      <c r="P280" s="14"/>
      <c r="Q280" s="14"/>
      <c r="R280" s="8">
        <f>SUMIFS('Aceite de Oliva'!R$6:R$257,'Aceite de Oliva'!$A$6:$A$257,"&gt;="&amp;$A280,'Aceite de Oliva'!$B$6:$B$257,"&lt;="&amp;$B280)</f>
        <v>26.1</v>
      </c>
      <c r="S280" s="8">
        <f>SUMIFS('Aceite de Oliva'!S$6:S$257,'Aceite de Oliva'!$A$6:$A$257,"&gt;="&amp;$A280,'Aceite de Oliva'!$B$6:$B$257,"&lt;="&amp;$B280)</f>
        <v>8.0500000000000007</v>
      </c>
      <c r="T280" s="8">
        <f>SUMIFS('Aceite de Oliva'!T$6:T$257,'Aceite de Oliva'!$A$6:$A$257,"&gt;="&amp;$A280,'Aceite de Oliva'!$B$6:$B$257,"&lt;="&amp;$B280)</f>
        <v>16.66</v>
      </c>
      <c r="U280" s="8">
        <f>SUMIFS('Aceite de Oliva'!U$6:U$257,'Aceite de Oliva'!$A$6:$A$257,"&gt;="&amp;$A280,'Aceite de Oliva'!$B$6:$B$257,"&lt;="&amp;$B280)</f>
        <v>64.89</v>
      </c>
      <c r="V280" s="14"/>
      <c r="W280" s="14"/>
      <c r="X280" s="14"/>
      <c r="Y280" s="8">
        <f>SUMIFS('Aceite de Oliva'!Y$6:Y$257,'Aceite de Oliva'!$A$6:$A$257,"&gt;="&amp;$A280,'Aceite de Oliva'!$B$6:$B$257,"&lt;="&amp;$B280)</f>
        <v>41.610000000000007</v>
      </c>
      <c r="Z280" s="8">
        <f>SUMIFS('Aceite de Oliva'!Z$6:Z$257,'Aceite de Oliva'!$A$6:$A$257,"&gt;="&amp;$A280,'Aceite de Oliva'!$B$6:$B$257,"&lt;="&amp;$B280)</f>
        <v>27.709999999999997</v>
      </c>
      <c r="AA280" s="8">
        <f>SUMIFS('Aceite de Oliva'!AA$6:AA$257,'Aceite de Oliva'!$A$6:$A$257,"&gt;="&amp;$A280,'Aceite de Oliva'!$B$6:$B$257,"&lt;="&amp;$B280)</f>
        <v>38.56</v>
      </c>
      <c r="AB280" s="8">
        <f>SUMIFS('Aceite de Oliva'!AB$6:AB$257,'Aceite de Oliva'!$A$6:$A$257,"&gt;="&amp;$A280,'Aceite de Oliva'!$B$6:$B$257,"&lt;="&amp;$B280)</f>
        <v>66.14</v>
      </c>
      <c r="AC280" s="14"/>
      <c r="AD280" s="14"/>
      <c r="AE280" s="14"/>
      <c r="AF280" s="8">
        <f>SUMIFS('Aceite de Oliva'!AF$6:AF$257,'Aceite de Oliva'!$A$6:$A$257,"&gt;="&amp;$A280,'Aceite de Oliva'!$B$6:$B$257,"&lt;="&amp;$B280)</f>
        <v>36.949999999999996</v>
      </c>
      <c r="AG280" s="8">
        <f>SUMIFS('Aceite de Oliva'!AG$6:AG$257,'Aceite de Oliva'!$A$6:$A$257,"&gt;="&amp;$A280,'Aceite de Oliva'!$B$6:$B$257,"&lt;="&amp;$B280)</f>
        <v>16.7</v>
      </c>
      <c r="AH280" s="8">
        <f>SUMIFS('Aceite de Oliva'!AH$6:AH$257,'Aceite de Oliva'!$A$6:$A$257,"&gt;="&amp;$A280,'Aceite de Oliva'!$B$6:$B$257,"&lt;="&amp;$B280)</f>
        <v>30.54</v>
      </c>
      <c r="AI280" s="8">
        <f>SUMIFS('Aceite de Oliva'!AI$6:AI$257,'Aceite de Oliva'!$A$6:$A$257,"&gt;="&amp;$A280,'Aceite de Oliva'!$B$6:$B$257,"&lt;="&amp;$B280)</f>
        <v>67.739999999999995</v>
      </c>
      <c r="AJ280" s="14"/>
      <c r="AK280" s="14"/>
      <c r="AL280" s="14"/>
      <c r="AM280" s="8">
        <f>SUMIFS('Aceite de Oliva'!AM$6:AM$257,'Aceite de Oliva'!$A$6:$A$257,"&gt;="&amp;$A280,'Aceite de Oliva'!$B$6:$B$257,"&lt;="&amp;$B280)</f>
        <v>37.61</v>
      </c>
      <c r="AN280" s="8">
        <f>SUMIFS('Aceite de Oliva'!AN$6:AN$257,'Aceite de Oliva'!$A$6:$A$257,"&gt;="&amp;$A280,'Aceite de Oliva'!$B$6:$B$257,"&lt;="&amp;$B280)</f>
        <v>23.060000000000002</v>
      </c>
      <c r="AO280" s="8">
        <f>SUMIFS('Aceite de Oliva'!AO$6:AO$257,'Aceite de Oliva'!$A$6:$A$257,"&gt;="&amp;$A280,'Aceite de Oliva'!$B$6:$B$257,"&lt;="&amp;$B280)</f>
        <v>28.13</v>
      </c>
      <c r="AP280" s="8">
        <f>SUMIFS('Aceite de Oliva'!AP$6:AP$257,'Aceite de Oliva'!$A$6:$A$257,"&gt;="&amp;$A280,'Aceite de Oliva'!$B$6:$B$257,"&lt;="&amp;$B280)</f>
        <v>65.34</v>
      </c>
      <c r="AQ280" s="14"/>
      <c r="AR280" s="14"/>
      <c r="AT280" s="8">
        <f>SUMIFS('Aceite de Oliva'!AT$6:AT$257,'Aceite de Oliva'!$A$6:$A$257,"&gt;="&amp;$A280,'Aceite de Oliva'!$B$6:$B$257,"&lt;="&amp;$B280)</f>
        <v>34.82</v>
      </c>
      <c r="AU280" s="8">
        <f>SUMIFS('Aceite de Oliva'!AU$6:AU$257,'Aceite de Oliva'!$A$6:$A$257,"&gt;="&amp;$A280,'Aceite de Oliva'!$B$6:$B$257,"&lt;="&amp;$B280)</f>
        <v>24.810000000000002</v>
      </c>
      <c r="AV280" s="8">
        <f>SUMIFS('Aceite de Oliva'!AV$6:AV$257,'Aceite de Oliva'!$A$6:$A$257,"&gt;="&amp;$A280,'Aceite de Oliva'!$B$6:$B$257,"&lt;="&amp;$B280)</f>
        <v>27.83</v>
      </c>
      <c r="AW280" s="8">
        <f>SUMIFS('Aceite de Oliva'!AW$6:AW$257,'Aceite de Oliva'!$A$6:$A$257,"&gt;="&amp;$A280,'Aceite de Oliva'!$B$6:$B$257,"&lt;="&amp;$B280)</f>
        <v>68.05</v>
      </c>
      <c r="BA280" s="8">
        <f>SUMIFS('Aceite de Oliva'!BA$6:BA$257,'Aceite de Oliva'!$A$6:$A$257,"&gt;="&amp;A280,'Aceite de Oliva'!$B$6:$B$257,"&lt;="&amp;B280)</f>
        <v>30.220000000000002</v>
      </c>
      <c r="BB280" s="8">
        <f>SUMIFS('Aceite de Oliva'!BB$6:BB$257,'Aceite de Oliva'!$A$6:$A$257,"&gt;="&amp;$A280,'Aceite de Oliva'!$B$6:$B$257,"&lt;="&amp;$B280)</f>
        <v>16.649999999999999</v>
      </c>
      <c r="BC280" s="8">
        <f>SUMIFS('Aceite de Oliva'!BC$6:BC$257,'Aceite de Oliva'!$A$6:$A$257,"&gt;="&amp;$A280,'Aceite de Oliva'!$B$6:$B$257,"&lt;="&amp;$B280)</f>
        <v>28.47</v>
      </c>
      <c r="BD280" s="8">
        <f>SUMIFS('Aceite de Oliva'!BD$6:BD$257,'Aceite de Oliva'!$A$6:$A$257,"&gt;="&amp;$A280,'Aceite de Oliva'!$B$6:$B$257,"&lt;="&amp;$B280)</f>
        <v>56.87</v>
      </c>
      <c r="BE280" s="5"/>
      <c r="BH280" s="8">
        <f>SUMIFS('Aceite de Oliva'!BH$6:BH$257,'Aceite de Oliva'!$A$6:$A$257,"&gt;="&amp;$A280,'Aceite de Oliva'!$B$6:$B$257,"&lt;="&amp;$B280)</f>
        <v>34.940000000000005</v>
      </c>
      <c r="BI280" s="8">
        <f>SUMIFS('Aceite de Oliva'!BI$6:BI$257,'Aceite de Oliva'!$A$6:$A$257,"&gt;="&amp;$A280,'Aceite de Oliva'!$B$6:$B$257,"&lt;="&amp;$B280)</f>
        <v>24.939999999999998</v>
      </c>
      <c r="BJ280" s="8">
        <f>SUMIFS('Aceite de Oliva'!BJ$6:BJ$257,'Aceite de Oliva'!$A$6:$A$257,"&gt;="&amp;$A280,'Aceite de Oliva'!$B$6:$B$257,"&lt;="&amp;$B280)</f>
        <v>31.76</v>
      </c>
      <c r="BK280" s="8">
        <f>SUMIFS('Aceite de Oliva'!BK$6:BK$257,'Aceite de Oliva'!$A$6:$A$257,"&gt;="&amp;$A280,'Aceite de Oliva'!$B$6:$B$257,"&lt;="&amp;$B280)</f>
        <v>52.65</v>
      </c>
      <c r="BO280" s="8">
        <f>SUMIFS('Aceite de Oliva'!BO$6:BO$257,'Aceite de Oliva'!$A$6:$A$257,"&gt;="&amp;$A280,'Aceite de Oliva'!$B$6:$B$257,"&lt;="&amp;$B280)</f>
        <v>34.82</v>
      </c>
      <c r="BP280" s="8">
        <f>SUMIFS('Aceite de Oliva'!BP$6:BP$257,'Aceite de Oliva'!$A$6:$A$257,"&gt;="&amp;$A280,'Aceite de Oliva'!$B$6:$B$257,"&lt;="&amp;$B280)</f>
        <v>16.52</v>
      </c>
      <c r="BQ280" s="8">
        <f>SUMIFS('Aceite de Oliva'!BQ$6:BQ$257,'Aceite de Oliva'!$A$6:$A$257,"&gt;="&amp;$A280,'Aceite de Oliva'!$B$6:$B$257,"&lt;="&amp;$B280)</f>
        <v>30.540000000000003</v>
      </c>
      <c r="BR280" s="8">
        <f>SUMIFS('Aceite de Oliva'!BR$6:BR$257,'Aceite de Oliva'!$A$6:$A$257,"&gt;="&amp;$A280,'Aceite de Oliva'!$B$6:$B$257,"&lt;="&amp;$B280)</f>
        <v>60.4</v>
      </c>
      <c r="BV280" s="8">
        <f>SUMIFS('Aceite de Oliva'!BV$6:BV$257,'Aceite de Oliva'!$A$6:$A$257,"&gt;="&amp;$A280,'Aceite de Oliva'!$B$6:$B$257,"&lt;="&amp;$B280)</f>
        <v>25.87</v>
      </c>
      <c r="BW280" s="8">
        <f>SUMIFS('Aceite de Oliva'!BW$6:BW$257,'Aceite de Oliva'!$A$6:$A$257,"&gt;="&amp;$A280,'Aceite de Oliva'!$B$6:$B$257,"&lt;="&amp;$B280)</f>
        <v>7.3900000000000006</v>
      </c>
      <c r="BX280" s="8">
        <f>SUMIFS('Aceite de Oliva'!BX$6:BX$257,'Aceite de Oliva'!$A$6:$A$257,"&gt;="&amp;$A280,'Aceite de Oliva'!$B$6:$B$257,"&lt;="&amp;$B280)</f>
        <v>19.12</v>
      </c>
      <c r="BY280" s="8">
        <f>SUMIFS('Aceite de Oliva'!BY$6:BY$257,'Aceite de Oliva'!$A$6:$A$257,"&gt;="&amp;$A280,'Aceite de Oliva'!$B$6:$B$257,"&lt;="&amp;$B280)</f>
        <v>58.96</v>
      </c>
      <c r="CC280" s="8">
        <f>SUMIFS('Aceite de Oliva'!CC$6:CC$257,'Aceite de Oliva'!$A$6:$A$257,"&gt;="&amp;$A280,'Aceite de Oliva'!$B$6:$B$257,"&lt;="&amp;$B280)</f>
        <v>15.530000000000001</v>
      </c>
      <c r="CD280" s="8">
        <f>SUMIFS('Aceite de Oliva'!CD$6:CD$257,'Aceite de Oliva'!$A$6:$A$257,"&gt;="&amp;$A280,'Aceite de Oliva'!$B$6:$B$257,"&lt;="&amp;$B280)</f>
        <v>3.65</v>
      </c>
      <c r="CE280" s="8">
        <f>SUMIFS('Aceite de Oliva'!CE$6:CE$257,'Aceite de Oliva'!$A$6:$A$257,"&gt;="&amp;$A280,'Aceite de Oliva'!$B$6:$B$257,"&lt;="&amp;$B280)</f>
        <v>10.219999999999999</v>
      </c>
      <c r="CF280" s="8">
        <f>SUMIFS('Aceite de Oliva'!CF$6:CF$257,'Aceite de Oliva'!$A$6:$A$257,"&gt;="&amp;$A280,'Aceite de Oliva'!$B$6:$B$257,"&lt;="&amp;$B280)</f>
        <v>38.14</v>
      </c>
      <c r="CJ280" s="8">
        <f>SUMIFS('Aceite de Oliva'!CJ$6:CJ$257,'Aceite de Oliva'!$A$6:$A$257,"&gt;="&amp;$A280,'Aceite de Oliva'!$B$6:$B$257,"&lt;="&amp;$B280)</f>
        <v>1.49</v>
      </c>
      <c r="CK280" s="8">
        <f>SUMIFS('Aceite de Oliva'!CK$6:CK$257,'Aceite de Oliva'!$A$6:$A$257,"&gt;="&amp;$A280,'Aceite de Oliva'!$B$6:$B$257,"&lt;="&amp;$B280)</f>
        <v>0.65</v>
      </c>
      <c r="CL280" s="8">
        <f>SUMIFS('Aceite de Oliva'!CL$6:CL$257,'Aceite de Oliva'!$A$6:$A$257,"&gt;="&amp;$A280,'Aceite de Oliva'!$B$6:$B$257,"&lt;="&amp;$B280)</f>
        <v>1.52</v>
      </c>
      <c r="CM280" s="8">
        <f>SUMIFS('Aceite de Oliva'!CM$6:CM$257,'Aceite de Oliva'!$A$6:$A$257,"&gt;="&amp;$A280,'Aceite de Oliva'!$B$6:$B$257,"&lt;="&amp;$B280)</f>
        <v>1.3</v>
      </c>
      <c r="CQ280" s="8">
        <f>SUMIFS('Aceite de Oliva'!CQ$6:CQ$257,'Aceite de Oliva'!$A$6:$A$257,"&gt;="&amp;$A280,'Aceite de Oliva'!$B$6:$B$257,"&lt;="&amp;$B280)</f>
        <v>1.2</v>
      </c>
      <c r="CR280" s="8">
        <f>SUMIFS('Aceite de Oliva'!CR$6:CR$257,'Aceite de Oliva'!$A$6:$A$257,"&gt;="&amp;$A280,'Aceite de Oliva'!$B$6:$B$257,"&lt;="&amp;$B280)</f>
        <v>0.76</v>
      </c>
      <c r="CS280" s="8">
        <f>SUMIFS('Aceite de Oliva'!CS$6:CS$257,'Aceite de Oliva'!$A$6:$A$257,"&gt;="&amp;$A280,'Aceite de Oliva'!$B$6:$B$257,"&lt;="&amp;$B280)</f>
        <v>1.28</v>
      </c>
      <c r="CT280" s="8">
        <f>SUMIFS('Aceite de Oliva'!CT$6:CT$257,'Aceite de Oliva'!$A$6:$A$257,"&gt;="&amp;$A280,'Aceite de Oliva'!$B$6:$B$257,"&lt;="&amp;$B280)</f>
        <v>0.23</v>
      </c>
      <c r="CX280" s="8">
        <f>SUMIFS('Aceite de Oliva'!CX$6:CX$257,'Aceite de Oliva'!$A$6:$A$257,"&gt;="&amp;$A280,'Aceite de Oliva'!$B$6:$B$257,"&lt;="&amp;$B280)</f>
        <v>0.65999999999999992</v>
      </c>
      <c r="CY280" s="8">
        <f>SUMIFS('Aceite de Oliva'!CY$6:CY$257,'Aceite de Oliva'!$A$6:$A$257,"&gt;="&amp;$A280,'Aceite de Oliva'!$B$6:$B$257,"&lt;="&amp;$B280)</f>
        <v>0.17</v>
      </c>
      <c r="CZ280" s="8">
        <f>SUMIFS('Aceite de Oliva'!CZ$6:CZ$257,'Aceite de Oliva'!$A$6:$A$257,"&gt;="&amp;$A280,'Aceite de Oliva'!$B$6:$B$257,"&lt;="&amp;$B280)</f>
        <v>0.93</v>
      </c>
      <c r="DA280" s="8">
        <f>SUMIFS('Aceite de Oliva'!DA$6:DA$257,'Aceite de Oliva'!$A$6:$A$257,"&gt;="&amp;$A280,'Aceite de Oliva'!$B$6:$B$257,"&lt;="&amp;$B280)</f>
        <v>0</v>
      </c>
      <c r="DE280" s="8">
        <f>SUMIFS('Aceite de Oliva'!DE$6:DE$257,'Aceite de Oliva'!$A$6:$A$257,"&gt;="&amp;$A280,'Aceite de Oliva'!$B$6:$B$257,"&lt;="&amp;$B280)</f>
        <v>0.85</v>
      </c>
      <c r="DF280" s="8">
        <f>SUMIFS('Aceite de Oliva'!DF$6:DF$257,'Aceite de Oliva'!$A$6:$A$257,"&gt;="&amp;$A280,'Aceite de Oliva'!$B$6:$B$257,"&lt;="&amp;$B280)</f>
        <v>0</v>
      </c>
      <c r="DG280" s="8">
        <f>SUMIFS('Aceite de Oliva'!DG$6:DG$257,'Aceite de Oliva'!$A$6:$A$257,"&gt;="&amp;$A280,'Aceite de Oliva'!$B$6:$B$257,"&lt;="&amp;$B280)</f>
        <v>1.28</v>
      </c>
      <c r="DH280" s="8">
        <f>SUMIFS('Aceite de Oliva'!DH$6:DH$257,'Aceite de Oliva'!$A$6:$A$257,"&gt;="&amp;$A280,'Aceite de Oliva'!$B$6:$B$257,"&lt;="&amp;$B280)</f>
        <v>0</v>
      </c>
      <c r="DL280" s="8">
        <f>SUMIFS('Aceite de Oliva'!DL$6:DL$257,'Aceite de Oliva'!$A$6:$A$257,"&gt;="&amp;$A280,'Aceite de Oliva'!$B$6:$B$257,"&lt;="&amp;$B280)</f>
        <v>0.34</v>
      </c>
      <c r="DM280" s="8">
        <f>SUMIFS('Aceite de Oliva'!DM$6:DM$257,'Aceite de Oliva'!$A$6:$A$257,"&gt;="&amp;$A280,'Aceite de Oliva'!$B$6:$B$257,"&lt;="&amp;$B280)</f>
        <v>0.18</v>
      </c>
      <c r="DN280" s="8">
        <f>SUMIFS('Aceite de Oliva'!DN$6:DN$257,'Aceite de Oliva'!$A$6:$A$257,"&gt;="&amp;$A280,'Aceite de Oliva'!$B$6:$B$257,"&lt;="&amp;$B280)</f>
        <v>0.2</v>
      </c>
      <c r="DO280" s="8">
        <f>SUMIFS('Aceite de Oliva'!DO$6:DO$257,'Aceite de Oliva'!$A$6:$A$257,"&gt;="&amp;$A280,'Aceite de Oliva'!$B$6:$B$257,"&lt;="&amp;$B280)</f>
        <v>0</v>
      </c>
      <c r="DS280" s="8">
        <f>SUMIFS('Aceite de Oliva'!DS$6:DS$257,'Aceite de Oliva'!$A$6:$A$257,"&gt;="&amp;$A280,'Aceite de Oliva'!$B$6:$B$257,"&lt;="&amp;$B280)</f>
        <v>0.51</v>
      </c>
      <c r="DT280" s="8">
        <f>SUMIFS('Aceite de Oliva'!DT$6:DT$257,'Aceite de Oliva'!$A$6:$A$257,"&gt;="&amp;$A280,'Aceite de Oliva'!$B$6:$B$257,"&lt;="&amp;$B280)</f>
        <v>0</v>
      </c>
      <c r="DU280" s="8">
        <f>SUMIFS('Aceite de Oliva'!DU$6:DU$257,'Aceite de Oliva'!$A$6:$A$257,"&gt;="&amp;$A280,'Aceite de Oliva'!$B$6:$B$257,"&lt;="&amp;$B280)</f>
        <v>0.27</v>
      </c>
      <c r="DV280" s="8">
        <f>SUMIFS('Aceite de Oliva'!DV$6:DV$257,'Aceite de Oliva'!$A$6:$A$257,"&gt;="&amp;$A280,'Aceite de Oliva'!$B$6:$B$257,"&lt;="&amp;$B280)</f>
        <v>0</v>
      </c>
      <c r="DZ280" s="8">
        <f>SUMIFS('Aceite de Oliva'!DZ$6:DZ$257,'Aceite de Oliva'!$A$6:$A$257,"&gt;="&amp;$A280,'Aceite de Oliva'!$B$6:$B$257,"&lt;="&amp;$B280)</f>
        <v>0.31999999999999995</v>
      </c>
      <c r="EA280" s="8">
        <f>SUMIFS('Aceite de Oliva'!EA$6:EA$257,'Aceite de Oliva'!$A$6:$A$257,"&gt;="&amp;$A280,'Aceite de Oliva'!$B$6:$B$257,"&lt;="&amp;$B280)</f>
        <v>0</v>
      </c>
      <c r="EB280" s="8">
        <f>SUMIFS('Aceite de Oliva'!EB$6:EB$257,'Aceite de Oliva'!$A$6:$A$257,"&gt;="&amp;$A280,'Aceite de Oliva'!$B$6:$B$257,"&lt;="&amp;$B280)</f>
        <v>0.3</v>
      </c>
      <c r="EC280" s="8">
        <f>SUMIFS('Aceite de Oliva'!EC$6:EC$257,'Aceite de Oliva'!$A$6:$A$257,"&gt;="&amp;$A280,'Aceite de Oliva'!$B$6:$B$257,"&lt;="&amp;$B280)</f>
        <v>0</v>
      </c>
      <c r="EG280" s="8">
        <f>SUMIFS('Aceite de Oliva'!EG$6:EG$257,'Aceite de Oliva'!$A$6:$A$257,"&gt;="&amp;$A280,'Aceite de Oliva'!$B$6:$B$257,"&lt;="&amp;$B280)</f>
        <v>0.67999999999999994</v>
      </c>
      <c r="EH280" s="8">
        <f>SUMIFS('Aceite de Oliva'!EH$6:EH$257,'Aceite de Oliva'!$A$6:$A$257,"&gt;="&amp;$A280,'Aceite de Oliva'!$B$6:$B$257,"&lt;="&amp;$B280)</f>
        <v>0</v>
      </c>
      <c r="EI280" s="8">
        <f>SUMIFS('Aceite de Oliva'!EI$6:EI$257,'Aceite de Oliva'!$A$6:$A$257,"&gt;="&amp;$A280,'Aceite de Oliva'!$B$6:$B$257,"&lt;="&amp;$B280)</f>
        <v>0.53</v>
      </c>
      <c r="EJ280" s="8">
        <f>SUMIFS('Aceite de Oliva'!EJ$6:EJ$257,'Aceite de Oliva'!$A$6:$A$257,"&gt;="&amp;$A280,'Aceite de Oliva'!$B$6:$B$257,"&lt;="&amp;$B280)</f>
        <v>0</v>
      </c>
      <c r="EN280" s="8">
        <f>SUMIFS('Aceite de Oliva'!EN$6:EN$257,'Aceite de Oliva'!$A$6:$A$257,"&gt;="&amp;$A280,'Aceite de Oliva'!$B$6:$B$257,"&lt;="&amp;$B280)</f>
        <v>0.4</v>
      </c>
      <c r="EO280" s="8">
        <f>SUMIFS('Aceite de Oliva'!EO$6:EO$257,'Aceite de Oliva'!$A$6:$A$257,"&gt;="&amp;$A280,'Aceite de Oliva'!$B$6:$B$257,"&lt;="&amp;$B280)</f>
        <v>0</v>
      </c>
      <c r="EP280" s="8">
        <f>SUMIFS('Aceite de Oliva'!EP$6:EP$257,'Aceite de Oliva'!$A$6:$A$257,"&gt;="&amp;$A280,'Aceite de Oliva'!$B$6:$B$257,"&lt;="&amp;$B280)</f>
        <v>0.25</v>
      </c>
      <c r="EQ280" s="8">
        <f>SUMIFS('Aceite de Oliva'!EQ$6:EQ$257,'Aceite de Oliva'!$A$6:$A$257,"&gt;="&amp;$A280,'Aceite de Oliva'!$B$6:$B$257,"&lt;="&amp;$B280)</f>
        <v>0</v>
      </c>
      <c r="EU280" s="8">
        <f>SUMIFS('Aceite de Oliva'!EU$6:EU$257,'Aceite de Oliva'!$A$6:$A$257,"&gt;="&amp;$A280,'Aceite de Oliva'!$B$6:$B$257,"&lt;="&amp;$B280)</f>
        <v>0.78</v>
      </c>
      <c r="EV280" s="8">
        <f>SUMIFS('Aceite de Oliva'!EV$6:EV$257,'Aceite de Oliva'!$A$6:$A$257,"&gt;="&amp;$A280,'Aceite de Oliva'!$B$6:$B$257,"&lt;="&amp;$B280)</f>
        <v>0.16</v>
      </c>
      <c r="EW280" s="8">
        <f>SUMIFS('Aceite de Oliva'!EW$6:EW$257,'Aceite de Oliva'!$A$6:$A$257,"&gt;="&amp;$A280,'Aceite de Oliva'!$B$6:$B$257,"&lt;="&amp;$B280)</f>
        <v>0.72</v>
      </c>
      <c r="EX280" s="8">
        <f>SUMIFS('Aceite de Oliva'!EX$6:EX$257,'Aceite de Oliva'!$A$6:$A$257,"&gt;="&amp;$A280,'Aceite de Oliva'!$B$6:$B$257,"&lt;="&amp;$B280)</f>
        <v>0</v>
      </c>
    </row>
    <row r="281" spans="1:154" x14ac:dyDescent="0.3">
      <c r="A281" s="14">
        <f>'TAM Aceite de Oliva'!B29</f>
        <v>4.1000000000000005</v>
      </c>
      <c r="B281" s="14">
        <f>'TAM Aceite de Oliva'!C29</f>
        <v>4.2</v>
      </c>
      <c r="C281" s="14"/>
      <c r="D281" s="8">
        <f>SUMIFS('Aceite de Oliva'!D$6:D$257,'Aceite de Oliva'!$A$6:$A$257,"&gt;="&amp;$A281,'Aceite de Oliva'!$B$6:$B$257,"&lt;="&amp;$B281)</f>
        <v>4.09</v>
      </c>
      <c r="E281" s="8">
        <f>SUMIFS('Aceite de Oliva'!E$6:E$257,'Aceite de Oliva'!$A$6:$A$257,"&gt;="&amp;$A281,'Aceite de Oliva'!$B$6:$B$257,"&lt;="&amp;$B281)</f>
        <v>4.84</v>
      </c>
      <c r="F281" s="8">
        <f>SUMIFS('Aceite de Oliva'!F$6:F$257,'Aceite de Oliva'!$A$6:$A$257,"&gt;="&amp;$A281,'Aceite de Oliva'!$B$6:$B$257,"&lt;="&amp;$B281)</f>
        <v>5.35</v>
      </c>
      <c r="G281" s="8">
        <f>SUMIFS('Aceite de Oliva'!G$6:G$257,'Aceite de Oliva'!$A$6:$A$257,"&gt;="&amp;$A281,'Aceite de Oliva'!$B$6:$B$257,"&lt;="&amp;$B281)</f>
        <v>0</v>
      </c>
      <c r="H281" s="14"/>
      <c r="I281" s="14"/>
      <c r="J281" s="14"/>
      <c r="K281" s="8">
        <f>SUMIFS('Aceite de Oliva'!K$6:K$257,'Aceite de Oliva'!$A$6:$A$257,"&gt;="&amp;$A281,'Aceite de Oliva'!$B$6:$B$257,"&lt;="&amp;$B281)</f>
        <v>24.669999999999998</v>
      </c>
      <c r="L281" s="8">
        <f>SUMIFS('Aceite de Oliva'!L$6:L$257,'Aceite de Oliva'!$A$6:$A$257,"&gt;="&amp;$A281,'Aceite de Oliva'!$B$6:$B$257,"&lt;="&amp;$B281)</f>
        <v>13.16</v>
      </c>
      <c r="M281" s="8">
        <f>SUMIFS('Aceite de Oliva'!M$6:M$257,'Aceite de Oliva'!$A$6:$A$257,"&gt;="&amp;$A281,'Aceite de Oliva'!$B$6:$B$257,"&lt;="&amp;$B281)</f>
        <v>35.56</v>
      </c>
      <c r="N281" s="8">
        <f>SUMIFS('Aceite de Oliva'!N$6:N$257,'Aceite de Oliva'!$A$6:$A$257,"&gt;="&amp;$A281,'Aceite de Oliva'!$B$6:$B$257,"&lt;="&amp;$B281)</f>
        <v>3.71</v>
      </c>
      <c r="O281" s="14"/>
      <c r="P281" s="14"/>
      <c r="Q281" s="14"/>
      <c r="R281" s="8">
        <f>SUMIFS('Aceite de Oliva'!R$6:R$257,'Aceite de Oliva'!$A$6:$A$257,"&gt;="&amp;$A281,'Aceite de Oliva'!$B$6:$B$257,"&lt;="&amp;$B281)</f>
        <v>16.68</v>
      </c>
      <c r="S281" s="8">
        <f>SUMIFS('Aceite de Oliva'!S$6:S$257,'Aceite de Oliva'!$A$6:$A$257,"&gt;="&amp;$A281,'Aceite de Oliva'!$B$6:$B$257,"&lt;="&amp;$B281)</f>
        <v>12.489999999999998</v>
      </c>
      <c r="T281" s="8">
        <f>SUMIFS('Aceite de Oliva'!T$6:T$257,'Aceite de Oliva'!$A$6:$A$257,"&gt;="&amp;$A281,'Aceite de Oliva'!$B$6:$B$257,"&lt;="&amp;$B281)</f>
        <v>24.57</v>
      </c>
      <c r="U281" s="8">
        <f>SUMIFS('Aceite de Oliva'!U$6:U$257,'Aceite de Oliva'!$A$6:$A$257,"&gt;="&amp;$A281,'Aceite de Oliva'!$B$6:$B$257,"&lt;="&amp;$B281)</f>
        <v>0.3</v>
      </c>
      <c r="V281" s="14"/>
      <c r="W281" s="14"/>
      <c r="X281" s="14"/>
      <c r="Y281" s="8">
        <f>SUMIFS('Aceite de Oliva'!Y$6:Y$257,'Aceite de Oliva'!$A$6:$A$257,"&gt;="&amp;$A281,'Aceite de Oliva'!$B$6:$B$257,"&lt;="&amp;$B281)</f>
        <v>5.78</v>
      </c>
      <c r="Z281" s="8">
        <f>SUMIFS('Aceite de Oliva'!Z$6:Z$257,'Aceite de Oliva'!$A$6:$A$257,"&gt;="&amp;$A281,'Aceite de Oliva'!$B$6:$B$257,"&lt;="&amp;$B281)</f>
        <v>3.83</v>
      </c>
      <c r="AA281" s="8">
        <f>SUMIFS('Aceite de Oliva'!AA$6:AA$257,'Aceite de Oliva'!$A$6:$A$257,"&gt;="&amp;$A281,'Aceite de Oliva'!$B$6:$B$257,"&lt;="&amp;$B281)</f>
        <v>8.41</v>
      </c>
      <c r="AB281" s="8">
        <f>SUMIFS('Aceite de Oliva'!AB$6:AB$257,'Aceite de Oliva'!$A$6:$A$257,"&gt;="&amp;$A281,'Aceite de Oliva'!$B$6:$B$257,"&lt;="&amp;$B281)</f>
        <v>0.35</v>
      </c>
      <c r="AC281" s="14"/>
      <c r="AD281" s="14"/>
      <c r="AE281" s="14"/>
      <c r="AF281" s="8">
        <f>SUMIFS('Aceite de Oliva'!AF$6:AF$257,'Aceite de Oliva'!$A$6:$A$257,"&gt;="&amp;$A281,'Aceite de Oliva'!$B$6:$B$257,"&lt;="&amp;$B281)</f>
        <v>7.3900000000000006</v>
      </c>
      <c r="AG281" s="8">
        <f>SUMIFS('Aceite de Oliva'!AG$6:AG$257,'Aceite de Oliva'!$A$6:$A$257,"&gt;="&amp;$A281,'Aceite de Oliva'!$B$6:$B$257,"&lt;="&amp;$B281)</f>
        <v>1.83</v>
      </c>
      <c r="AH281" s="8">
        <f>SUMIFS('Aceite de Oliva'!AH$6:AH$257,'Aceite de Oliva'!$A$6:$A$257,"&gt;="&amp;$A281,'Aceite de Oliva'!$B$6:$B$257,"&lt;="&amp;$B281)</f>
        <v>14.15</v>
      </c>
      <c r="AI281" s="8">
        <f>SUMIFS('Aceite de Oliva'!AI$6:AI$257,'Aceite de Oliva'!$A$6:$A$257,"&gt;="&amp;$A281,'Aceite de Oliva'!$B$6:$B$257,"&lt;="&amp;$B281)</f>
        <v>0</v>
      </c>
      <c r="AJ281" s="14"/>
      <c r="AK281" s="14"/>
      <c r="AL281" s="14"/>
      <c r="AM281" s="8">
        <f>SUMIFS('Aceite de Oliva'!AM$6:AM$257,'Aceite de Oliva'!$A$6:$A$257,"&gt;="&amp;$A281,'Aceite de Oliva'!$B$6:$B$257,"&lt;="&amp;$B281)</f>
        <v>10.43</v>
      </c>
      <c r="AN281" s="8">
        <f>SUMIFS('Aceite de Oliva'!AN$6:AN$257,'Aceite de Oliva'!$A$6:$A$257,"&gt;="&amp;$A281,'Aceite de Oliva'!$B$6:$B$257,"&lt;="&amp;$B281)</f>
        <v>1.54</v>
      </c>
      <c r="AO281" s="8">
        <f>SUMIFS('Aceite de Oliva'!AO$6:AO$257,'Aceite de Oliva'!$A$6:$A$257,"&gt;="&amp;$A281,'Aceite de Oliva'!$B$6:$B$257,"&lt;="&amp;$B281)</f>
        <v>21.349999999999998</v>
      </c>
      <c r="AP281" s="8">
        <f>SUMIFS('Aceite de Oliva'!AP$6:AP$257,'Aceite de Oliva'!$A$6:$A$257,"&gt;="&amp;$A281,'Aceite de Oliva'!$B$6:$B$257,"&lt;="&amp;$B281)</f>
        <v>0.37</v>
      </c>
      <c r="AQ281" s="14"/>
      <c r="AR281" s="14"/>
      <c r="AT281" s="8">
        <f>SUMIFS('Aceite de Oliva'!AT$6:AT$257,'Aceite de Oliva'!$A$6:$A$257,"&gt;="&amp;$A281,'Aceite de Oliva'!$B$6:$B$257,"&lt;="&amp;$B281)</f>
        <v>9.0300000000000011</v>
      </c>
      <c r="AU281" s="8">
        <f>SUMIFS('Aceite de Oliva'!AU$6:AU$257,'Aceite de Oliva'!$A$6:$A$257,"&gt;="&amp;$A281,'Aceite de Oliva'!$B$6:$B$257,"&lt;="&amp;$B281)</f>
        <v>2.9299999999999997</v>
      </c>
      <c r="AV281" s="8">
        <f>SUMIFS('Aceite de Oliva'!AV$6:AV$257,'Aceite de Oliva'!$A$6:$A$257,"&gt;="&amp;$A281,'Aceite de Oliva'!$B$6:$B$257,"&lt;="&amp;$B281)</f>
        <v>16.04</v>
      </c>
      <c r="AW281" s="8">
        <f>SUMIFS('Aceite de Oliva'!AW$6:AW$257,'Aceite de Oliva'!$A$6:$A$257,"&gt;="&amp;$A281,'Aceite de Oliva'!$B$6:$B$257,"&lt;="&amp;$B281)</f>
        <v>1.43</v>
      </c>
      <c r="BA281" s="8">
        <f>SUMIFS('Aceite de Oliva'!BA$6:BA$257,'Aceite de Oliva'!$A$6:$A$257,"&gt;="&amp;A281,'Aceite de Oliva'!$B$6:$B$257,"&lt;="&amp;B281)</f>
        <v>7.89</v>
      </c>
      <c r="BB281" s="8">
        <f>SUMIFS('Aceite de Oliva'!BB$6:BB$257,'Aceite de Oliva'!$A$6:$A$257,"&gt;="&amp;$A281,'Aceite de Oliva'!$B$6:$B$257,"&lt;="&amp;$B281)</f>
        <v>2.66</v>
      </c>
      <c r="BC281" s="8">
        <f>SUMIFS('Aceite de Oliva'!BC$6:BC$257,'Aceite de Oliva'!$A$6:$A$257,"&gt;="&amp;$A281,'Aceite de Oliva'!$B$6:$B$257,"&lt;="&amp;$B281)</f>
        <v>15.27</v>
      </c>
      <c r="BD281" s="8">
        <f>SUMIFS('Aceite de Oliva'!BD$6:BD$257,'Aceite de Oliva'!$A$6:$A$257,"&gt;="&amp;$A281,'Aceite de Oliva'!$B$6:$B$257,"&lt;="&amp;$B281)</f>
        <v>0.51</v>
      </c>
      <c r="BE281" s="5"/>
      <c r="BH281" s="8">
        <f>SUMIFS('Aceite de Oliva'!BH$6:BH$257,'Aceite de Oliva'!$A$6:$A$257,"&gt;="&amp;$A281,'Aceite de Oliva'!$B$6:$B$257,"&lt;="&amp;$B281)</f>
        <v>5.8599999999999994</v>
      </c>
      <c r="BI281" s="8">
        <f>SUMIFS('Aceite de Oliva'!BI$6:BI$257,'Aceite de Oliva'!$A$6:$A$257,"&gt;="&amp;$A281,'Aceite de Oliva'!$B$6:$B$257,"&lt;="&amp;$B281)</f>
        <v>2.5</v>
      </c>
      <c r="BJ281" s="8">
        <f>SUMIFS('Aceite de Oliva'!BJ$6:BJ$257,'Aceite de Oliva'!$A$6:$A$257,"&gt;="&amp;$A281,'Aceite de Oliva'!$B$6:$B$257,"&lt;="&amp;$B281)</f>
        <v>11.42</v>
      </c>
      <c r="BK281" s="8">
        <f>SUMIFS('Aceite de Oliva'!BK$6:BK$257,'Aceite de Oliva'!$A$6:$A$257,"&gt;="&amp;$A281,'Aceite de Oliva'!$B$6:$B$257,"&lt;="&amp;$B281)</f>
        <v>0</v>
      </c>
      <c r="BO281" s="8">
        <f>SUMIFS('Aceite de Oliva'!BO$6:BO$257,'Aceite de Oliva'!$A$6:$A$257,"&gt;="&amp;$A281,'Aceite de Oliva'!$B$6:$B$257,"&lt;="&amp;$B281)</f>
        <v>5.6</v>
      </c>
      <c r="BP281" s="8">
        <f>SUMIFS('Aceite de Oliva'!BP$6:BP$257,'Aceite de Oliva'!$A$6:$A$257,"&gt;="&amp;$A281,'Aceite de Oliva'!$B$6:$B$257,"&lt;="&amp;$B281)</f>
        <v>2.44</v>
      </c>
      <c r="BQ281" s="8">
        <f>SUMIFS('Aceite de Oliva'!BQ$6:BQ$257,'Aceite de Oliva'!$A$6:$A$257,"&gt;="&amp;$A281,'Aceite de Oliva'!$B$6:$B$257,"&lt;="&amp;$B281)</f>
        <v>9.3800000000000008</v>
      </c>
      <c r="BR281" s="8">
        <f>SUMIFS('Aceite de Oliva'!BR$6:BR$257,'Aceite de Oliva'!$A$6:$A$257,"&gt;="&amp;$A281,'Aceite de Oliva'!$B$6:$B$257,"&lt;="&amp;$B281)</f>
        <v>0.44000000000000006</v>
      </c>
      <c r="BV281" s="8">
        <f>SUMIFS('Aceite de Oliva'!BV$6:BV$257,'Aceite de Oliva'!$A$6:$A$257,"&gt;="&amp;$A281,'Aceite de Oliva'!$B$6:$B$257,"&lt;="&amp;$B281)</f>
        <v>3.6</v>
      </c>
      <c r="BW281" s="8">
        <f>SUMIFS('Aceite de Oliva'!BW$6:BW$257,'Aceite de Oliva'!$A$6:$A$257,"&gt;="&amp;$A281,'Aceite de Oliva'!$B$6:$B$257,"&lt;="&amp;$B281)</f>
        <v>2.54</v>
      </c>
      <c r="BX281" s="8">
        <f>SUMIFS('Aceite de Oliva'!BX$6:BX$257,'Aceite de Oliva'!$A$6:$A$257,"&gt;="&amp;$A281,'Aceite de Oliva'!$B$6:$B$257,"&lt;="&amp;$B281)</f>
        <v>5.6499999999999995</v>
      </c>
      <c r="BY281" s="8">
        <f>SUMIFS('Aceite de Oliva'!BY$6:BY$257,'Aceite de Oliva'!$A$6:$A$257,"&gt;="&amp;$A281,'Aceite de Oliva'!$B$6:$B$257,"&lt;="&amp;$B281)</f>
        <v>0.59</v>
      </c>
      <c r="CC281" s="8">
        <f>SUMIFS('Aceite de Oliva'!CC$6:CC$257,'Aceite de Oliva'!$A$6:$A$257,"&gt;="&amp;$A281,'Aceite de Oliva'!$B$6:$B$257,"&lt;="&amp;$B281)</f>
        <v>2.54</v>
      </c>
      <c r="CD281" s="8">
        <f>SUMIFS('Aceite de Oliva'!CD$6:CD$257,'Aceite de Oliva'!$A$6:$A$257,"&gt;="&amp;$A281,'Aceite de Oliva'!$B$6:$B$257,"&lt;="&amp;$B281)</f>
        <v>2.56</v>
      </c>
      <c r="CE281" s="8">
        <f>SUMIFS('Aceite de Oliva'!CE$6:CE$257,'Aceite de Oliva'!$A$6:$A$257,"&gt;="&amp;$A281,'Aceite de Oliva'!$B$6:$B$257,"&lt;="&amp;$B281)</f>
        <v>4.08</v>
      </c>
      <c r="CF281" s="8">
        <f>SUMIFS('Aceite de Oliva'!CF$6:CF$257,'Aceite de Oliva'!$A$6:$A$257,"&gt;="&amp;$A281,'Aceite de Oliva'!$B$6:$B$257,"&lt;="&amp;$B281)</f>
        <v>0</v>
      </c>
      <c r="CJ281" s="8">
        <f>SUMIFS('Aceite de Oliva'!CJ$6:CJ$257,'Aceite de Oliva'!$A$6:$A$257,"&gt;="&amp;$A281,'Aceite de Oliva'!$B$6:$B$257,"&lt;="&amp;$B281)</f>
        <v>1.2999999999999998</v>
      </c>
      <c r="CK281" s="8">
        <f>SUMIFS('Aceite de Oliva'!CK$6:CK$257,'Aceite de Oliva'!$A$6:$A$257,"&gt;="&amp;$A281,'Aceite de Oliva'!$B$6:$B$257,"&lt;="&amp;$B281)</f>
        <v>2.5100000000000002</v>
      </c>
      <c r="CL281" s="8">
        <f>SUMIFS('Aceite de Oliva'!CL$6:CL$257,'Aceite de Oliva'!$A$6:$A$257,"&gt;="&amp;$A281,'Aceite de Oliva'!$B$6:$B$257,"&lt;="&amp;$B281)</f>
        <v>1.24</v>
      </c>
      <c r="CM281" s="8">
        <f>SUMIFS('Aceite de Oliva'!CM$6:CM$257,'Aceite de Oliva'!$A$6:$A$257,"&gt;="&amp;$A281,'Aceite de Oliva'!$B$6:$B$257,"&lt;="&amp;$B281)</f>
        <v>0</v>
      </c>
      <c r="CQ281" s="8">
        <f>SUMIFS('Aceite de Oliva'!CQ$6:CQ$257,'Aceite de Oliva'!$A$6:$A$257,"&gt;="&amp;$A281,'Aceite de Oliva'!$B$6:$B$257,"&lt;="&amp;$B281)</f>
        <v>1.0699999999999998</v>
      </c>
      <c r="CR281" s="8">
        <f>SUMIFS('Aceite de Oliva'!CR$6:CR$257,'Aceite de Oliva'!$A$6:$A$257,"&gt;="&amp;$A281,'Aceite de Oliva'!$B$6:$B$257,"&lt;="&amp;$B281)</f>
        <v>1</v>
      </c>
      <c r="CS281" s="8">
        <f>SUMIFS('Aceite de Oliva'!CS$6:CS$257,'Aceite de Oliva'!$A$6:$A$257,"&gt;="&amp;$A281,'Aceite de Oliva'!$B$6:$B$257,"&lt;="&amp;$B281)</f>
        <v>1.4000000000000001</v>
      </c>
      <c r="CT281" s="8">
        <f>SUMIFS('Aceite de Oliva'!CT$6:CT$257,'Aceite de Oliva'!$A$6:$A$257,"&gt;="&amp;$A281,'Aceite de Oliva'!$B$6:$B$257,"&lt;="&amp;$B281)</f>
        <v>0</v>
      </c>
      <c r="CX281" s="8">
        <f>SUMIFS('Aceite de Oliva'!CX$6:CX$257,'Aceite de Oliva'!$A$6:$A$257,"&gt;="&amp;$A281,'Aceite de Oliva'!$B$6:$B$257,"&lt;="&amp;$B281)</f>
        <v>0.47</v>
      </c>
      <c r="CY281" s="8">
        <f>SUMIFS('Aceite de Oliva'!CY$6:CY$257,'Aceite de Oliva'!$A$6:$A$257,"&gt;="&amp;$A281,'Aceite de Oliva'!$B$6:$B$257,"&lt;="&amp;$B281)</f>
        <v>0</v>
      </c>
      <c r="CZ281" s="8">
        <f>SUMIFS('Aceite de Oliva'!CZ$6:CZ$257,'Aceite de Oliva'!$A$6:$A$257,"&gt;="&amp;$A281,'Aceite de Oliva'!$B$6:$B$257,"&lt;="&amp;$B281)</f>
        <v>0.65999999999999992</v>
      </c>
      <c r="DA281" s="8">
        <f>SUMIFS('Aceite de Oliva'!DA$6:DA$257,'Aceite de Oliva'!$A$6:$A$257,"&gt;="&amp;$A281,'Aceite de Oliva'!$B$6:$B$257,"&lt;="&amp;$B281)</f>
        <v>0</v>
      </c>
      <c r="DE281" s="8">
        <f>SUMIFS('Aceite de Oliva'!DE$6:DE$257,'Aceite de Oliva'!$A$6:$A$257,"&gt;="&amp;$A281,'Aceite de Oliva'!$B$6:$B$257,"&lt;="&amp;$B281)</f>
        <v>0.55000000000000004</v>
      </c>
      <c r="DF281" s="8">
        <f>SUMIFS('Aceite de Oliva'!DF$6:DF$257,'Aceite de Oliva'!$A$6:$A$257,"&gt;="&amp;$A281,'Aceite de Oliva'!$B$6:$B$257,"&lt;="&amp;$B281)</f>
        <v>0.33</v>
      </c>
      <c r="DG281" s="8">
        <f>SUMIFS('Aceite de Oliva'!DG$6:DG$257,'Aceite de Oliva'!$A$6:$A$257,"&gt;="&amp;$A281,'Aceite de Oliva'!$B$6:$B$257,"&lt;="&amp;$B281)</f>
        <v>0.86</v>
      </c>
      <c r="DH281" s="8">
        <f>SUMIFS('Aceite de Oliva'!DH$6:DH$257,'Aceite de Oliva'!$A$6:$A$257,"&gt;="&amp;$A281,'Aceite de Oliva'!$B$6:$B$257,"&lt;="&amp;$B281)</f>
        <v>0</v>
      </c>
      <c r="DL281" s="8">
        <f>SUMIFS('Aceite de Oliva'!DL$6:DL$257,'Aceite de Oliva'!$A$6:$A$257,"&gt;="&amp;$A281,'Aceite de Oliva'!$B$6:$B$257,"&lt;="&amp;$B281)</f>
        <v>0.28000000000000003</v>
      </c>
      <c r="DM281" s="8">
        <f>SUMIFS('Aceite de Oliva'!DM$6:DM$257,'Aceite de Oliva'!$A$6:$A$257,"&gt;="&amp;$A281,'Aceite de Oliva'!$B$6:$B$257,"&lt;="&amp;$B281)</f>
        <v>0.11</v>
      </c>
      <c r="DN281" s="8">
        <f>SUMIFS('Aceite de Oliva'!DN$6:DN$257,'Aceite de Oliva'!$A$6:$A$257,"&gt;="&amp;$A281,'Aceite de Oliva'!$B$6:$B$257,"&lt;="&amp;$B281)</f>
        <v>0.32999999999999996</v>
      </c>
      <c r="DO281" s="8">
        <f>SUMIFS('Aceite de Oliva'!DO$6:DO$257,'Aceite de Oliva'!$A$6:$A$257,"&gt;="&amp;$A281,'Aceite de Oliva'!$B$6:$B$257,"&lt;="&amp;$B281)</f>
        <v>0</v>
      </c>
      <c r="DS281" s="8">
        <f>SUMIFS('Aceite de Oliva'!DS$6:DS$257,'Aceite de Oliva'!$A$6:$A$257,"&gt;="&amp;$A281,'Aceite de Oliva'!$B$6:$B$257,"&lt;="&amp;$B281)</f>
        <v>0.83</v>
      </c>
      <c r="DT281" s="8">
        <f>SUMIFS('Aceite de Oliva'!DT$6:DT$257,'Aceite de Oliva'!$A$6:$A$257,"&gt;="&amp;$A281,'Aceite de Oliva'!$B$6:$B$257,"&lt;="&amp;$B281)</f>
        <v>0</v>
      </c>
      <c r="DU281" s="8">
        <f>SUMIFS('Aceite de Oliva'!DU$6:DU$257,'Aceite de Oliva'!$A$6:$A$257,"&gt;="&amp;$A281,'Aceite de Oliva'!$B$6:$B$257,"&lt;="&amp;$B281)</f>
        <v>1.35</v>
      </c>
      <c r="DV281" s="8">
        <f>SUMIFS('Aceite de Oliva'!DV$6:DV$257,'Aceite de Oliva'!$A$6:$A$257,"&gt;="&amp;$A281,'Aceite de Oliva'!$B$6:$B$257,"&lt;="&amp;$B281)</f>
        <v>0.26</v>
      </c>
      <c r="DZ281" s="8">
        <f>SUMIFS('Aceite de Oliva'!DZ$6:DZ$257,'Aceite de Oliva'!$A$6:$A$257,"&gt;="&amp;$A281,'Aceite de Oliva'!$B$6:$B$257,"&lt;="&amp;$B281)</f>
        <v>0.73</v>
      </c>
      <c r="EA281" s="8">
        <f>SUMIFS('Aceite de Oliva'!EA$6:EA$257,'Aceite de Oliva'!$A$6:$A$257,"&gt;="&amp;$A281,'Aceite de Oliva'!$B$6:$B$257,"&lt;="&amp;$B281)</f>
        <v>0</v>
      </c>
      <c r="EB281" s="8">
        <f>SUMIFS('Aceite de Oliva'!EB$6:EB$257,'Aceite de Oliva'!$A$6:$A$257,"&gt;="&amp;$A281,'Aceite de Oliva'!$B$6:$B$257,"&lt;="&amp;$B281)</f>
        <v>1.19</v>
      </c>
      <c r="EC281" s="8">
        <f>SUMIFS('Aceite de Oliva'!EC$6:EC$257,'Aceite de Oliva'!$A$6:$A$257,"&gt;="&amp;$A281,'Aceite de Oliva'!$B$6:$B$257,"&lt;="&amp;$B281)</f>
        <v>0.16</v>
      </c>
      <c r="EG281" s="8">
        <f>SUMIFS('Aceite de Oliva'!EG$6:EG$257,'Aceite de Oliva'!$A$6:$A$257,"&gt;="&amp;$A281,'Aceite de Oliva'!$B$6:$B$257,"&lt;="&amp;$B281)</f>
        <v>0.47</v>
      </c>
      <c r="EH281" s="8">
        <f>SUMIFS('Aceite de Oliva'!EH$6:EH$257,'Aceite de Oliva'!$A$6:$A$257,"&gt;="&amp;$A281,'Aceite de Oliva'!$B$6:$B$257,"&lt;="&amp;$B281)</f>
        <v>0.22</v>
      </c>
      <c r="EI281" s="8">
        <f>SUMIFS('Aceite de Oliva'!EI$6:EI$257,'Aceite de Oliva'!$A$6:$A$257,"&gt;="&amp;$A281,'Aceite de Oliva'!$B$6:$B$257,"&lt;="&amp;$B281)</f>
        <v>0.75</v>
      </c>
      <c r="EJ281" s="8">
        <f>SUMIFS('Aceite de Oliva'!EJ$6:EJ$257,'Aceite de Oliva'!$A$6:$A$257,"&gt;="&amp;$A281,'Aceite de Oliva'!$B$6:$B$257,"&lt;="&amp;$B281)</f>
        <v>0</v>
      </c>
      <c r="EN281" s="8">
        <f>SUMIFS('Aceite de Oliva'!EN$6:EN$257,'Aceite de Oliva'!$A$6:$A$257,"&gt;="&amp;$A281,'Aceite de Oliva'!$B$6:$B$257,"&lt;="&amp;$B281)</f>
        <v>0.28000000000000003</v>
      </c>
      <c r="EO281" s="8">
        <f>SUMIFS('Aceite de Oliva'!EO$6:EO$257,'Aceite de Oliva'!$A$6:$A$257,"&gt;="&amp;$A281,'Aceite de Oliva'!$B$6:$B$257,"&lt;="&amp;$B281)</f>
        <v>0</v>
      </c>
      <c r="EP281" s="8">
        <f>SUMIFS('Aceite de Oliva'!EP$6:EP$257,'Aceite de Oliva'!$A$6:$A$257,"&gt;="&amp;$A281,'Aceite de Oliva'!$B$6:$B$257,"&lt;="&amp;$B281)</f>
        <v>0.33999999999999997</v>
      </c>
      <c r="EQ281" s="8">
        <f>SUMIFS('Aceite de Oliva'!EQ$6:EQ$257,'Aceite de Oliva'!$A$6:$A$257,"&gt;="&amp;$A281,'Aceite de Oliva'!$B$6:$B$257,"&lt;="&amp;$B281)</f>
        <v>0</v>
      </c>
      <c r="EU281" s="8">
        <f>SUMIFS('Aceite de Oliva'!EU$6:EU$257,'Aceite de Oliva'!$A$6:$A$257,"&gt;="&amp;$A281,'Aceite de Oliva'!$B$6:$B$257,"&lt;="&amp;$B281)</f>
        <v>0.56000000000000005</v>
      </c>
      <c r="EV281" s="8">
        <f>SUMIFS('Aceite de Oliva'!EV$6:EV$257,'Aceite de Oliva'!$A$6:$A$257,"&gt;="&amp;$A281,'Aceite de Oliva'!$B$6:$B$257,"&lt;="&amp;$B281)</f>
        <v>0</v>
      </c>
      <c r="EW281" s="8">
        <f>SUMIFS('Aceite de Oliva'!EW$6:EW$257,'Aceite de Oliva'!$A$6:$A$257,"&gt;="&amp;$A281,'Aceite de Oliva'!$B$6:$B$257,"&lt;="&amp;$B281)</f>
        <v>0.87999999999999989</v>
      </c>
      <c r="EX281" s="8">
        <f>SUMIFS('Aceite de Oliva'!EX$6:EX$257,'Aceite de Oliva'!$A$6:$A$257,"&gt;="&amp;$A281,'Aceite de Oliva'!$B$6:$B$257,"&lt;="&amp;$B281)</f>
        <v>0.12</v>
      </c>
    </row>
    <row r="282" spans="1:154" x14ac:dyDescent="0.3">
      <c r="A282" s="14">
        <f>'TAM Aceite de Oliva'!B30</f>
        <v>4.2</v>
      </c>
      <c r="B282" s="14">
        <f>'TAM Aceite de Oliva'!C30</f>
        <v>4.3</v>
      </c>
      <c r="C282" s="14"/>
      <c r="D282" s="8">
        <f>SUMIFS('Aceite de Oliva'!D$6:D$257,'Aceite de Oliva'!$A$6:$A$257,"&gt;="&amp;$A282,'Aceite de Oliva'!$B$6:$B$257,"&lt;="&amp;$B282)</f>
        <v>1.74</v>
      </c>
      <c r="E282" s="8">
        <f>SUMIFS('Aceite de Oliva'!E$6:E$257,'Aceite de Oliva'!$A$6:$A$257,"&gt;="&amp;$A282,'Aceite de Oliva'!$B$6:$B$257,"&lt;="&amp;$B282)</f>
        <v>1.6099999999999999</v>
      </c>
      <c r="F282" s="8">
        <f>SUMIFS('Aceite de Oliva'!F$6:F$257,'Aceite de Oliva'!$A$6:$A$257,"&gt;="&amp;$A282,'Aceite de Oliva'!$B$6:$B$257,"&lt;="&amp;$B282)</f>
        <v>2.37</v>
      </c>
      <c r="G282" s="8">
        <f>SUMIFS('Aceite de Oliva'!G$6:G$257,'Aceite de Oliva'!$A$6:$A$257,"&gt;="&amp;$A282,'Aceite de Oliva'!$B$6:$B$257,"&lt;="&amp;$B282)</f>
        <v>0</v>
      </c>
      <c r="H282" s="14"/>
      <c r="I282" s="14"/>
      <c r="J282" s="14"/>
      <c r="K282" s="8">
        <f>SUMIFS('Aceite de Oliva'!K$6:K$257,'Aceite de Oliva'!$A$6:$A$257,"&gt;="&amp;$A282,'Aceite de Oliva'!$B$6:$B$257,"&lt;="&amp;$B282)</f>
        <v>2.44</v>
      </c>
      <c r="L282" s="8">
        <f>SUMIFS('Aceite de Oliva'!L$6:L$257,'Aceite de Oliva'!$A$6:$A$257,"&gt;="&amp;$A282,'Aceite de Oliva'!$B$6:$B$257,"&lt;="&amp;$B282)</f>
        <v>2.75</v>
      </c>
      <c r="M282" s="8">
        <f>SUMIFS('Aceite de Oliva'!M$6:M$257,'Aceite de Oliva'!$A$6:$A$257,"&gt;="&amp;$A282,'Aceite de Oliva'!$B$6:$B$257,"&lt;="&amp;$B282)</f>
        <v>3.21</v>
      </c>
      <c r="N282" s="8">
        <f>SUMIFS('Aceite de Oliva'!N$6:N$257,'Aceite de Oliva'!$A$6:$A$257,"&gt;="&amp;$A282,'Aceite de Oliva'!$B$6:$B$257,"&lt;="&amp;$B282)</f>
        <v>0</v>
      </c>
      <c r="O282" s="14"/>
      <c r="P282" s="14"/>
      <c r="Q282" s="14"/>
      <c r="R282" s="8">
        <f>SUMIFS('Aceite de Oliva'!R$6:R$257,'Aceite de Oliva'!$A$6:$A$257,"&gt;="&amp;$A282,'Aceite de Oliva'!$B$6:$B$257,"&lt;="&amp;$B282)</f>
        <v>1.77</v>
      </c>
      <c r="S282" s="8">
        <f>SUMIFS('Aceite de Oliva'!S$6:S$257,'Aceite de Oliva'!$A$6:$A$257,"&gt;="&amp;$A282,'Aceite de Oliva'!$B$6:$B$257,"&lt;="&amp;$B282)</f>
        <v>3.02</v>
      </c>
      <c r="T282" s="8">
        <f>SUMIFS('Aceite de Oliva'!T$6:T$257,'Aceite de Oliva'!$A$6:$A$257,"&gt;="&amp;$A282,'Aceite de Oliva'!$B$6:$B$257,"&lt;="&amp;$B282)</f>
        <v>1.91</v>
      </c>
      <c r="U282" s="8">
        <f>SUMIFS('Aceite de Oliva'!U$6:U$257,'Aceite de Oliva'!$A$6:$A$257,"&gt;="&amp;$A282,'Aceite de Oliva'!$B$6:$B$257,"&lt;="&amp;$B282)</f>
        <v>0.47000000000000003</v>
      </c>
      <c r="V282" s="14"/>
      <c r="W282" s="14"/>
      <c r="X282" s="14"/>
      <c r="Y282" s="8">
        <f>SUMIFS('Aceite de Oliva'!Y$6:Y$257,'Aceite de Oliva'!$A$6:$A$257,"&gt;="&amp;$A282,'Aceite de Oliva'!$B$6:$B$257,"&lt;="&amp;$B282)</f>
        <v>1.76</v>
      </c>
      <c r="Z282" s="8">
        <f>SUMIFS('Aceite de Oliva'!Z$6:Z$257,'Aceite de Oliva'!$A$6:$A$257,"&gt;="&amp;$A282,'Aceite de Oliva'!$B$6:$B$257,"&lt;="&amp;$B282)</f>
        <v>1.04</v>
      </c>
      <c r="AA282" s="8">
        <f>SUMIFS('Aceite de Oliva'!AA$6:AA$257,'Aceite de Oliva'!$A$6:$A$257,"&gt;="&amp;$A282,'Aceite de Oliva'!$B$6:$B$257,"&lt;="&amp;$B282)</f>
        <v>2.1799999999999997</v>
      </c>
      <c r="AB282" s="8">
        <f>SUMIFS('Aceite de Oliva'!AB$6:AB$257,'Aceite de Oliva'!$A$6:$A$257,"&gt;="&amp;$A282,'Aceite de Oliva'!$B$6:$B$257,"&lt;="&amp;$B282)</f>
        <v>0</v>
      </c>
      <c r="AC282" s="14"/>
      <c r="AD282" s="14"/>
      <c r="AE282" s="14"/>
      <c r="AF282" s="8">
        <f>SUMIFS('Aceite de Oliva'!AF$6:AF$257,'Aceite de Oliva'!$A$6:$A$257,"&gt;="&amp;$A282,'Aceite de Oliva'!$B$6:$B$257,"&lt;="&amp;$B282)</f>
        <v>3.21</v>
      </c>
      <c r="AG282" s="8">
        <f>SUMIFS('Aceite de Oliva'!AG$6:AG$257,'Aceite de Oliva'!$A$6:$A$257,"&gt;="&amp;$A282,'Aceite de Oliva'!$B$6:$B$257,"&lt;="&amp;$B282)</f>
        <v>2.46</v>
      </c>
      <c r="AH282" s="8">
        <f>SUMIFS('Aceite de Oliva'!AH$6:AH$257,'Aceite de Oliva'!$A$6:$A$257,"&gt;="&amp;$A282,'Aceite de Oliva'!$B$6:$B$257,"&lt;="&amp;$B282)</f>
        <v>5.35</v>
      </c>
      <c r="AI282" s="8">
        <f>SUMIFS('Aceite de Oliva'!AI$6:AI$257,'Aceite de Oliva'!$A$6:$A$257,"&gt;="&amp;$A282,'Aceite de Oliva'!$B$6:$B$257,"&lt;="&amp;$B282)</f>
        <v>0.5</v>
      </c>
      <c r="AJ282" s="14"/>
      <c r="AK282" s="14"/>
      <c r="AL282" s="14"/>
      <c r="AM282" s="8">
        <f>SUMIFS('Aceite de Oliva'!AM$6:AM$257,'Aceite de Oliva'!$A$6:$A$257,"&gt;="&amp;$A282,'Aceite de Oliva'!$B$6:$B$257,"&lt;="&amp;$B282)</f>
        <v>3.21</v>
      </c>
      <c r="AN282" s="8">
        <f>SUMIFS('Aceite de Oliva'!AN$6:AN$257,'Aceite de Oliva'!$A$6:$A$257,"&gt;="&amp;$A282,'Aceite de Oliva'!$B$6:$B$257,"&lt;="&amp;$B282)</f>
        <v>2.42</v>
      </c>
      <c r="AO282" s="8">
        <f>SUMIFS('Aceite de Oliva'!AO$6:AO$257,'Aceite de Oliva'!$A$6:$A$257,"&gt;="&amp;$A282,'Aceite de Oliva'!$B$6:$B$257,"&lt;="&amp;$B282)</f>
        <v>5.58</v>
      </c>
      <c r="AP282" s="8">
        <f>SUMIFS('Aceite de Oliva'!AP$6:AP$257,'Aceite de Oliva'!$A$6:$A$257,"&gt;="&amp;$A282,'Aceite de Oliva'!$B$6:$B$257,"&lt;="&amp;$B282)</f>
        <v>0.4</v>
      </c>
      <c r="AQ282" s="14"/>
      <c r="AR282" s="14"/>
      <c r="AT282" s="8">
        <f>SUMIFS('Aceite de Oliva'!AT$6:AT$257,'Aceite de Oliva'!$A$6:$A$257,"&gt;="&amp;$A282,'Aceite de Oliva'!$B$6:$B$257,"&lt;="&amp;$B282)</f>
        <v>3.12</v>
      </c>
      <c r="AU282" s="8">
        <f>SUMIFS('Aceite de Oliva'!AU$6:AU$257,'Aceite de Oliva'!$A$6:$A$257,"&gt;="&amp;$A282,'Aceite de Oliva'!$B$6:$B$257,"&lt;="&amp;$B282)</f>
        <v>2.16</v>
      </c>
      <c r="AV282" s="8">
        <f>SUMIFS('Aceite de Oliva'!AV$6:AV$257,'Aceite de Oliva'!$A$6:$A$257,"&gt;="&amp;$A282,'Aceite de Oliva'!$B$6:$B$257,"&lt;="&amp;$B282)</f>
        <v>3.68</v>
      </c>
      <c r="AW282" s="8">
        <f>SUMIFS('Aceite de Oliva'!AW$6:AW$257,'Aceite de Oliva'!$A$6:$A$257,"&gt;="&amp;$A282,'Aceite de Oliva'!$B$6:$B$257,"&lt;="&amp;$B282)</f>
        <v>0.55000000000000004</v>
      </c>
      <c r="BA282" s="8">
        <f>SUMIFS('Aceite de Oliva'!BA$6:BA$257,'Aceite de Oliva'!$A$6:$A$257,"&gt;="&amp;A282,'Aceite de Oliva'!$B$6:$B$257,"&lt;="&amp;B282)</f>
        <v>2.5199999999999996</v>
      </c>
      <c r="BB282" s="8">
        <f>SUMIFS('Aceite de Oliva'!BB$6:BB$257,'Aceite de Oliva'!$A$6:$A$257,"&gt;="&amp;$A282,'Aceite de Oliva'!$B$6:$B$257,"&lt;="&amp;$B282)</f>
        <v>1.21</v>
      </c>
      <c r="BC282" s="8">
        <f>SUMIFS('Aceite de Oliva'!BC$6:BC$257,'Aceite de Oliva'!$A$6:$A$257,"&gt;="&amp;$A282,'Aceite de Oliva'!$B$6:$B$257,"&lt;="&amp;$B282)</f>
        <v>4.3099999999999996</v>
      </c>
      <c r="BD282" s="8">
        <f>SUMIFS('Aceite de Oliva'!BD$6:BD$257,'Aceite de Oliva'!$A$6:$A$257,"&gt;="&amp;$A282,'Aceite de Oliva'!$B$6:$B$257,"&lt;="&amp;$B282)</f>
        <v>0.59</v>
      </c>
      <c r="BE282" s="5"/>
      <c r="BH282" s="8">
        <f>SUMIFS('Aceite de Oliva'!BH$6:BH$257,'Aceite de Oliva'!$A$6:$A$257,"&gt;="&amp;$A282,'Aceite de Oliva'!$B$6:$B$257,"&lt;="&amp;$B282)</f>
        <v>3.2800000000000002</v>
      </c>
      <c r="BI282" s="8">
        <f>SUMIFS('Aceite de Oliva'!BI$6:BI$257,'Aceite de Oliva'!$A$6:$A$257,"&gt;="&amp;$A282,'Aceite de Oliva'!$B$6:$B$257,"&lt;="&amp;$B282)</f>
        <v>3.71</v>
      </c>
      <c r="BJ282" s="8">
        <f>SUMIFS('Aceite de Oliva'!BJ$6:BJ$257,'Aceite de Oliva'!$A$6:$A$257,"&gt;="&amp;$A282,'Aceite de Oliva'!$B$6:$B$257,"&lt;="&amp;$B282)</f>
        <v>2.63</v>
      </c>
      <c r="BK282" s="8">
        <f>SUMIFS('Aceite de Oliva'!BK$6:BK$257,'Aceite de Oliva'!$A$6:$A$257,"&gt;="&amp;$A282,'Aceite de Oliva'!$B$6:$B$257,"&lt;="&amp;$B282)</f>
        <v>3.26</v>
      </c>
      <c r="BO282" s="8">
        <f>SUMIFS('Aceite de Oliva'!BO$6:BO$257,'Aceite de Oliva'!$A$6:$A$257,"&gt;="&amp;$A282,'Aceite de Oliva'!$B$6:$B$257,"&lt;="&amp;$B282)</f>
        <v>2.99</v>
      </c>
      <c r="BP282" s="8">
        <f>SUMIFS('Aceite de Oliva'!BP$6:BP$257,'Aceite de Oliva'!$A$6:$A$257,"&gt;="&amp;$A282,'Aceite de Oliva'!$B$6:$B$257,"&lt;="&amp;$B282)</f>
        <v>2.29</v>
      </c>
      <c r="BQ282" s="8">
        <f>SUMIFS('Aceite de Oliva'!BQ$6:BQ$257,'Aceite de Oliva'!$A$6:$A$257,"&gt;="&amp;$A282,'Aceite de Oliva'!$B$6:$B$257,"&lt;="&amp;$B282)</f>
        <v>3.46</v>
      </c>
      <c r="BR282" s="8">
        <f>SUMIFS('Aceite de Oliva'!BR$6:BR$257,'Aceite de Oliva'!$A$6:$A$257,"&gt;="&amp;$A282,'Aceite de Oliva'!$B$6:$B$257,"&lt;="&amp;$B282)</f>
        <v>2.14</v>
      </c>
      <c r="BV282" s="8">
        <f>SUMIFS('Aceite de Oliva'!BV$6:BV$257,'Aceite de Oliva'!$A$6:$A$257,"&gt;="&amp;$A282,'Aceite de Oliva'!$B$6:$B$257,"&lt;="&amp;$B282)</f>
        <v>1.01</v>
      </c>
      <c r="BW282" s="8">
        <f>SUMIFS('Aceite de Oliva'!BW$6:BW$257,'Aceite de Oliva'!$A$6:$A$257,"&gt;="&amp;$A282,'Aceite de Oliva'!$B$6:$B$257,"&lt;="&amp;$B282)</f>
        <v>0.51</v>
      </c>
      <c r="BX282" s="8">
        <f>SUMIFS('Aceite de Oliva'!BX$6:BX$257,'Aceite de Oliva'!$A$6:$A$257,"&gt;="&amp;$A282,'Aceite de Oliva'!$B$6:$B$257,"&lt;="&amp;$B282)</f>
        <v>1.74</v>
      </c>
      <c r="BY282" s="8">
        <f>SUMIFS('Aceite de Oliva'!BY$6:BY$257,'Aceite de Oliva'!$A$6:$A$257,"&gt;="&amp;$A282,'Aceite de Oliva'!$B$6:$B$257,"&lt;="&amp;$B282)</f>
        <v>0</v>
      </c>
      <c r="CC282" s="8">
        <f>SUMIFS('Aceite de Oliva'!CC$6:CC$257,'Aceite de Oliva'!$A$6:$A$257,"&gt;="&amp;$A282,'Aceite de Oliva'!$B$6:$B$257,"&lt;="&amp;$B282)</f>
        <v>0.44000000000000006</v>
      </c>
      <c r="CD282" s="8">
        <f>SUMIFS('Aceite de Oliva'!CD$6:CD$257,'Aceite de Oliva'!$A$6:$A$257,"&gt;="&amp;$A282,'Aceite de Oliva'!$B$6:$B$257,"&lt;="&amp;$B282)</f>
        <v>0.82000000000000006</v>
      </c>
      <c r="CE282" s="8">
        <f>SUMIFS('Aceite de Oliva'!CE$6:CE$257,'Aceite de Oliva'!$A$6:$A$257,"&gt;="&amp;$A282,'Aceite de Oliva'!$B$6:$B$257,"&lt;="&amp;$B282)</f>
        <v>0.54</v>
      </c>
      <c r="CF282" s="8">
        <f>SUMIFS('Aceite de Oliva'!CF$6:CF$257,'Aceite de Oliva'!$A$6:$A$257,"&gt;="&amp;$A282,'Aceite de Oliva'!$B$6:$B$257,"&lt;="&amp;$B282)</f>
        <v>0</v>
      </c>
      <c r="CJ282" s="8">
        <f>SUMIFS('Aceite de Oliva'!CJ$6:CJ$257,'Aceite de Oliva'!$A$6:$A$257,"&gt;="&amp;$A282,'Aceite de Oliva'!$B$6:$B$257,"&lt;="&amp;$B282)</f>
        <v>0.47000000000000003</v>
      </c>
      <c r="CK282" s="8">
        <f>SUMIFS('Aceite de Oliva'!CK$6:CK$257,'Aceite de Oliva'!$A$6:$A$257,"&gt;="&amp;$A282,'Aceite de Oliva'!$B$6:$B$257,"&lt;="&amp;$B282)</f>
        <v>0</v>
      </c>
      <c r="CL282" s="8">
        <f>SUMIFS('Aceite de Oliva'!CL$6:CL$257,'Aceite de Oliva'!$A$6:$A$257,"&gt;="&amp;$A282,'Aceite de Oliva'!$B$6:$B$257,"&lt;="&amp;$B282)</f>
        <v>0.57999999999999996</v>
      </c>
      <c r="CM282" s="8">
        <f>SUMIFS('Aceite de Oliva'!CM$6:CM$257,'Aceite de Oliva'!$A$6:$A$257,"&gt;="&amp;$A282,'Aceite de Oliva'!$B$6:$B$257,"&lt;="&amp;$B282)</f>
        <v>0.69</v>
      </c>
      <c r="CQ282" s="8">
        <f>SUMIFS('Aceite de Oliva'!CQ$6:CQ$257,'Aceite de Oliva'!$A$6:$A$257,"&gt;="&amp;$A282,'Aceite de Oliva'!$B$6:$B$257,"&lt;="&amp;$B282)</f>
        <v>0.28999999999999998</v>
      </c>
      <c r="CR282" s="8">
        <f>SUMIFS('Aceite de Oliva'!CR$6:CR$257,'Aceite de Oliva'!$A$6:$A$257,"&gt;="&amp;$A282,'Aceite de Oliva'!$B$6:$B$257,"&lt;="&amp;$B282)</f>
        <v>0.22</v>
      </c>
      <c r="CS282" s="8">
        <f>SUMIFS('Aceite de Oliva'!CS$6:CS$257,'Aceite de Oliva'!$A$6:$A$257,"&gt;="&amp;$A282,'Aceite de Oliva'!$B$6:$B$257,"&lt;="&amp;$B282)</f>
        <v>0.27</v>
      </c>
      <c r="CT282" s="8">
        <f>SUMIFS('Aceite de Oliva'!CT$6:CT$257,'Aceite de Oliva'!$A$6:$A$257,"&gt;="&amp;$A282,'Aceite de Oliva'!$B$6:$B$257,"&lt;="&amp;$B282)</f>
        <v>0</v>
      </c>
      <c r="CX282" s="8">
        <f>SUMIFS('Aceite de Oliva'!CX$6:CX$257,'Aceite de Oliva'!$A$6:$A$257,"&gt;="&amp;$A282,'Aceite de Oliva'!$B$6:$B$257,"&lt;="&amp;$B282)</f>
        <v>0.08</v>
      </c>
      <c r="CY282" s="8">
        <f>SUMIFS('Aceite de Oliva'!CY$6:CY$257,'Aceite de Oliva'!$A$6:$A$257,"&gt;="&amp;$A282,'Aceite de Oliva'!$B$6:$B$257,"&lt;="&amp;$B282)</f>
        <v>0</v>
      </c>
      <c r="CZ282" s="8">
        <f>SUMIFS('Aceite de Oliva'!CZ$6:CZ$257,'Aceite de Oliva'!$A$6:$A$257,"&gt;="&amp;$A282,'Aceite de Oliva'!$B$6:$B$257,"&lt;="&amp;$B282)</f>
        <v>0.14000000000000001</v>
      </c>
      <c r="DA282" s="8">
        <f>SUMIFS('Aceite de Oliva'!DA$6:DA$257,'Aceite de Oliva'!$A$6:$A$257,"&gt;="&amp;$A282,'Aceite de Oliva'!$B$6:$B$257,"&lt;="&amp;$B282)</f>
        <v>0</v>
      </c>
      <c r="DE282" s="8">
        <f>SUMIFS('Aceite de Oliva'!DE$6:DE$257,'Aceite de Oliva'!$A$6:$A$257,"&gt;="&amp;$A282,'Aceite de Oliva'!$B$6:$B$257,"&lt;="&amp;$B282)</f>
        <v>0.56000000000000005</v>
      </c>
      <c r="DF282" s="8">
        <f>SUMIFS('Aceite de Oliva'!DF$6:DF$257,'Aceite de Oliva'!$A$6:$A$257,"&gt;="&amp;$A282,'Aceite de Oliva'!$B$6:$B$257,"&lt;="&amp;$B282)</f>
        <v>1.89</v>
      </c>
      <c r="DG282" s="8">
        <f>SUMIFS('Aceite de Oliva'!DG$6:DG$257,'Aceite de Oliva'!$A$6:$A$257,"&gt;="&amp;$A282,'Aceite de Oliva'!$B$6:$B$257,"&lt;="&amp;$B282)</f>
        <v>0.26</v>
      </c>
      <c r="DH282" s="8">
        <f>SUMIFS('Aceite de Oliva'!DH$6:DH$257,'Aceite de Oliva'!$A$6:$A$257,"&gt;="&amp;$A282,'Aceite de Oliva'!$B$6:$B$257,"&lt;="&amp;$B282)</f>
        <v>0</v>
      </c>
      <c r="DL282" s="8">
        <f>SUMIFS('Aceite de Oliva'!DL$6:DL$257,'Aceite de Oliva'!$A$6:$A$257,"&gt;="&amp;$A282,'Aceite de Oliva'!$B$6:$B$257,"&lt;="&amp;$B282)</f>
        <v>0.13</v>
      </c>
      <c r="DM282" s="8">
        <f>SUMIFS('Aceite de Oliva'!DM$6:DM$257,'Aceite de Oliva'!$A$6:$A$257,"&gt;="&amp;$A282,'Aceite de Oliva'!$B$6:$B$257,"&lt;="&amp;$B282)</f>
        <v>0.24000000000000002</v>
      </c>
      <c r="DN282" s="8">
        <f>SUMIFS('Aceite de Oliva'!DN$6:DN$257,'Aceite de Oliva'!$A$6:$A$257,"&gt;="&amp;$A282,'Aceite de Oliva'!$B$6:$B$257,"&lt;="&amp;$B282)</f>
        <v>0.11</v>
      </c>
      <c r="DO282" s="8">
        <f>SUMIFS('Aceite de Oliva'!DO$6:DO$257,'Aceite de Oliva'!$A$6:$A$257,"&gt;="&amp;$A282,'Aceite de Oliva'!$B$6:$B$257,"&lt;="&amp;$B282)</f>
        <v>0.1</v>
      </c>
      <c r="DS282" s="8">
        <f>SUMIFS('Aceite de Oliva'!DS$6:DS$257,'Aceite de Oliva'!$A$6:$A$257,"&gt;="&amp;$A282,'Aceite de Oliva'!$B$6:$B$257,"&lt;="&amp;$B282)</f>
        <v>0.85</v>
      </c>
      <c r="DT282" s="8">
        <f>SUMIFS('Aceite de Oliva'!DT$6:DT$257,'Aceite de Oliva'!$A$6:$A$257,"&gt;="&amp;$A282,'Aceite de Oliva'!$B$6:$B$257,"&lt;="&amp;$B282)</f>
        <v>0.12</v>
      </c>
      <c r="DU282" s="8">
        <f>SUMIFS('Aceite de Oliva'!DU$6:DU$257,'Aceite de Oliva'!$A$6:$A$257,"&gt;="&amp;$A282,'Aceite de Oliva'!$B$6:$B$257,"&lt;="&amp;$B282)</f>
        <v>0.78</v>
      </c>
      <c r="DV282" s="8">
        <f>SUMIFS('Aceite de Oliva'!DV$6:DV$257,'Aceite de Oliva'!$A$6:$A$257,"&gt;="&amp;$A282,'Aceite de Oliva'!$B$6:$B$257,"&lt;="&amp;$B282)</f>
        <v>0.86</v>
      </c>
      <c r="DZ282" s="8">
        <f>SUMIFS('Aceite de Oliva'!DZ$6:DZ$257,'Aceite de Oliva'!$A$6:$A$257,"&gt;="&amp;$A282,'Aceite de Oliva'!$B$6:$B$257,"&lt;="&amp;$B282)</f>
        <v>0.22999999999999998</v>
      </c>
      <c r="EA282" s="8">
        <f>SUMIFS('Aceite de Oliva'!EA$6:EA$257,'Aceite de Oliva'!$A$6:$A$257,"&gt;="&amp;$A282,'Aceite de Oliva'!$B$6:$B$257,"&lt;="&amp;$B282)</f>
        <v>0</v>
      </c>
      <c r="EB282" s="8">
        <f>SUMIFS('Aceite de Oliva'!EB$6:EB$257,'Aceite de Oliva'!$A$6:$A$257,"&gt;="&amp;$A282,'Aceite de Oliva'!$B$6:$B$257,"&lt;="&amp;$B282)</f>
        <v>0.25</v>
      </c>
      <c r="EC282" s="8">
        <f>SUMIFS('Aceite de Oliva'!EC$6:EC$257,'Aceite de Oliva'!$A$6:$A$257,"&gt;="&amp;$A282,'Aceite de Oliva'!$B$6:$B$257,"&lt;="&amp;$B282)</f>
        <v>0</v>
      </c>
      <c r="EG282" s="8">
        <f>SUMIFS('Aceite de Oliva'!EG$6:EG$257,'Aceite de Oliva'!$A$6:$A$257,"&gt;="&amp;$A282,'Aceite de Oliva'!$B$6:$B$257,"&lt;="&amp;$B282)</f>
        <v>0.15</v>
      </c>
      <c r="EH282" s="8">
        <f>SUMIFS('Aceite de Oliva'!EH$6:EH$257,'Aceite de Oliva'!$A$6:$A$257,"&gt;="&amp;$A282,'Aceite de Oliva'!$B$6:$B$257,"&lt;="&amp;$B282)</f>
        <v>7.0000000000000007E-2</v>
      </c>
      <c r="EI282" s="8">
        <f>SUMIFS('Aceite de Oliva'!EI$6:EI$257,'Aceite de Oliva'!$A$6:$A$257,"&gt;="&amp;$A282,'Aceite de Oliva'!$B$6:$B$257,"&lt;="&amp;$B282)</f>
        <v>0.24000000000000002</v>
      </c>
      <c r="EJ282" s="8">
        <f>SUMIFS('Aceite de Oliva'!EJ$6:EJ$257,'Aceite de Oliva'!$A$6:$A$257,"&gt;="&amp;$A282,'Aceite de Oliva'!$B$6:$B$257,"&lt;="&amp;$B282)</f>
        <v>0</v>
      </c>
      <c r="EN282" s="8">
        <f>SUMIFS('Aceite de Oliva'!EN$6:EN$257,'Aceite de Oliva'!$A$6:$A$257,"&gt;="&amp;$A282,'Aceite de Oliva'!$B$6:$B$257,"&lt;="&amp;$B282)</f>
        <v>0.62</v>
      </c>
      <c r="EO282" s="8">
        <f>SUMIFS('Aceite de Oliva'!EO$6:EO$257,'Aceite de Oliva'!$A$6:$A$257,"&gt;="&amp;$A282,'Aceite de Oliva'!$B$6:$B$257,"&lt;="&amp;$B282)</f>
        <v>0</v>
      </c>
      <c r="EP282" s="8">
        <f>SUMIFS('Aceite de Oliva'!EP$6:EP$257,'Aceite de Oliva'!$A$6:$A$257,"&gt;="&amp;$A282,'Aceite de Oliva'!$B$6:$B$257,"&lt;="&amp;$B282)</f>
        <v>0.4</v>
      </c>
      <c r="EQ282" s="8">
        <f>SUMIFS('Aceite de Oliva'!EQ$6:EQ$257,'Aceite de Oliva'!$A$6:$A$257,"&gt;="&amp;$A282,'Aceite de Oliva'!$B$6:$B$257,"&lt;="&amp;$B282)</f>
        <v>0</v>
      </c>
      <c r="EU282" s="8">
        <f>SUMIFS('Aceite de Oliva'!EU$6:EU$257,'Aceite de Oliva'!$A$6:$A$257,"&gt;="&amp;$A282,'Aceite de Oliva'!$B$6:$B$257,"&lt;="&amp;$B282)</f>
        <v>0.31</v>
      </c>
      <c r="EV282" s="8">
        <f>SUMIFS('Aceite de Oliva'!EV$6:EV$257,'Aceite de Oliva'!$A$6:$A$257,"&gt;="&amp;$A282,'Aceite de Oliva'!$B$6:$B$257,"&lt;="&amp;$B282)</f>
        <v>0</v>
      </c>
      <c r="EW282" s="8">
        <f>SUMIFS('Aceite de Oliva'!EW$6:EW$257,'Aceite de Oliva'!$A$6:$A$257,"&gt;="&amp;$A282,'Aceite de Oliva'!$B$6:$B$257,"&lt;="&amp;$B282)</f>
        <v>0.42</v>
      </c>
      <c r="EX282" s="8">
        <f>SUMIFS('Aceite de Oliva'!EX$6:EX$257,'Aceite de Oliva'!$A$6:$A$257,"&gt;="&amp;$A282,'Aceite de Oliva'!$B$6:$B$257,"&lt;="&amp;$B282)</f>
        <v>0</v>
      </c>
    </row>
    <row r="283" spans="1:154" x14ac:dyDescent="0.3">
      <c r="A283" s="14">
        <f>'TAM Aceite de Oliva'!B31</f>
        <v>4.3</v>
      </c>
      <c r="B283" s="14">
        <f>'TAM Aceite de Oliva'!C31</f>
        <v>4.3999999999999995</v>
      </c>
      <c r="C283" s="14"/>
      <c r="D283" s="8">
        <f>SUMIFS('Aceite de Oliva'!D$6:D$257,'Aceite de Oliva'!$A$6:$A$257,"&gt;="&amp;$A283,'Aceite de Oliva'!$B$6:$B$257,"&lt;="&amp;$B283)</f>
        <v>2.5500000000000003</v>
      </c>
      <c r="E283" s="8">
        <f>SUMIFS('Aceite de Oliva'!E$6:E$257,'Aceite de Oliva'!$A$6:$A$257,"&gt;="&amp;$A283,'Aceite de Oliva'!$B$6:$B$257,"&lt;="&amp;$B283)</f>
        <v>3.1399999999999997</v>
      </c>
      <c r="F283" s="8">
        <f>SUMIFS('Aceite de Oliva'!F$6:F$257,'Aceite de Oliva'!$A$6:$A$257,"&gt;="&amp;$A283,'Aceite de Oliva'!$B$6:$B$257,"&lt;="&amp;$B283)</f>
        <v>3.44</v>
      </c>
      <c r="G283" s="8">
        <f>SUMIFS('Aceite de Oliva'!G$6:G$257,'Aceite de Oliva'!$A$6:$A$257,"&gt;="&amp;$A283,'Aceite de Oliva'!$B$6:$B$257,"&lt;="&amp;$B283)</f>
        <v>0</v>
      </c>
      <c r="H283" s="14"/>
      <c r="I283" s="14"/>
      <c r="J283" s="14"/>
      <c r="K283" s="8">
        <f>SUMIFS('Aceite de Oliva'!K$6:K$257,'Aceite de Oliva'!$A$6:$A$257,"&gt;="&amp;$A283,'Aceite de Oliva'!$B$6:$B$257,"&lt;="&amp;$B283)</f>
        <v>3.28</v>
      </c>
      <c r="L283" s="8">
        <f>SUMIFS('Aceite de Oliva'!L$6:L$257,'Aceite de Oliva'!$A$6:$A$257,"&gt;="&amp;$A283,'Aceite de Oliva'!$B$6:$B$257,"&lt;="&amp;$B283)</f>
        <v>2.63</v>
      </c>
      <c r="M283" s="8">
        <f>SUMIFS('Aceite de Oliva'!M$6:M$257,'Aceite de Oliva'!$A$6:$A$257,"&gt;="&amp;$A283,'Aceite de Oliva'!$B$6:$B$257,"&lt;="&amp;$B283)</f>
        <v>3.6100000000000003</v>
      </c>
      <c r="N283" s="8">
        <f>SUMIFS('Aceite de Oliva'!N$6:N$257,'Aceite de Oliva'!$A$6:$A$257,"&gt;="&amp;$A283,'Aceite de Oliva'!$B$6:$B$257,"&lt;="&amp;$B283)</f>
        <v>1.87</v>
      </c>
      <c r="O283" s="14"/>
      <c r="P283" s="14"/>
      <c r="Q283" s="14"/>
      <c r="R283" s="8">
        <f>SUMIFS('Aceite de Oliva'!R$6:R$257,'Aceite de Oliva'!$A$6:$A$257,"&gt;="&amp;$A283,'Aceite de Oliva'!$B$6:$B$257,"&lt;="&amp;$B283)</f>
        <v>2.41</v>
      </c>
      <c r="S283" s="8">
        <f>SUMIFS('Aceite de Oliva'!S$6:S$257,'Aceite de Oliva'!$A$6:$A$257,"&gt;="&amp;$A283,'Aceite de Oliva'!$B$6:$B$257,"&lt;="&amp;$B283)</f>
        <v>4.08</v>
      </c>
      <c r="T283" s="8">
        <f>SUMIFS('Aceite de Oliva'!T$6:T$257,'Aceite de Oliva'!$A$6:$A$257,"&gt;="&amp;$A283,'Aceite de Oliva'!$B$6:$B$257,"&lt;="&amp;$B283)</f>
        <v>2.34</v>
      </c>
      <c r="U283" s="8">
        <f>SUMIFS('Aceite de Oliva'!U$6:U$257,'Aceite de Oliva'!$A$6:$A$257,"&gt;="&amp;$A283,'Aceite de Oliva'!$B$6:$B$257,"&lt;="&amp;$B283)</f>
        <v>0.9</v>
      </c>
      <c r="V283" s="14"/>
      <c r="W283" s="14"/>
      <c r="X283" s="14"/>
      <c r="Y283" s="8">
        <f>SUMIFS('Aceite de Oliva'!Y$6:Y$257,'Aceite de Oliva'!$A$6:$A$257,"&gt;="&amp;$A283,'Aceite de Oliva'!$B$6:$B$257,"&lt;="&amp;$B283)</f>
        <v>2.6900000000000004</v>
      </c>
      <c r="Z283" s="8">
        <f>SUMIFS('Aceite de Oliva'!Z$6:Z$257,'Aceite de Oliva'!$A$6:$A$257,"&gt;="&amp;$A283,'Aceite de Oliva'!$B$6:$B$257,"&lt;="&amp;$B283)</f>
        <v>3.16</v>
      </c>
      <c r="AA283" s="8">
        <f>SUMIFS('Aceite de Oliva'!AA$6:AA$257,'Aceite de Oliva'!$A$6:$A$257,"&gt;="&amp;$A283,'Aceite de Oliva'!$B$6:$B$257,"&lt;="&amp;$B283)</f>
        <v>2.6500000000000004</v>
      </c>
      <c r="AB283" s="8">
        <f>SUMIFS('Aceite de Oliva'!AB$6:AB$257,'Aceite de Oliva'!$A$6:$A$257,"&gt;="&amp;$A283,'Aceite de Oliva'!$B$6:$B$257,"&lt;="&amp;$B283)</f>
        <v>1.89</v>
      </c>
      <c r="AC283" s="14"/>
      <c r="AD283" s="14"/>
      <c r="AE283" s="14"/>
      <c r="AF283" s="8">
        <f>SUMIFS('Aceite de Oliva'!AF$6:AF$257,'Aceite de Oliva'!$A$6:$A$257,"&gt;="&amp;$A283,'Aceite de Oliva'!$B$6:$B$257,"&lt;="&amp;$B283)</f>
        <v>3.7199999999999998</v>
      </c>
      <c r="AG283" s="8">
        <f>SUMIFS('Aceite de Oliva'!AG$6:AG$257,'Aceite de Oliva'!$A$6:$A$257,"&gt;="&amp;$A283,'Aceite de Oliva'!$B$6:$B$257,"&lt;="&amp;$B283)</f>
        <v>2.74</v>
      </c>
      <c r="AH283" s="8">
        <f>SUMIFS('Aceite de Oliva'!AH$6:AH$257,'Aceite de Oliva'!$A$6:$A$257,"&gt;="&amp;$A283,'Aceite de Oliva'!$B$6:$B$257,"&lt;="&amp;$B283)</f>
        <v>5.41</v>
      </c>
      <c r="AI283" s="8">
        <f>SUMIFS('Aceite de Oliva'!AI$6:AI$257,'Aceite de Oliva'!$A$6:$A$257,"&gt;="&amp;$A283,'Aceite de Oliva'!$B$6:$B$257,"&lt;="&amp;$B283)</f>
        <v>1.72</v>
      </c>
      <c r="AJ283" s="14"/>
      <c r="AK283" s="14"/>
      <c r="AL283" s="14"/>
      <c r="AM283" s="8">
        <f>SUMIFS('Aceite de Oliva'!AM$6:AM$257,'Aceite de Oliva'!$A$6:$A$257,"&gt;="&amp;$A283,'Aceite de Oliva'!$B$6:$B$257,"&lt;="&amp;$B283)</f>
        <v>2.61</v>
      </c>
      <c r="AN283" s="8">
        <f>SUMIFS('Aceite de Oliva'!AN$6:AN$257,'Aceite de Oliva'!$A$6:$A$257,"&gt;="&amp;$A283,'Aceite de Oliva'!$B$6:$B$257,"&lt;="&amp;$B283)</f>
        <v>2.2000000000000002</v>
      </c>
      <c r="AO283" s="8">
        <f>SUMIFS('Aceite de Oliva'!AO$6:AO$257,'Aceite de Oliva'!$A$6:$A$257,"&gt;="&amp;$A283,'Aceite de Oliva'!$B$6:$B$257,"&lt;="&amp;$B283)</f>
        <v>4.82</v>
      </c>
      <c r="AP283" s="8">
        <f>SUMIFS('Aceite de Oliva'!AP$6:AP$257,'Aceite de Oliva'!$A$6:$A$257,"&gt;="&amp;$A283,'Aceite de Oliva'!$B$6:$B$257,"&lt;="&amp;$B283)</f>
        <v>0.14000000000000001</v>
      </c>
      <c r="AQ283" s="14"/>
      <c r="AR283" s="14"/>
      <c r="AT283" s="8">
        <f>SUMIFS('Aceite de Oliva'!AT$6:AT$257,'Aceite de Oliva'!$A$6:$A$257,"&gt;="&amp;$A283,'Aceite de Oliva'!$B$6:$B$257,"&lt;="&amp;$B283)</f>
        <v>4.3099999999999996</v>
      </c>
      <c r="AU283" s="8">
        <f>SUMIFS('Aceite de Oliva'!AU$6:AU$257,'Aceite de Oliva'!$A$6:$A$257,"&gt;="&amp;$A283,'Aceite de Oliva'!$B$6:$B$257,"&lt;="&amp;$B283)</f>
        <v>5.7</v>
      </c>
      <c r="AV283" s="8">
        <f>SUMIFS('Aceite de Oliva'!AV$6:AV$257,'Aceite de Oliva'!$A$6:$A$257,"&gt;="&amp;$A283,'Aceite de Oliva'!$B$6:$B$257,"&lt;="&amp;$B283)</f>
        <v>5.5100000000000007</v>
      </c>
      <c r="AW283" s="8">
        <f>SUMIFS('Aceite de Oliva'!AW$6:AW$257,'Aceite de Oliva'!$A$6:$A$257,"&gt;="&amp;$A283,'Aceite de Oliva'!$B$6:$B$257,"&lt;="&amp;$B283)</f>
        <v>0</v>
      </c>
      <c r="BA283" s="8">
        <f>SUMIFS('Aceite de Oliva'!BA$6:BA$257,'Aceite de Oliva'!$A$6:$A$257,"&gt;="&amp;A283,'Aceite de Oliva'!$B$6:$B$257,"&lt;="&amp;B283)</f>
        <v>3.13</v>
      </c>
      <c r="BB283" s="8">
        <f>SUMIFS('Aceite de Oliva'!BB$6:BB$257,'Aceite de Oliva'!$A$6:$A$257,"&gt;="&amp;$A283,'Aceite de Oliva'!$B$6:$B$257,"&lt;="&amp;$B283)</f>
        <v>3.13</v>
      </c>
      <c r="BC283" s="8">
        <f>SUMIFS('Aceite de Oliva'!BC$6:BC$257,'Aceite de Oliva'!$A$6:$A$257,"&gt;="&amp;$A283,'Aceite de Oliva'!$B$6:$B$257,"&lt;="&amp;$B283)</f>
        <v>4.29</v>
      </c>
      <c r="BD283" s="8">
        <f>SUMIFS('Aceite de Oliva'!BD$6:BD$257,'Aceite de Oliva'!$A$6:$A$257,"&gt;="&amp;$A283,'Aceite de Oliva'!$B$6:$B$257,"&lt;="&amp;$B283)</f>
        <v>1.1100000000000001</v>
      </c>
      <c r="BE283" s="5"/>
      <c r="BH283" s="8">
        <f>SUMIFS('Aceite de Oliva'!BH$6:BH$257,'Aceite de Oliva'!$A$6:$A$257,"&gt;="&amp;$A283,'Aceite de Oliva'!$B$6:$B$257,"&lt;="&amp;$B283)</f>
        <v>2.25</v>
      </c>
      <c r="BI283" s="8">
        <f>SUMIFS('Aceite de Oliva'!BI$6:BI$257,'Aceite de Oliva'!$A$6:$A$257,"&gt;="&amp;$A283,'Aceite de Oliva'!$B$6:$B$257,"&lt;="&amp;$B283)</f>
        <v>4.78</v>
      </c>
      <c r="BJ283" s="8">
        <f>SUMIFS('Aceite de Oliva'!BJ$6:BJ$257,'Aceite de Oliva'!$A$6:$A$257,"&gt;="&amp;$A283,'Aceite de Oliva'!$B$6:$B$257,"&lt;="&amp;$B283)</f>
        <v>2.66</v>
      </c>
      <c r="BK283" s="8">
        <f>SUMIFS('Aceite de Oliva'!BK$6:BK$257,'Aceite de Oliva'!$A$6:$A$257,"&gt;="&amp;$A283,'Aceite de Oliva'!$B$6:$B$257,"&lt;="&amp;$B283)</f>
        <v>0.32</v>
      </c>
      <c r="BO283" s="8">
        <f>SUMIFS('Aceite de Oliva'!BO$6:BO$257,'Aceite de Oliva'!$A$6:$A$257,"&gt;="&amp;$A283,'Aceite de Oliva'!$B$6:$B$257,"&lt;="&amp;$B283)</f>
        <v>2.7</v>
      </c>
      <c r="BP283" s="8">
        <f>SUMIFS('Aceite de Oliva'!BP$6:BP$257,'Aceite de Oliva'!$A$6:$A$257,"&gt;="&amp;$A283,'Aceite de Oliva'!$B$6:$B$257,"&lt;="&amp;$B283)</f>
        <v>4.4400000000000004</v>
      </c>
      <c r="BQ283" s="8">
        <f>SUMIFS('Aceite de Oliva'!BQ$6:BQ$257,'Aceite de Oliva'!$A$6:$A$257,"&gt;="&amp;$A283,'Aceite de Oliva'!$B$6:$B$257,"&lt;="&amp;$B283)</f>
        <v>3.07</v>
      </c>
      <c r="BR283" s="8">
        <f>SUMIFS('Aceite de Oliva'!BR$6:BR$257,'Aceite de Oliva'!$A$6:$A$257,"&gt;="&amp;$A283,'Aceite de Oliva'!$B$6:$B$257,"&lt;="&amp;$B283)</f>
        <v>1.39</v>
      </c>
      <c r="BV283" s="8">
        <f>SUMIFS('Aceite de Oliva'!BV$6:BV$257,'Aceite de Oliva'!$A$6:$A$257,"&gt;="&amp;$A283,'Aceite de Oliva'!$B$6:$B$257,"&lt;="&amp;$B283)</f>
        <v>0.79</v>
      </c>
      <c r="BW283" s="8">
        <f>SUMIFS('Aceite de Oliva'!BW$6:BW$257,'Aceite de Oliva'!$A$6:$A$257,"&gt;="&amp;$A283,'Aceite de Oliva'!$B$6:$B$257,"&lt;="&amp;$B283)</f>
        <v>0.55000000000000004</v>
      </c>
      <c r="BX283" s="8">
        <f>SUMIFS('Aceite de Oliva'!BX$6:BX$257,'Aceite de Oliva'!$A$6:$A$257,"&gt;="&amp;$A283,'Aceite de Oliva'!$B$6:$B$257,"&lt;="&amp;$B283)</f>
        <v>1.45</v>
      </c>
      <c r="BY283" s="8">
        <f>SUMIFS('Aceite de Oliva'!BY$6:BY$257,'Aceite de Oliva'!$A$6:$A$257,"&gt;="&amp;$A283,'Aceite de Oliva'!$B$6:$B$257,"&lt;="&amp;$B283)</f>
        <v>0</v>
      </c>
      <c r="CC283" s="8">
        <f>SUMIFS('Aceite de Oliva'!CC$6:CC$257,'Aceite de Oliva'!$A$6:$A$257,"&gt;="&amp;$A283,'Aceite de Oliva'!$B$6:$B$257,"&lt;="&amp;$B283)</f>
        <v>0.37</v>
      </c>
      <c r="CD283" s="8">
        <f>SUMIFS('Aceite de Oliva'!CD$6:CD$257,'Aceite de Oliva'!$A$6:$A$257,"&gt;="&amp;$A283,'Aceite de Oliva'!$B$6:$B$257,"&lt;="&amp;$B283)</f>
        <v>0.15</v>
      </c>
      <c r="CE283" s="8">
        <f>SUMIFS('Aceite de Oliva'!CE$6:CE$257,'Aceite de Oliva'!$A$6:$A$257,"&gt;="&amp;$A283,'Aceite de Oliva'!$B$6:$B$257,"&lt;="&amp;$B283)</f>
        <v>0.71</v>
      </c>
      <c r="CF283" s="8">
        <f>SUMIFS('Aceite de Oliva'!CF$6:CF$257,'Aceite de Oliva'!$A$6:$A$257,"&gt;="&amp;$A283,'Aceite de Oliva'!$B$6:$B$257,"&lt;="&amp;$B283)</f>
        <v>0</v>
      </c>
      <c r="CJ283" s="8">
        <f>SUMIFS('Aceite de Oliva'!CJ$6:CJ$257,'Aceite de Oliva'!$A$6:$A$257,"&gt;="&amp;$A283,'Aceite de Oliva'!$B$6:$B$257,"&lt;="&amp;$B283)</f>
        <v>0.6</v>
      </c>
      <c r="CK283" s="8">
        <f>SUMIFS('Aceite de Oliva'!CK$6:CK$257,'Aceite de Oliva'!$A$6:$A$257,"&gt;="&amp;$A283,'Aceite de Oliva'!$B$6:$B$257,"&lt;="&amp;$B283)</f>
        <v>0.8</v>
      </c>
      <c r="CL283" s="8">
        <f>SUMIFS('Aceite de Oliva'!CL$6:CL$257,'Aceite de Oliva'!$A$6:$A$257,"&gt;="&amp;$A283,'Aceite de Oliva'!$B$6:$B$257,"&lt;="&amp;$B283)</f>
        <v>0.88</v>
      </c>
      <c r="CM283" s="8">
        <f>SUMIFS('Aceite de Oliva'!CM$6:CM$257,'Aceite de Oliva'!$A$6:$A$257,"&gt;="&amp;$A283,'Aceite de Oliva'!$B$6:$B$257,"&lt;="&amp;$B283)</f>
        <v>0</v>
      </c>
      <c r="CQ283" s="8">
        <f>SUMIFS('Aceite de Oliva'!CQ$6:CQ$257,'Aceite de Oliva'!$A$6:$A$257,"&gt;="&amp;$A283,'Aceite de Oliva'!$B$6:$B$257,"&lt;="&amp;$B283)</f>
        <v>0.27</v>
      </c>
      <c r="CR283" s="8">
        <f>SUMIFS('Aceite de Oliva'!CR$6:CR$257,'Aceite de Oliva'!$A$6:$A$257,"&gt;="&amp;$A283,'Aceite de Oliva'!$B$6:$B$257,"&lt;="&amp;$B283)</f>
        <v>0</v>
      </c>
      <c r="CS283" s="8">
        <f>SUMIFS('Aceite de Oliva'!CS$6:CS$257,'Aceite de Oliva'!$A$6:$A$257,"&gt;="&amp;$A283,'Aceite de Oliva'!$B$6:$B$257,"&lt;="&amp;$B283)</f>
        <v>0.36</v>
      </c>
      <c r="CT283" s="8">
        <f>SUMIFS('Aceite de Oliva'!CT$6:CT$257,'Aceite de Oliva'!$A$6:$A$257,"&gt;="&amp;$A283,'Aceite de Oliva'!$B$6:$B$257,"&lt;="&amp;$B283)</f>
        <v>0</v>
      </c>
      <c r="CX283" s="8">
        <f>SUMIFS('Aceite de Oliva'!CX$6:CX$257,'Aceite de Oliva'!$A$6:$A$257,"&gt;="&amp;$A283,'Aceite de Oliva'!$B$6:$B$257,"&lt;="&amp;$B283)</f>
        <v>0.31999999999999995</v>
      </c>
      <c r="CY283" s="8">
        <f>SUMIFS('Aceite de Oliva'!CY$6:CY$257,'Aceite de Oliva'!$A$6:$A$257,"&gt;="&amp;$A283,'Aceite de Oliva'!$B$6:$B$257,"&lt;="&amp;$B283)</f>
        <v>0</v>
      </c>
      <c r="CZ283" s="8">
        <f>SUMIFS('Aceite de Oliva'!CZ$6:CZ$257,'Aceite de Oliva'!$A$6:$A$257,"&gt;="&amp;$A283,'Aceite de Oliva'!$B$6:$B$257,"&lt;="&amp;$B283)</f>
        <v>0.57000000000000006</v>
      </c>
      <c r="DA283" s="8">
        <f>SUMIFS('Aceite de Oliva'!DA$6:DA$257,'Aceite de Oliva'!$A$6:$A$257,"&gt;="&amp;$A283,'Aceite de Oliva'!$B$6:$B$257,"&lt;="&amp;$B283)</f>
        <v>0</v>
      </c>
      <c r="DE283" s="8">
        <f>SUMIFS('Aceite de Oliva'!DE$6:DE$257,'Aceite de Oliva'!$A$6:$A$257,"&gt;="&amp;$A283,'Aceite de Oliva'!$B$6:$B$257,"&lt;="&amp;$B283)</f>
        <v>0.42</v>
      </c>
      <c r="DF283" s="8">
        <f>SUMIFS('Aceite de Oliva'!DF$6:DF$257,'Aceite de Oliva'!$A$6:$A$257,"&gt;="&amp;$A283,'Aceite de Oliva'!$B$6:$B$257,"&lt;="&amp;$B283)</f>
        <v>0.17</v>
      </c>
      <c r="DG283" s="8">
        <f>SUMIFS('Aceite de Oliva'!DG$6:DG$257,'Aceite de Oliva'!$A$6:$A$257,"&gt;="&amp;$A283,'Aceite de Oliva'!$B$6:$B$257,"&lt;="&amp;$B283)</f>
        <v>0.23</v>
      </c>
      <c r="DH283" s="8">
        <f>SUMIFS('Aceite de Oliva'!DH$6:DH$257,'Aceite de Oliva'!$A$6:$A$257,"&gt;="&amp;$A283,'Aceite de Oliva'!$B$6:$B$257,"&lt;="&amp;$B283)</f>
        <v>0</v>
      </c>
      <c r="DL283" s="8">
        <f>SUMIFS('Aceite de Oliva'!DL$6:DL$257,'Aceite de Oliva'!$A$6:$A$257,"&gt;="&amp;$A283,'Aceite de Oliva'!$B$6:$B$257,"&lt;="&amp;$B283)</f>
        <v>7.0000000000000007E-2</v>
      </c>
      <c r="DM283" s="8">
        <f>SUMIFS('Aceite de Oliva'!DM$6:DM$257,'Aceite de Oliva'!$A$6:$A$257,"&gt;="&amp;$A283,'Aceite de Oliva'!$B$6:$B$257,"&lt;="&amp;$B283)</f>
        <v>0</v>
      </c>
      <c r="DN283" s="8">
        <f>SUMIFS('Aceite de Oliva'!DN$6:DN$257,'Aceite de Oliva'!$A$6:$A$257,"&gt;="&amp;$A283,'Aceite de Oliva'!$B$6:$B$257,"&lt;="&amp;$B283)</f>
        <v>0.13</v>
      </c>
      <c r="DO283" s="8">
        <f>SUMIFS('Aceite de Oliva'!DO$6:DO$257,'Aceite de Oliva'!$A$6:$A$257,"&gt;="&amp;$A283,'Aceite de Oliva'!$B$6:$B$257,"&lt;="&amp;$B283)</f>
        <v>0</v>
      </c>
      <c r="DS283" s="8">
        <f>SUMIFS('Aceite de Oliva'!DS$6:DS$257,'Aceite de Oliva'!$A$6:$A$257,"&gt;="&amp;$A283,'Aceite de Oliva'!$B$6:$B$257,"&lt;="&amp;$B283)</f>
        <v>0.1</v>
      </c>
      <c r="DT283" s="8">
        <f>SUMIFS('Aceite de Oliva'!DT$6:DT$257,'Aceite de Oliva'!$A$6:$A$257,"&gt;="&amp;$A283,'Aceite de Oliva'!$B$6:$B$257,"&lt;="&amp;$B283)</f>
        <v>0</v>
      </c>
      <c r="DU283" s="8">
        <f>SUMIFS('Aceite de Oliva'!DU$6:DU$257,'Aceite de Oliva'!$A$6:$A$257,"&gt;="&amp;$A283,'Aceite de Oliva'!$B$6:$B$257,"&lt;="&amp;$B283)</f>
        <v>0.19</v>
      </c>
      <c r="DV283" s="8">
        <f>SUMIFS('Aceite de Oliva'!DV$6:DV$257,'Aceite de Oliva'!$A$6:$A$257,"&gt;="&amp;$A283,'Aceite de Oliva'!$B$6:$B$257,"&lt;="&amp;$B283)</f>
        <v>0</v>
      </c>
      <c r="DZ283" s="8">
        <f>SUMIFS('Aceite de Oliva'!DZ$6:DZ$257,'Aceite de Oliva'!$A$6:$A$257,"&gt;="&amp;$A283,'Aceite de Oliva'!$B$6:$B$257,"&lt;="&amp;$B283)</f>
        <v>0.06</v>
      </c>
      <c r="EA283" s="8">
        <f>SUMIFS('Aceite de Oliva'!EA$6:EA$257,'Aceite de Oliva'!$A$6:$A$257,"&gt;="&amp;$A283,'Aceite de Oliva'!$B$6:$B$257,"&lt;="&amp;$B283)</f>
        <v>0</v>
      </c>
      <c r="EB283" s="8">
        <f>SUMIFS('Aceite de Oliva'!EB$6:EB$257,'Aceite de Oliva'!$A$6:$A$257,"&gt;="&amp;$A283,'Aceite de Oliva'!$B$6:$B$257,"&lt;="&amp;$B283)</f>
        <v>0.11</v>
      </c>
      <c r="EC283" s="8">
        <f>SUMIFS('Aceite de Oliva'!EC$6:EC$257,'Aceite de Oliva'!$A$6:$A$257,"&gt;="&amp;$A283,'Aceite de Oliva'!$B$6:$B$257,"&lt;="&amp;$B283)</f>
        <v>0</v>
      </c>
      <c r="EG283" s="8">
        <f>SUMIFS('Aceite de Oliva'!EG$6:EG$257,'Aceite de Oliva'!$A$6:$A$257,"&gt;="&amp;$A283,'Aceite de Oliva'!$B$6:$B$257,"&lt;="&amp;$B283)</f>
        <v>0.45</v>
      </c>
      <c r="EH283" s="8">
        <f>SUMIFS('Aceite de Oliva'!EH$6:EH$257,'Aceite de Oliva'!$A$6:$A$257,"&gt;="&amp;$A283,'Aceite de Oliva'!$B$6:$B$257,"&lt;="&amp;$B283)</f>
        <v>0.24</v>
      </c>
      <c r="EI283" s="8">
        <f>SUMIFS('Aceite de Oliva'!EI$6:EI$257,'Aceite de Oliva'!$A$6:$A$257,"&gt;="&amp;$A283,'Aceite de Oliva'!$B$6:$B$257,"&lt;="&amp;$B283)</f>
        <v>0.69</v>
      </c>
      <c r="EJ283" s="8">
        <f>SUMIFS('Aceite de Oliva'!EJ$6:EJ$257,'Aceite de Oliva'!$A$6:$A$257,"&gt;="&amp;$A283,'Aceite de Oliva'!$B$6:$B$257,"&lt;="&amp;$B283)</f>
        <v>0</v>
      </c>
      <c r="EN283" s="8">
        <f>SUMIFS('Aceite de Oliva'!EN$6:EN$257,'Aceite de Oliva'!$A$6:$A$257,"&gt;="&amp;$A283,'Aceite de Oliva'!$B$6:$B$257,"&lt;="&amp;$B283)</f>
        <v>0.21</v>
      </c>
      <c r="EO283" s="8">
        <f>SUMIFS('Aceite de Oliva'!EO$6:EO$257,'Aceite de Oliva'!$A$6:$A$257,"&gt;="&amp;$A283,'Aceite de Oliva'!$B$6:$B$257,"&lt;="&amp;$B283)</f>
        <v>0.26</v>
      </c>
      <c r="EP283" s="8">
        <f>SUMIFS('Aceite de Oliva'!EP$6:EP$257,'Aceite de Oliva'!$A$6:$A$257,"&gt;="&amp;$A283,'Aceite de Oliva'!$B$6:$B$257,"&lt;="&amp;$B283)</f>
        <v>0.11</v>
      </c>
      <c r="EQ283" s="8">
        <f>SUMIFS('Aceite de Oliva'!EQ$6:EQ$257,'Aceite de Oliva'!$A$6:$A$257,"&gt;="&amp;$A283,'Aceite de Oliva'!$B$6:$B$257,"&lt;="&amp;$B283)</f>
        <v>0</v>
      </c>
      <c r="EU283" s="8">
        <f>SUMIFS('Aceite de Oliva'!EU$6:EU$257,'Aceite de Oliva'!$A$6:$A$257,"&gt;="&amp;$A283,'Aceite de Oliva'!$B$6:$B$257,"&lt;="&amp;$B283)</f>
        <v>0.1</v>
      </c>
      <c r="EV283" s="8">
        <f>SUMIFS('Aceite de Oliva'!EV$6:EV$257,'Aceite de Oliva'!$A$6:$A$257,"&gt;="&amp;$A283,'Aceite de Oliva'!$B$6:$B$257,"&lt;="&amp;$B283)</f>
        <v>0</v>
      </c>
      <c r="EW283" s="8">
        <f>SUMIFS('Aceite de Oliva'!EW$6:EW$257,'Aceite de Oliva'!$A$6:$A$257,"&gt;="&amp;$A283,'Aceite de Oliva'!$B$6:$B$257,"&lt;="&amp;$B283)</f>
        <v>0.16</v>
      </c>
      <c r="EX283" s="8">
        <f>SUMIFS('Aceite de Oliva'!EX$6:EX$257,'Aceite de Oliva'!$A$6:$A$257,"&gt;="&amp;$A283,'Aceite de Oliva'!$B$6:$B$257,"&lt;="&amp;$B283)</f>
        <v>0</v>
      </c>
    </row>
    <row r="284" spans="1:154" x14ac:dyDescent="0.3">
      <c r="A284" s="14">
        <f>'TAM Aceite de Oliva'!B32</f>
        <v>4.3999999999999995</v>
      </c>
      <c r="B284" s="14">
        <f>'TAM Aceite de Oliva'!C32</f>
        <v>4.4999999999999991</v>
      </c>
      <c r="C284" s="14"/>
      <c r="D284" s="8">
        <f>SUMIFS('Aceite de Oliva'!D$6:D$257,'Aceite de Oliva'!$A$6:$A$257,"&gt;="&amp;$A284,'Aceite de Oliva'!$B$6:$B$257,"&lt;="&amp;$B284)</f>
        <v>1.1000000000000001</v>
      </c>
      <c r="E284" s="8">
        <f>SUMIFS('Aceite de Oliva'!E$6:E$257,'Aceite de Oliva'!$A$6:$A$257,"&gt;="&amp;$A284,'Aceite de Oliva'!$B$6:$B$257,"&lt;="&amp;$B284)</f>
        <v>2.96</v>
      </c>
      <c r="F284" s="8">
        <f>SUMIFS('Aceite de Oliva'!F$6:F$257,'Aceite de Oliva'!$A$6:$A$257,"&gt;="&amp;$A284,'Aceite de Oliva'!$B$6:$B$257,"&lt;="&amp;$B284)</f>
        <v>0.84000000000000008</v>
      </c>
      <c r="G284" s="8">
        <f>SUMIFS('Aceite de Oliva'!G$6:G$257,'Aceite de Oliva'!$A$6:$A$257,"&gt;="&amp;$A284,'Aceite de Oliva'!$B$6:$B$257,"&lt;="&amp;$B284)</f>
        <v>0</v>
      </c>
      <c r="H284" s="14"/>
      <c r="I284" s="14"/>
      <c r="J284" s="14"/>
      <c r="K284" s="8">
        <f>SUMIFS('Aceite de Oliva'!K$6:K$257,'Aceite de Oliva'!$A$6:$A$257,"&gt;="&amp;$A284,'Aceite de Oliva'!$B$6:$B$257,"&lt;="&amp;$B284)</f>
        <v>1.3900000000000001</v>
      </c>
      <c r="L284" s="8">
        <f>SUMIFS('Aceite de Oliva'!L$6:L$257,'Aceite de Oliva'!$A$6:$A$257,"&gt;="&amp;$A284,'Aceite de Oliva'!$B$6:$B$257,"&lt;="&amp;$B284)</f>
        <v>1.21</v>
      </c>
      <c r="M284" s="8">
        <f>SUMIFS('Aceite de Oliva'!M$6:M$257,'Aceite de Oliva'!$A$6:$A$257,"&gt;="&amp;$A284,'Aceite de Oliva'!$B$6:$B$257,"&lt;="&amp;$B284)</f>
        <v>1.48</v>
      </c>
      <c r="N284" s="8">
        <f>SUMIFS('Aceite de Oliva'!N$6:N$257,'Aceite de Oliva'!$A$6:$A$257,"&gt;="&amp;$A284,'Aceite de Oliva'!$B$6:$B$257,"&lt;="&amp;$B284)</f>
        <v>0.52</v>
      </c>
      <c r="O284" s="14"/>
      <c r="P284" s="14"/>
      <c r="Q284" s="14"/>
      <c r="R284" s="8">
        <f>SUMIFS('Aceite de Oliva'!R$6:R$257,'Aceite de Oliva'!$A$6:$A$257,"&gt;="&amp;$A284,'Aceite de Oliva'!$B$6:$B$257,"&lt;="&amp;$B284)</f>
        <v>0.59000000000000008</v>
      </c>
      <c r="S284" s="8">
        <f>SUMIFS('Aceite de Oliva'!S$6:S$257,'Aceite de Oliva'!$A$6:$A$257,"&gt;="&amp;$A284,'Aceite de Oliva'!$B$6:$B$257,"&lt;="&amp;$B284)</f>
        <v>0</v>
      </c>
      <c r="T284" s="8">
        <f>SUMIFS('Aceite de Oliva'!T$6:T$257,'Aceite de Oliva'!$A$6:$A$257,"&gt;="&amp;$A284,'Aceite de Oliva'!$B$6:$B$257,"&lt;="&amp;$B284)</f>
        <v>0.8</v>
      </c>
      <c r="U284" s="8">
        <f>SUMIFS('Aceite de Oliva'!U$6:U$257,'Aceite de Oliva'!$A$6:$A$257,"&gt;="&amp;$A284,'Aceite de Oliva'!$B$6:$B$257,"&lt;="&amp;$B284)</f>
        <v>0</v>
      </c>
      <c r="V284" s="14"/>
      <c r="W284" s="14"/>
      <c r="X284" s="14"/>
      <c r="Y284" s="8">
        <f>SUMIFS('Aceite de Oliva'!Y$6:Y$257,'Aceite de Oliva'!$A$6:$A$257,"&gt;="&amp;$A284,'Aceite de Oliva'!$B$6:$B$257,"&lt;="&amp;$B284)</f>
        <v>1</v>
      </c>
      <c r="Z284" s="8">
        <f>SUMIFS('Aceite de Oliva'!Z$6:Z$257,'Aceite de Oliva'!$A$6:$A$257,"&gt;="&amp;$A284,'Aceite de Oliva'!$B$6:$B$257,"&lt;="&amp;$B284)</f>
        <v>1.68</v>
      </c>
      <c r="AA284" s="8">
        <f>SUMIFS('Aceite de Oliva'!AA$6:AA$257,'Aceite de Oliva'!$A$6:$A$257,"&gt;="&amp;$A284,'Aceite de Oliva'!$B$6:$B$257,"&lt;="&amp;$B284)</f>
        <v>1.05</v>
      </c>
      <c r="AB284" s="8">
        <f>SUMIFS('Aceite de Oliva'!AB$6:AB$257,'Aceite de Oliva'!$A$6:$A$257,"&gt;="&amp;$A284,'Aceite de Oliva'!$B$6:$B$257,"&lt;="&amp;$B284)</f>
        <v>0.09</v>
      </c>
      <c r="AC284" s="14"/>
      <c r="AD284" s="14"/>
      <c r="AE284" s="14"/>
      <c r="AF284" s="8">
        <f>SUMIFS('Aceite de Oliva'!AF$6:AF$257,'Aceite de Oliva'!$A$6:$A$257,"&gt;="&amp;$A284,'Aceite de Oliva'!$B$6:$B$257,"&lt;="&amp;$B284)</f>
        <v>1.3699999999999999</v>
      </c>
      <c r="AG284" s="8">
        <f>SUMIFS('Aceite de Oliva'!AG$6:AG$257,'Aceite de Oliva'!$A$6:$A$257,"&gt;="&amp;$A284,'Aceite de Oliva'!$B$6:$B$257,"&lt;="&amp;$B284)</f>
        <v>1.33</v>
      </c>
      <c r="AH284" s="8">
        <f>SUMIFS('Aceite de Oliva'!AH$6:AH$257,'Aceite de Oliva'!$A$6:$A$257,"&gt;="&amp;$A284,'Aceite de Oliva'!$B$6:$B$257,"&lt;="&amp;$B284)</f>
        <v>1.88</v>
      </c>
      <c r="AI284" s="8">
        <f>SUMIFS('Aceite de Oliva'!AI$6:AI$257,'Aceite de Oliva'!$A$6:$A$257,"&gt;="&amp;$A284,'Aceite de Oliva'!$B$6:$B$257,"&lt;="&amp;$B284)</f>
        <v>0.15</v>
      </c>
      <c r="AJ284" s="14"/>
      <c r="AK284" s="14"/>
      <c r="AL284" s="14"/>
      <c r="AM284" s="8">
        <f>SUMIFS('Aceite de Oliva'!AM$6:AM$257,'Aceite de Oliva'!$A$6:$A$257,"&gt;="&amp;$A284,'Aceite de Oliva'!$B$6:$B$257,"&lt;="&amp;$B284)</f>
        <v>2.33</v>
      </c>
      <c r="AN284" s="8">
        <f>SUMIFS('Aceite de Oliva'!AN$6:AN$257,'Aceite de Oliva'!$A$6:$A$257,"&gt;="&amp;$A284,'Aceite de Oliva'!$B$6:$B$257,"&lt;="&amp;$B284)</f>
        <v>1.7599999999999998</v>
      </c>
      <c r="AO284" s="8">
        <f>SUMIFS('Aceite de Oliva'!AO$6:AO$257,'Aceite de Oliva'!$A$6:$A$257,"&gt;="&amp;$A284,'Aceite de Oliva'!$B$6:$B$257,"&lt;="&amp;$B284)</f>
        <v>1.26</v>
      </c>
      <c r="AP284" s="8">
        <f>SUMIFS('Aceite de Oliva'!AP$6:AP$257,'Aceite de Oliva'!$A$6:$A$257,"&gt;="&amp;$A284,'Aceite de Oliva'!$B$6:$B$257,"&lt;="&amp;$B284)</f>
        <v>4.76</v>
      </c>
      <c r="AQ284" s="14"/>
      <c r="AR284" s="14"/>
      <c r="AT284" s="8">
        <f>SUMIFS('Aceite de Oliva'!AT$6:AT$257,'Aceite de Oliva'!$A$6:$A$257,"&gt;="&amp;$A284,'Aceite de Oliva'!$B$6:$B$257,"&lt;="&amp;$B284)</f>
        <v>1.31</v>
      </c>
      <c r="AU284" s="8">
        <f>SUMIFS('Aceite de Oliva'!AU$6:AU$257,'Aceite de Oliva'!$A$6:$A$257,"&gt;="&amp;$A284,'Aceite de Oliva'!$B$6:$B$257,"&lt;="&amp;$B284)</f>
        <v>4.59</v>
      </c>
      <c r="AV284" s="8">
        <f>SUMIFS('Aceite de Oliva'!AV$6:AV$257,'Aceite de Oliva'!$A$6:$A$257,"&gt;="&amp;$A284,'Aceite de Oliva'!$B$6:$B$257,"&lt;="&amp;$B284)</f>
        <v>0.28999999999999998</v>
      </c>
      <c r="AW284" s="8">
        <f>SUMIFS('Aceite de Oliva'!AW$6:AW$257,'Aceite de Oliva'!$A$6:$A$257,"&gt;="&amp;$A284,'Aceite de Oliva'!$B$6:$B$257,"&lt;="&amp;$B284)</f>
        <v>0</v>
      </c>
      <c r="BA284" s="8">
        <f>SUMIFS('Aceite de Oliva'!BA$6:BA$257,'Aceite de Oliva'!$A$6:$A$257,"&gt;="&amp;A284,'Aceite de Oliva'!$B$6:$B$257,"&lt;="&amp;B284)</f>
        <v>0.69</v>
      </c>
      <c r="BB284" s="8">
        <f>SUMIFS('Aceite de Oliva'!BB$6:BB$257,'Aceite de Oliva'!$A$6:$A$257,"&gt;="&amp;$A284,'Aceite de Oliva'!$B$6:$B$257,"&lt;="&amp;$B284)</f>
        <v>0.86</v>
      </c>
      <c r="BC284" s="8">
        <f>SUMIFS('Aceite de Oliva'!BC$6:BC$257,'Aceite de Oliva'!$A$6:$A$257,"&gt;="&amp;$A284,'Aceite de Oliva'!$B$6:$B$257,"&lt;="&amp;$B284)</f>
        <v>0.75</v>
      </c>
      <c r="BD284" s="8">
        <f>SUMIFS('Aceite de Oliva'!BD$6:BD$257,'Aceite de Oliva'!$A$6:$A$257,"&gt;="&amp;$A284,'Aceite de Oliva'!$B$6:$B$257,"&lt;="&amp;$B284)</f>
        <v>0</v>
      </c>
      <c r="BE284" s="5"/>
      <c r="BH284" s="8">
        <f>SUMIFS('Aceite de Oliva'!BH$6:BH$257,'Aceite de Oliva'!$A$6:$A$257,"&gt;="&amp;$A284,'Aceite de Oliva'!$B$6:$B$257,"&lt;="&amp;$B284)</f>
        <v>1.02</v>
      </c>
      <c r="BI284" s="8">
        <f>SUMIFS('Aceite de Oliva'!BI$6:BI$257,'Aceite de Oliva'!$A$6:$A$257,"&gt;="&amp;$A284,'Aceite de Oliva'!$B$6:$B$257,"&lt;="&amp;$B284)</f>
        <v>0</v>
      </c>
      <c r="BJ284" s="8">
        <f>SUMIFS('Aceite de Oliva'!BJ$6:BJ$257,'Aceite de Oliva'!$A$6:$A$257,"&gt;="&amp;$A284,'Aceite de Oliva'!$B$6:$B$257,"&lt;="&amp;$B284)</f>
        <v>1.38</v>
      </c>
      <c r="BK284" s="8">
        <f>SUMIFS('Aceite de Oliva'!BK$6:BK$257,'Aceite de Oliva'!$A$6:$A$257,"&gt;="&amp;$A284,'Aceite de Oliva'!$B$6:$B$257,"&lt;="&amp;$B284)</f>
        <v>0.66</v>
      </c>
      <c r="BO284" s="8">
        <f>SUMIFS('Aceite de Oliva'!BO$6:BO$257,'Aceite de Oliva'!$A$6:$A$257,"&gt;="&amp;$A284,'Aceite de Oliva'!$B$6:$B$257,"&lt;="&amp;$B284)</f>
        <v>1.05</v>
      </c>
      <c r="BP284" s="8">
        <f>SUMIFS('Aceite de Oliva'!BP$6:BP$257,'Aceite de Oliva'!$A$6:$A$257,"&gt;="&amp;$A284,'Aceite de Oliva'!$B$6:$B$257,"&lt;="&amp;$B284)</f>
        <v>0.48</v>
      </c>
      <c r="BQ284" s="8">
        <f>SUMIFS('Aceite de Oliva'!BQ$6:BQ$257,'Aceite de Oliva'!$A$6:$A$257,"&gt;="&amp;$A284,'Aceite de Oliva'!$B$6:$B$257,"&lt;="&amp;$B284)</f>
        <v>1.44</v>
      </c>
      <c r="BR284" s="8">
        <f>SUMIFS('Aceite de Oliva'!BR$6:BR$257,'Aceite de Oliva'!$A$6:$A$257,"&gt;="&amp;$A284,'Aceite de Oliva'!$B$6:$B$257,"&lt;="&amp;$B284)</f>
        <v>0.18</v>
      </c>
      <c r="BV284" s="8">
        <f>SUMIFS('Aceite de Oliva'!BV$6:BV$257,'Aceite de Oliva'!$A$6:$A$257,"&gt;="&amp;$A284,'Aceite de Oliva'!$B$6:$B$257,"&lt;="&amp;$B284)</f>
        <v>0.85</v>
      </c>
      <c r="BW284" s="8">
        <f>SUMIFS('Aceite de Oliva'!BW$6:BW$257,'Aceite de Oliva'!$A$6:$A$257,"&gt;="&amp;$A284,'Aceite de Oliva'!$B$6:$B$257,"&lt;="&amp;$B284)</f>
        <v>0</v>
      </c>
      <c r="BX284" s="8">
        <f>SUMIFS('Aceite de Oliva'!BX$6:BX$257,'Aceite de Oliva'!$A$6:$A$257,"&gt;="&amp;$A284,'Aceite de Oliva'!$B$6:$B$257,"&lt;="&amp;$B284)</f>
        <v>0.22</v>
      </c>
      <c r="BY284" s="8">
        <f>SUMIFS('Aceite de Oliva'!BY$6:BY$257,'Aceite de Oliva'!$A$6:$A$257,"&gt;="&amp;$A284,'Aceite de Oliva'!$B$6:$B$257,"&lt;="&amp;$B284)</f>
        <v>0.11</v>
      </c>
      <c r="CC284" s="8">
        <f>SUMIFS('Aceite de Oliva'!CC$6:CC$257,'Aceite de Oliva'!$A$6:$A$257,"&gt;="&amp;$A284,'Aceite de Oliva'!$B$6:$B$257,"&lt;="&amp;$B284)</f>
        <v>0.81</v>
      </c>
      <c r="CD284" s="8">
        <f>SUMIFS('Aceite de Oliva'!CD$6:CD$257,'Aceite de Oliva'!$A$6:$A$257,"&gt;="&amp;$A284,'Aceite de Oliva'!$B$6:$B$257,"&lt;="&amp;$B284)</f>
        <v>0</v>
      </c>
      <c r="CE284" s="8">
        <f>SUMIFS('Aceite de Oliva'!CE$6:CE$257,'Aceite de Oliva'!$A$6:$A$257,"&gt;="&amp;$A284,'Aceite de Oliva'!$B$6:$B$257,"&lt;="&amp;$B284)</f>
        <v>1.1299999999999999</v>
      </c>
      <c r="CF284" s="8">
        <f>SUMIFS('Aceite de Oliva'!CF$6:CF$257,'Aceite de Oliva'!$A$6:$A$257,"&gt;="&amp;$A284,'Aceite de Oliva'!$B$6:$B$257,"&lt;="&amp;$B284)</f>
        <v>0</v>
      </c>
      <c r="CJ284" s="8">
        <f>SUMIFS('Aceite de Oliva'!CJ$6:CJ$257,'Aceite de Oliva'!$A$6:$A$257,"&gt;="&amp;$A284,'Aceite de Oliva'!$B$6:$B$257,"&lt;="&amp;$B284)</f>
        <v>0.39</v>
      </c>
      <c r="CK284" s="8">
        <f>SUMIFS('Aceite de Oliva'!CK$6:CK$257,'Aceite de Oliva'!$A$6:$A$257,"&gt;="&amp;$A284,'Aceite de Oliva'!$B$6:$B$257,"&lt;="&amp;$B284)</f>
        <v>0.51</v>
      </c>
      <c r="CL284" s="8">
        <f>SUMIFS('Aceite de Oliva'!CL$6:CL$257,'Aceite de Oliva'!$A$6:$A$257,"&gt;="&amp;$A284,'Aceite de Oliva'!$B$6:$B$257,"&lt;="&amp;$B284)</f>
        <v>0.38</v>
      </c>
      <c r="CM284" s="8">
        <f>SUMIFS('Aceite de Oliva'!CM$6:CM$257,'Aceite de Oliva'!$A$6:$A$257,"&gt;="&amp;$A284,'Aceite de Oliva'!$B$6:$B$257,"&lt;="&amp;$B284)</f>
        <v>0</v>
      </c>
      <c r="CQ284" s="8">
        <f>SUMIFS('Aceite de Oliva'!CQ$6:CQ$257,'Aceite de Oliva'!$A$6:$A$257,"&gt;="&amp;$A284,'Aceite de Oliva'!$B$6:$B$257,"&lt;="&amp;$B284)</f>
        <v>0.22</v>
      </c>
      <c r="CR284" s="8">
        <f>SUMIFS('Aceite de Oliva'!CR$6:CR$257,'Aceite de Oliva'!$A$6:$A$257,"&gt;="&amp;$A284,'Aceite de Oliva'!$B$6:$B$257,"&lt;="&amp;$B284)</f>
        <v>0.15</v>
      </c>
      <c r="CS284" s="8">
        <f>SUMIFS('Aceite de Oliva'!CS$6:CS$257,'Aceite de Oliva'!$A$6:$A$257,"&gt;="&amp;$A284,'Aceite de Oliva'!$B$6:$B$257,"&lt;="&amp;$B284)</f>
        <v>0.32</v>
      </c>
      <c r="CT284" s="8">
        <f>SUMIFS('Aceite de Oliva'!CT$6:CT$257,'Aceite de Oliva'!$A$6:$A$257,"&gt;="&amp;$A284,'Aceite de Oliva'!$B$6:$B$257,"&lt;="&amp;$B284)</f>
        <v>0</v>
      </c>
      <c r="CX284" s="8">
        <f>SUMIFS('Aceite de Oliva'!CX$6:CX$257,'Aceite de Oliva'!$A$6:$A$257,"&gt;="&amp;$A284,'Aceite de Oliva'!$B$6:$B$257,"&lt;="&amp;$B284)</f>
        <v>0.59</v>
      </c>
      <c r="CY284" s="8">
        <f>SUMIFS('Aceite de Oliva'!CY$6:CY$257,'Aceite de Oliva'!$A$6:$A$257,"&gt;="&amp;$A284,'Aceite de Oliva'!$B$6:$B$257,"&lt;="&amp;$B284)</f>
        <v>0.47</v>
      </c>
      <c r="CZ284" s="8">
        <f>SUMIFS('Aceite de Oliva'!CZ$6:CZ$257,'Aceite de Oliva'!$A$6:$A$257,"&gt;="&amp;$A284,'Aceite de Oliva'!$B$6:$B$257,"&lt;="&amp;$B284)</f>
        <v>0.53</v>
      </c>
      <c r="DA284" s="8">
        <f>SUMIFS('Aceite de Oliva'!DA$6:DA$257,'Aceite de Oliva'!$A$6:$A$257,"&gt;="&amp;$A284,'Aceite de Oliva'!$B$6:$B$257,"&lt;="&amp;$B284)</f>
        <v>0</v>
      </c>
      <c r="DE284" s="8">
        <f>SUMIFS('Aceite de Oliva'!DE$6:DE$257,'Aceite de Oliva'!$A$6:$A$257,"&gt;="&amp;$A284,'Aceite de Oliva'!$B$6:$B$257,"&lt;="&amp;$B284)</f>
        <v>0.37</v>
      </c>
      <c r="DF284" s="8">
        <f>SUMIFS('Aceite de Oliva'!DF$6:DF$257,'Aceite de Oliva'!$A$6:$A$257,"&gt;="&amp;$A284,'Aceite de Oliva'!$B$6:$B$257,"&lt;="&amp;$B284)</f>
        <v>0.98</v>
      </c>
      <c r="DG284" s="8">
        <f>SUMIFS('Aceite de Oliva'!DG$6:DG$257,'Aceite de Oliva'!$A$6:$A$257,"&gt;="&amp;$A284,'Aceite de Oliva'!$B$6:$B$257,"&lt;="&amp;$B284)</f>
        <v>0.28999999999999998</v>
      </c>
      <c r="DH284" s="8">
        <f>SUMIFS('Aceite de Oliva'!DH$6:DH$257,'Aceite de Oliva'!$A$6:$A$257,"&gt;="&amp;$A284,'Aceite de Oliva'!$B$6:$B$257,"&lt;="&amp;$B284)</f>
        <v>0</v>
      </c>
      <c r="DL284" s="8">
        <f>SUMIFS('Aceite de Oliva'!DL$6:DL$257,'Aceite de Oliva'!$A$6:$A$257,"&gt;="&amp;$A284,'Aceite de Oliva'!$B$6:$B$257,"&lt;="&amp;$B284)</f>
        <v>0.8</v>
      </c>
      <c r="DM284" s="8">
        <f>SUMIFS('Aceite de Oliva'!DM$6:DM$257,'Aceite de Oliva'!$A$6:$A$257,"&gt;="&amp;$A284,'Aceite de Oliva'!$B$6:$B$257,"&lt;="&amp;$B284)</f>
        <v>0.55000000000000004</v>
      </c>
      <c r="DN284" s="8">
        <f>SUMIFS('Aceite de Oliva'!DN$6:DN$257,'Aceite de Oliva'!$A$6:$A$257,"&gt;="&amp;$A284,'Aceite de Oliva'!$B$6:$B$257,"&lt;="&amp;$B284)</f>
        <v>0.51</v>
      </c>
      <c r="DO284" s="8">
        <f>SUMIFS('Aceite de Oliva'!DO$6:DO$257,'Aceite de Oliva'!$A$6:$A$257,"&gt;="&amp;$A284,'Aceite de Oliva'!$B$6:$B$257,"&lt;="&amp;$B284)</f>
        <v>0.21</v>
      </c>
      <c r="DS284" s="8">
        <f>SUMIFS('Aceite de Oliva'!DS$6:DS$257,'Aceite de Oliva'!$A$6:$A$257,"&gt;="&amp;$A284,'Aceite de Oliva'!$B$6:$B$257,"&lt;="&amp;$B284)</f>
        <v>0.36</v>
      </c>
      <c r="DT284" s="8">
        <f>SUMIFS('Aceite de Oliva'!DT$6:DT$257,'Aceite de Oliva'!$A$6:$A$257,"&gt;="&amp;$A284,'Aceite de Oliva'!$B$6:$B$257,"&lt;="&amp;$B284)</f>
        <v>0</v>
      </c>
      <c r="DU284" s="8">
        <f>SUMIFS('Aceite de Oliva'!DU$6:DU$257,'Aceite de Oliva'!$A$6:$A$257,"&gt;="&amp;$A284,'Aceite de Oliva'!$B$6:$B$257,"&lt;="&amp;$B284)</f>
        <v>0.27</v>
      </c>
      <c r="DV284" s="8">
        <f>SUMIFS('Aceite de Oliva'!DV$6:DV$257,'Aceite de Oliva'!$A$6:$A$257,"&gt;="&amp;$A284,'Aceite de Oliva'!$B$6:$B$257,"&lt;="&amp;$B284)</f>
        <v>0</v>
      </c>
      <c r="DZ284" s="8">
        <f>SUMIFS('Aceite de Oliva'!DZ$6:DZ$257,'Aceite de Oliva'!$A$6:$A$257,"&gt;="&amp;$A284,'Aceite de Oliva'!$B$6:$B$257,"&lt;="&amp;$B284)</f>
        <v>0.73</v>
      </c>
      <c r="EA284" s="8">
        <f>SUMIFS('Aceite de Oliva'!EA$6:EA$257,'Aceite de Oliva'!$A$6:$A$257,"&gt;="&amp;$A284,'Aceite de Oliva'!$B$6:$B$257,"&lt;="&amp;$B284)</f>
        <v>2.1799999999999997</v>
      </c>
      <c r="EB284" s="8">
        <f>SUMIFS('Aceite de Oliva'!EB$6:EB$257,'Aceite de Oliva'!$A$6:$A$257,"&gt;="&amp;$A284,'Aceite de Oliva'!$B$6:$B$257,"&lt;="&amp;$B284)</f>
        <v>0.59000000000000008</v>
      </c>
      <c r="EC284" s="8">
        <f>SUMIFS('Aceite de Oliva'!EC$6:EC$257,'Aceite de Oliva'!$A$6:$A$257,"&gt;="&amp;$A284,'Aceite de Oliva'!$B$6:$B$257,"&lt;="&amp;$B284)</f>
        <v>0</v>
      </c>
      <c r="EG284" s="8">
        <f>SUMIFS('Aceite de Oliva'!EG$6:EG$257,'Aceite de Oliva'!$A$6:$A$257,"&gt;="&amp;$A284,'Aceite de Oliva'!$B$6:$B$257,"&lt;="&amp;$B284)</f>
        <v>0.42</v>
      </c>
      <c r="EH284" s="8">
        <f>SUMIFS('Aceite de Oliva'!EH$6:EH$257,'Aceite de Oliva'!$A$6:$A$257,"&gt;="&amp;$A284,'Aceite de Oliva'!$B$6:$B$257,"&lt;="&amp;$B284)</f>
        <v>0.30000000000000004</v>
      </c>
      <c r="EI284" s="8">
        <f>SUMIFS('Aceite de Oliva'!EI$6:EI$257,'Aceite de Oliva'!$A$6:$A$257,"&gt;="&amp;$A284,'Aceite de Oliva'!$B$6:$B$257,"&lt;="&amp;$B284)</f>
        <v>0.48000000000000004</v>
      </c>
      <c r="EJ284" s="8">
        <f>SUMIFS('Aceite de Oliva'!EJ$6:EJ$257,'Aceite de Oliva'!$A$6:$A$257,"&gt;="&amp;$A284,'Aceite de Oliva'!$B$6:$B$257,"&lt;="&amp;$B284)</f>
        <v>0.11</v>
      </c>
      <c r="EN284" s="8">
        <f>SUMIFS('Aceite de Oliva'!EN$6:EN$257,'Aceite de Oliva'!$A$6:$A$257,"&gt;="&amp;$A284,'Aceite de Oliva'!$B$6:$B$257,"&lt;="&amp;$B284)</f>
        <v>1.63</v>
      </c>
      <c r="EO284" s="8">
        <f>SUMIFS('Aceite de Oliva'!EO$6:EO$257,'Aceite de Oliva'!$A$6:$A$257,"&gt;="&amp;$A284,'Aceite de Oliva'!$B$6:$B$257,"&lt;="&amp;$B284)</f>
        <v>0.89</v>
      </c>
      <c r="EP284" s="8">
        <f>SUMIFS('Aceite de Oliva'!EP$6:EP$257,'Aceite de Oliva'!$A$6:$A$257,"&gt;="&amp;$A284,'Aceite de Oliva'!$B$6:$B$257,"&lt;="&amp;$B284)</f>
        <v>1.6400000000000001</v>
      </c>
      <c r="EQ284" s="8">
        <f>SUMIFS('Aceite de Oliva'!EQ$6:EQ$257,'Aceite de Oliva'!$A$6:$A$257,"&gt;="&amp;$A284,'Aceite de Oliva'!$B$6:$B$257,"&lt;="&amp;$B284)</f>
        <v>0.17</v>
      </c>
      <c r="EU284" s="8">
        <f>SUMIFS('Aceite de Oliva'!EU$6:EU$257,'Aceite de Oliva'!$A$6:$A$257,"&gt;="&amp;$A284,'Aceite de Oliva'!$B$6:$B$257,"&lt;="&amp;$B284)</f>
        <v>1.4</v>
      </c>
      <c r="EV284" s="8">
        <f>SUMIFS('Aceite de Oliva'!EV$6:EV$257,'Aceite de Oliva'!$A$6:$A$257,"&gt;="&amp;$A284,'Aceite de Oliva'!$B$6:$B$257,"&lt;="&amp;$B284)</f>
        <v>1.79</v>
      </c>
      <c r="EW284" s="8">
        <f>SUMIFS('Aceite de Oliva'!EW$6:EW$257,'Aceite de Oliva'!$A$6:$A$257,"&gt;="&amp;$A284,'Aceite de Oliva'!$B$6:$B$257,"&lt;="&amp;$B284)</f>
        <v>1.03</v>
      </c>
      <c r="EX284" s="8">
        <f>SUMIFS('Aceite de Oliva'!EX$6:EX$257,'Aceite de Oliva'!$A$6:$A$257,"&gt;="&amp;$A284,'Aceite de Oliva'!$B$6:$B$257,"&lt;="&amp;$B284)</f>
        <v>0.3</v>
      </c>
    </row>
    <row r="285" spans="1:154" x14ac:dyDescent="0.3">
      <c r="A285" s="14">
        <f>'TAM Aceite de Oliva'!B33</f>
        <v>4.4999999999999991</v>
      </c>
      <c r="B285" s="14">
        <f>'TAM Aceite de Oliva'!C33</f>
        <v>0</v>
      </c>
      <c r="C285" s="14"/>
      <c r="D285" s="8">
        <f>SUMIF('Aceite de Oliva'!$A$6:$A$257,"&gt;="&amp;$A285,'Aceite de Oliva'!D$6:D$257)</f>
        <v>12.549999999999997</v>
      </c>
      <c r="E285" s="8">
        <f>SUMIF('Aceite de Oliva'!$A$6:$A$257,"&gt;="&amp;$A285,'Aceite de Oliva'!E$6:E$257)</f>
        <v>16.16</v>
      </c>
      <c r="F285" s="8">
        <f>SUMIF('Aceite de Oliva'!$A$6:$A$257,"&gt;="&amp;$A285,'Aceite de Oliva'!F$6:F$257)</f>
        <v>12.260000000000002</v>
      </c>
      <c r="G285" s="8">
        <f>SUMIF('Aceite de Oliva'!$A$6:$A$257,"&gt;="&amp;$A285,'Aceite de Oliva'!G$6:G$257)</f>
        <v>11.020000000000001</v>
      </c>
      <c r="H285" s="14"/>
      <c r="I285" s="14"/>
      <c r="J285" s="14"/>
      <c r="K285" s="8">
        <f>SUMIF('Aceite de Oliva'!$A$6:$A$257,"&gt;="&amp;$A285,'Aceite de Oliva'!K$6:K$257)</f>
        <v>14.4</v>
      </c>
      <c r="L285" s="8">
        <f>SUMIF('Aceite de Oliva'!$A$6:$A$257,"&gt;="&amp;$A285,'Aceite de Oliva'!L$6:L$257)</f>
        <v>18.47</v>
      </c>
      <c r="M285" s="8">
        <f>SUMIF('Aceite de Oliva'!$A$6:$A$257,"&gt;="&amp;$A285,'Aceite de Oliva'!M$6:M$257)</f>
        <v>14.839999999999998</v>
      </c>
      <c r="N285" s="8">
        <f>SUMIF('Aceite de Oliva'!$A$6:$A$257,"&gt;="&amp;$A285,'Aceite de Oliva'!N$6:N$257)</f>
        <v>8.56</v>
      </c>
      <c r="O285" s="14"/>
      <c r="P285" s="14"/>
      <c r="Q285" s="14"/>
      <c r="R285" s="8">
        <f>SUMIF('Aceite de Oliva'!$A$6:$A$257,"&gt;="&amp;$A285,'Aceite de Oliva'!R$6:R$257)</f>
        <v>16.919999999999998</v>
      </c>
      <c r="S285" s="8">
        <f>SUMIF('Aceite de Oliva'!$A$6:$A$257,"&gt;="&amp;$A285,'Aceite de Oliva'!S$6:S$257)</f>
        <v>29.27</v>
      </c>
      <c r="T285" s="8">
        <f>SUMIF('Aceite de Oliva'!$A$6:$A$257,"&gt;="&amp;$A285,'Aceite de Oliva'!T$6:T$257)</f>
        <v>16.07</v>
      </c>
      <c r="U285" s="8">
        <f>SUMIF('Aceite de Oliva'!$A$6:$A$257,"&gt;="&amp;$A285,'Aceite de Oliva'!U$6:U$257)</f>
        <v>8.0400000000000009</v>
      </c>
      <c r="V285" s="14"/>
      <c r="W285" s="14"/>
      <c r="X285" s="14"/>
      <c r="Y285" s="8">
        <f>SUMIF('Aceite de Oliva'!$A$6:$A$257,"&gt;="&amp;$A285,'Aceite de Oliva'!Y$6:Y$257)</f>
        <v>10.76</v>
      </c>
      <c r="Z285" s="8">
        <f>SUMIF('Aceite de Oliva'!$A$6:$A$257,"&gt;="&amp;$A285,'Aceite de Oliva'!Z$6:Z$257)</f>
        <v>14.810000000000002</v>
      </c>
      <c r="AA285" s="8">
        <f>SUMIF('Aceite de Oliva'!$A$6:$A$257,"&gt;="&amp;$A285,'Aceite de Oliva'!AA$6:AA$257)</f>
        <v>10.030000000000001</v>
      </c>
      <c r="AB285" s="8">
        <f>SUMIF('Aceite de Oliva'!$A$6:$A$257,"&gt;="&amp;$A285,'Aceite de Oliva'!AB$6:AB$257)</f>
        <v>7.4399999999999995</v>
      </c>
      <c r="AC285" s="14"/>
      <c r="AD285" s="14"/>
      <c r="AE285" s="14"/>
      <c r="AF285" s="8">
        <f>SUMIF('Aceite de Oliva'!$A$6:$A$257,"&gt;="&amp;$A285,'Aceite de Oliva'!AF$6:AF$257)</f>
        <v>20.779999999999994</v>
      </c>
      <c r="AG285" s="8">
        <f>SUMIF('Aceite de Oliva'!$A$6:$A$257,"&gt;="&amp;$A285,'Aceite de Oliva'!AG$6:AG$257)</f>
        <v>22.92</v>
      </c>
      <c r="AH285" s="8">
        <f>SUMIF('Aceite de Oliva'!$A$6:$A$257,"&gt;="&amp;$A285,'Aceite de Oliva'!AH$6:AH$257)</f>
        <v>24.65</v>
      </c>
      <c r="AI285" s="8">
        <f>SUMIF('Aceite de Oliva'!$A$6:$A$257,"&gt;="&amp;$A285,'Aceite de Oliva'!AI$6:AI$257)</f>
        <v>12.070000000000002</v>
      </c>
      <c r="AJ285" s="14"/>
      <c r="AK285" s="14"/>
      <c r="AL285" s="14"/>
      <c r="AM285" s="8">
        <f>SUMIF('Aceite de Oliva'!$A$6:$A$257,"&gt;="&amp;$A285,'Aceite de Oliva'!AM$6:AM$257)</f>
        <v>12.990000000000002</v>
      </c>
      <c r="AN285" s="8">
        <f>SUMIF('Aceite de Oliva'!$A$6:$A$257,"&gt;="&amp;$A285,'Aceite de Oliva'!AN$6:AN$257)</f>
        <v>11.879999999999999</v>
      </c>
      <c r="AO285" s="8">
        <f>SUMIF('Aceite de Oliva'!$A$6:$A$257,"&gt;="&amp;$A285,'Aceite de Oliva'!AO$6:AO$257)</f>
        <v>17.469999999999995</v>
      </c>
      <c r="AP285" s="8">
        <f>SUMIF('Aceite de Oliva'!$A$6:$A$257,"&gt;="&amp;$A285,'Aceite de Oliva'!AP$6:AP$257)</f>
        <v>5.74</v>
      </c>
      <c r="AQ285" s="14"/>
      <c r="AR285" s="14"/>
      <c r="AT285" s="8">
        <f>SUMIF('Aceite de Oliva'!$A$6:$A$257,"&gt;="&amp;$A285,'Aceite de Oliva'!AT$6:AT$257)</f>
        <v>15.949999999999998</v>
      </c>
      <c r="AU285" s="8">
        <f>SUMIF('Aceite de Oliva'!$A$6:$A$257,"&gt;="&amp;$A285,'Aceite de Oliva'!AU$6:AU$257)</f>
        <v>13.2</v>
      </c>
      <c r="AV285" s="8">
        <f>SUMIF('Aceite de Oliva'!$A$6:$A$257,"&gt;="&amp;$A285,'Aceite de Oliva'!AV$6:AV$257)</f>
        <v>20.950000000000003</v>
      </c>
      <c r="AW285" s="8">
        <f>SUMIF('Aceite de Oliva'!$A$6:$A$257,"&gt;="&amp;$A285,'Aceite de Oliva'!AW$6:AW$257)</f>
        <v>5.2000000000000011</v>
      </c>
      <c r="BA285" s="8">
        <f>SUMIF('Aceite de Oliva'!$A$6:$A$257,"&gt;="&amp;$A285,'Aceite de Oliva'!BA$6:BA$257)</f>
        <v>16.359999999999996</v>
      </c>
      <c r="BB285" s="8">
        <f>SUMIF('Aceite de Oliva'!$A$6:$A$257,"&gt;="&amp;$A285,'Aceite de Oliva'!BB$6:BB$257)</f>
        <v>15.72</v>
      </c>
      <c r="BC285" s="8">
        <f>SUMIF('Aceite de Oliva'!$A$6:$A$257,"&gt;="&amp;$A285,'Aceite de Oliva'!BC$6:BC$257)</f>
        <v>20.2</v>
      </c>
      <c r="BD285" s="8">
        <f>SUMIF('Aceite de Oliva'!$A$6:$A$257,"&gt;="&amp;$A285,'Aceite de Oliva'!BD$6:BD$257)</f>
        <v>8.4500000000000011</v>
      </c>
      <c r="BE285" s="5"/>
      <c r="BH285" s="8">
        <f>SUMIF('Aceite de Oliva'!$A$6:$A$257,"&gt;="&amp;$A285,'Aceite de Oliva'!BH$6:BH$257)</f>
        <v>14.620000000000001</v>
      </c>
      <c r="BI285" s="8">
        <f>SUMIF('Aceite de Oliva'!$A$6:$A$257,"&gt;="&amp;$A285,'Aceite de Oliva'!BI$6:BI$257)</f>
        <v>10.69</v>
      </c>
      <c r="BJ285" s="8">
        <f>SUMIF('Aceite de Oliva'!$A$6:$A$257,"&gt;="&amp;$A285,'Aceite de Oliva'!BJ$6:BJ$257)</f>
        <v>17.39</v>
      </c>
      <c r="BK285" s="8">
        <f>SUMIF('Aceite de Oliva'!$A$6:$A$257,"&gt;="&amp;$A285,'Aceite de Oliva'!BK$6:BK$257)</f>
        <v>9.4399999999999977</v>
      </c>
      <c r="BO285" s="8">
        <f>SUMIF('Aceite de Oliva'!$A$6:$A$257,"&gt;="&amp;$A285,'Aceite de Oliva'!BO$6:BO$257)</f>
        <v>17.050000000000004</v>
      </c>
      <c r="BP285" s="8">
        <f>SUMIF('Aceite de Oliva'!$A$6:$A$257,"&gt;="&amp;$A285,'Aceite de Oliva'!BP$6:BP$257)</f>
        <v>23.04</v>
      </c>
      <c r="BQ285" s="8">
        <f>SUMIF('Aceite de Oliva'!$A$6:$A$257,"&gt;="&amp;$A285,'Aceite de Oliva'!BQ$6:BQ$257)</f>
        <v>20.059999999999999</v>
      </c>
      <c r="BR285" s="8">
        <f>SUMIF('Aceite de Oliva'!$A$6:$A$257,"&gt;="&amp;$A285,'Aceite de Oliva'!BR$6:BR$257)</f>
        <v>3.84</v>
      </c>
      <c r="BV285" s="8">
        <f>SUMIF('Aceite de Oliva'!$A$6:$A$257,"&gt;="&amp;$A285,'Aceite de Oliva'!BV$6:BV$257)</f>
        <v>13.010000000000002</v>
      </c>
      <c r="BW285" s="8">
        <f>SUMIF('Aceite de Oliva'!$A$6:$A$257,"&gt;="&amp;$A285,'Aceite de Oliva'!BW$6:BW$257)</f>
        <v>13.819999999999999</v>
      </c>
      <c r="BX285" s="8">
        <f>SUMIF('Aceite de Oliva'!$A$6:$A$257,"&gt;="&amp;$A285,'Aceite de Oliva'!BX$6:BX$257)</f>
        <v>14.91</v>
      </c>
      <c r="BY285" s="8">
        <f>SUMIF('Aceite de Oliva'!$A$6:$A$257,"&gt;="&amp;$A285,'Aceite de Oliva'!BY$6:BY$257)</f>
        <v>4.1400000000000006</v>
      </c>
      <c r="CC285" s="8">
        <f>SUMIF('Aceite de Oliva'!$A$6:$A$257,"&gt;="&amp;$A285,'Aceite de Oliva'!CC$6:CC$257)</f>
        <v>10.19</v>
      </c>
      <c r="CD285" s="8">
        <f>SUMIF('Aceite de Oliva'!$A$6:$A$257,"&gt;="&amp;$A285,'Aceite de Oliva'!CD$6:CD$257)</f>
        <v>8.5299999999999994</v>
      </c>
      <c r="CE285" s="8">
        <f>SUMIF('Aceite de Oliva'!$A$6:$A$257,"&gt;="&amp;$A285,'Aceite de Oliva'!CE$6:CE$257)</f>
        <v>12.460000000000003</v>
      </c>
      <c r="CF285" s="8">
        <f>SUMIF('Aceite de Oliva'!$A$6:$A$257,"&gt;="&amp;$A285,'Aceite de Oliva'!CF$6:CF$257)</f>
        <v>3.5999999999999996</v>
      </c>
      <c r="CJ285" s="8">
        <f>SUMIF('Aceite de Oliva'!$A$6:$A$257,"&gt;="&amp;$A285,'Aceite de Oliva'!CJ$6:CJ$257)</f>
        <v>12.769999999999996</v>
      </c>
      <c r="CK285" s="8">
        <f>SUMIF('Aceite de Oliva'!$A$6:$A$257,"&gt;="&amp;$A285,'Aceite de Oliva'!CK$6:CK$257)</f>
        <v>13.66</v>
      </c>
      <c r="CL285" s="8">
        <f>SUMIF('Aceite de Oliva'!$A$6:$A$257,"&gt;="&amp;$A285,'Aceite de Oliva'!CL$6:CL$257)</f>
        <v>14.65</v>
      </c>
      <c r="CM285" s="8">
        <f>SUMIF('Aceite de Oliva'!$A$6:$A$257,"&gt;="&amp;$A285,'Aceite de Oliva'!CM$6:CM$257)</f>
        <v>5.01</v>
      </c>
      <c r="CQ285" s="8">
        <f>SUMIF('Aceite de Oliva'!$A$6:$A$257,"&gt;="&amp;$A285,'Aceite de Oliva'!CQ$6:CQ$257)</f>
        <v>6.6000000000000005</v>
      </c>
      <c r="CR285" s="8">
        <f>SUMIF('Aceite de Oliva'!$A$6:$A$257,"&gt;="&amp;$A285,'Aceite de Oliva'!CR$6:CR$257)</f>
        <v>6.0100000000000007</v>
      </c>
      <c r="CS285" s="8">
        <f>SUMIF('Aceite de Oliva'!$A$6:$A$257,"&gt;="&amp;$A285,'Aceite de Oliva'!CS$6:CS$257)</f>
        <v>4.34</v>
      </c>
      <c r="CT285" s="8">
        <f>SUMIF('Aceite de Oliva'!$A$6:$A$257,"&gt;="&amp;$A285,'Aceite de Oliva'!CT$6:CT$257)</f>
        <v>11.649999999999999</v>
      </c>
      <c r="CX285" s="8">
        <f>SUMIF('Aceite de Oliva'!$A$6:$A$257,"&gt;="&amp;$A285,'Aceite de Oliva'!CX$6:CX$257)</f>
        <v>5.9199999999999982</v>
      </c>
      <c r="CY285" s="8">
        <f>SUMIF('Aceite de Oliva'!$A$6:$A$257,"&gt;="&amp;$A285,'Aceite de Oliva'!CY$6:CY$257)</f>
        <v>13.99</v>
      </c>
      <c r="CZ285" s="8">
        <f>SUMIF('Aceite de Oliva'!$A$6:$A$257,"&gt;="&amp;$A285,'Aceite de Oliva'!CZ$6:CZ$257)</f>
        <v>4.2699999999999996</v>
      </c>
      <c r="DA285" s="8">
        <f>SUMIF('Aceite de Oliva'!$A$6:$A$257,"&gt;="&amp;$A285,'Aceite de Oliva'!DA$6:DA$257)</f>
        <v>3.5800000000000005</v>
      </c>
      <c r="DE285" s="8">
        <f>SUMIF('Aceite de Oliva'!$A$6:$A$257,"&gt;="&amp;$A285,'Aceite de Oliva'!DE$6:DE$257)</f>
        <v>3.6999999999999993</v>
      </c>
      <c r="DF285" s="8">
        <f>SUMIF('Aceite de Oliva'!$A$6:$A$257,"&gt;="&amp;$A285,'Aceite de Oliva'!DF$6:DF$257)</f>
        <v>2.91</v>
      </c>
      <c r="DG285" s="8">
        <f>SUMIF('Aceite de Oliva'!$A$6:$A$257,"&gt;="&amp;$A285,'Aceite de Oliva'!DG$6:DG$257)</f>
        <v>3.7100000000000004</v>
      </c>
      <c r="DH285" s="8">
        <f>SUMIF('Aceite de Oliva'!$A$6:$A$257,"&gt;="&amp;$A285,'Aceite de Oliva'!DH$6:DH$257)</f>
        <v>3.9299999999999997</v>
      </c>
      <c r="DL285" s="8">
        <f>SUMIF('Aceite de Oliva'!$A$6:$A$257,"&gt;="&amp;$A285,'Aceite de Oliva'!DL$6:DL$257)</f>
        <v>4.1999999999999993</v>
      </c>
      <c r="DM285" s="8">
        <f>SUMIF('Aceite de Oliva'!$A$6:$A$257,"&gt;="&amp;$A285,'Aceite de Oliva'!DM$6:DM$257)</f>
        <v>2.41</v>
      </c>
      <c r="DN285" s="8">
        <f>SUMIF('Aceite de Oliva'!$A$6:$A$257,"&gt;="&amp;$A285,'Aceite de Oliva'!DN$6:DN$257)</f>
        <v>4.58</v>
      </c>
      <c r="DO285" s="8">
        <f>SUMIF('Aceite de Oliva'!$A$6:$A$257,"&gt;="&amp;$A285,'Aceite de Oliva'!DO$6:DO$257)</f>
        <v>3.54</v>
      </c>
      <c r="DS285" s="8">
        <f>SUMIF('Aceite de Oliva'!$A$6:$A$257,"&gt;="&amp;$A285,'Aceite de Oliva'!DS$6:DS$257)</f>
        <v>5.299999999999998</v>
      </c>
      <c r="DT285" s="8">
        <f>SUMIF('Aceite de Oliva'!$A$6:$A$257,"&gt;="&amp;$A285,'Aceite de Oliva'!DT$6:DT$257)</f>
        <v>3.4699999999999998</v>
      </c>
      <c r="DU285" s="8">
        <f>SUMIF('Aceite de Oliva'!$A$6:$A$257,"&gt;="&amp;$A285,'Aceite de Oliva'!DU$6:DU$257)</f>
        <v>5.6700000000000008</v>
      </c>
      <c r="DV285" s="8">
        <f>SUMIF('Aceite de Oliva'!$A$6:$A$257,"&gt;="&amp;$A285,'Aceite de Oliva'!DV$6:DV$257)</f>
        <v>2.1799999999999997</v>
      </c>
      <c r="DZ285" s="8">
        <f>SUMIF('Aceite de Oliva'!$A$6:$A$257,"&gt;="&amp;$A285,'Aceite de Oliva'!DZ$6:DZ$257)</f>
        <v>4.9999999999999991</v>
      </c>
      <c r="EA285" s="8">
        <f>SUMIF('Aceite de Oliva'!$A$6:$A$257,"&gt;="&amp;$A285,'Aceite de Oliva'!EA$6:EA$257)</f>
        <v>3.15</v>
      </c>
      <c r="EB285" s="8">
        <f>SUMIF('Aceite de Oliva'!$A$6:$A$257,"&gt;="&amp;$A285,'Aceite de Oliva'!EB$6:EB$257)</f>
        <v>4.5199999999999996</v>
      </c>
      <c r="EC285" s="8">
        <f>SUMIF('Aceite de Oliva'!$A$6:$A$257,"&gt;="&amp;$A285,'Aceite de Oliva'!EC$6:EC$257)</f>
        <v>2.17</v>
      </c>
      <c r="EG285" s="8">
        <f>SUMIF('Aceite de Oliva'!$A$6:$A$257,"&gt;="&amp;$A285,'Aceite de Oliva'!EG$6:EG$257)</f>
        <v>3.8299999999999992</v>
      </c>
      <c r="EH285" s="8">
        <f>SUMIF('Aceite de Oliva'!$A$6:$A$257,"&gt;="&amp;$A285,'Aceite de Oliva'!EH$6:EH$257)</f>
        <v>3.61</v>
      </c>
      <c r="EI285" s="8">
        <f>SUMIF('Aceite de Oliva'!$A$6:$A$257,"&gt;="&amp;$A285,'Aceite de Oliva'!EI$6:EI$257)</f>
        <v>3.91</v>
      </c>
      <c r="EJ285" s="8">
        <f>SUMIF('Aceite de Oliva'!$A$6:$A$257,"&gt;="&amp;$A285,'Aceite de Oliva'!EJ$6:EJ$257)</f>
        <v>1.52</v>
      </c>
      <c r="EN285" s="8">
        <f>SUMIF('Aceite de Oliva'!$A$6:$A$257,"&gt;="&amp;$A285,'Aceite de Oliva'!EN$6:EN$257)</f>
        <v>2.29</v>
      </c>
      <c r="EO285" s="8">
        <f>SUMIF('Aceite de Oliva'!$A$6:$A$257,"&gt;="&amp;$A285,'Aceite de Oliva'!EO$6:EO$257)</f>
        <v>2.2699999999999996</v>
      </c>
      <c r="EP285" s="8">
        <f>SUMIF('Aceite de Oliva'!$A$6:$A$257,"&gt;="&amp;$A285,'Aceite de Oliva'!EP$6:EP$257)</f>
        <v>2.5</v>
      </c>
      <c r="EQ285" s="8">
        <f>SUMIF('Aceite de Oliva'!$A$6:$A$257,"&gt;="&amp;$A285,'Aceite de Oliva'!EQ$6:EQ$257)</f>
        <v>0.72</v>
      </c>
      <c r="EU285" s="8">
        <f>SUMIF('Aceite de Oliva'!$A$6:$A$257,"&gt;="&amp;$A285,'Aceite de Oliva'!EU$6:EU$257)</f>
        <v>2.8</v>
      </c>
      <c r="EV285" s="8">
        <f>SUMIF('Aceite de Oliva'!$A$6:$A$257,"&gt;="&amp;$A285,'Aceite de Oliva'!EV$6:EV$257)</f>
        <v>2.6700000000000004</v>
      </c>
      <c r="EW285" s="8">
        <f>SUMIF('Aceite de Oliva'!$A$6:$A$257,"&gt;="&amp;$A285,'Aceite de Oliva'!EW$6:EW$257)</f>
        <v>3.0599999999999996</v>
      </c>
      <c r="EX285" s="8">
        <f>SUMIF('Aceite de Oliva'!$A$6:$A$257,"&gt;="&amp;$A285,'Aceite de Oliva'!EX$6:EX$257)</f>
        <v>0.21</v>
      </c>
    </row>
    <row r="286" spans="1:154" x14ac:dyDescent="0.3">
      <c r="BA286" s="6"/>
      <c r="BB286" s="6"/>
      <c r="BC286" s="6"/>
      <c r="BD286" s="6"/>
      <c r="BE286" s="5"/>
      <c r="BH286" s="6"/>
      <c r="BI286" s="6"/>
      <c r="BJ286" s="6"/>
      <c r="BK286" s="6"/>
      <c r="BO286" s="6"/>
      <c r="BP286" s="6"/>
      <c r="BQ286" s="6"/>
      <c r="BR286" s="6"/>
      <c r="BV286" s="6"/>
      <c r="BW286" s="6"/>
      <c r="BX286" s="6"/>
      <c r="BY286" s="6"/>
      <c r="CC286" s="6"/>
      <c r="CD286" s="6"/>
      <c r="CE286" s="6"/>
      <c r="CF286" s="6"/>
    </row>
    <row r="287" spans="1:154" x14ac:dyDescent="0.3">
      <c r="D287" s="11">
        <f>SUM(D262:D285)</f>
        <v>100.00999999999998</v>
      </c>
      <c r="E287" s="11">
        <f>SUM(E262:E285)</f>
        <v>100.00999999999999</v>
      </c>
      <c r="F287" s="11">
        <f>SUM(F262:F285)</f>
        <v>99.990000000000023</v>
      </c>
      <c r="G287" s="11">
        <f>SUM(G262:G285)</f>
        <v>100</v>
      </c>
      <c r="K287" s="11">
        <f>SUM(K262:K285)</f>
        <v>100.02000000000001</v>
      </c>
      <c r="L287" s="11">
        <f>SUM(L262:L285)</f>
        <v>100.02999999999999</v>
      </c>
      <c r="M287" s="11">
        <f>SUM(M262:M285)</f>
        <v>100.01</v>
      </c>
      <c r="N287" s="11">
        <f>SUM(N262:N285)</f>
        <v>100</v>
      </c>
      <c r="R287" s="11">
        <f>SUM(R262:R285)</f>
        <v>100.02</v>
      </c>
      <c r="S287" s="11">
        <f>SUM(S262:S285)</f>
        <v>100.01999999999998</v>
      </c>
      <c r="T287" s="11">
        <f>SUM(T262:T285)</f>
        <v>99.980000000000018</v>
      </c>
      <c r="U287" s="11">
        <f>SUM(U262:U285)</f>
        <v>100.00000000000001</v>
      </c>
      <c r="Y287" s="11">
        <f>SUM(Y262:Y285)</f>
        <v>99.990000000000009</v>
      </c>
      <c r="Z287" s="11">
        <f>SUM(Z262:Z285)</f>
        <v>100.02000000000001</v>
      </c>
      <c r="AA287" s="11">
        <f>SUM(AA262:AA285)</f>
        <v>100.02</v>
      </c>
      <c r="AB287" s="11">
        <f>SUM(AB262:AB285)</f>
        <v>99.98</v>
      </c>
      <c r="AF287" s="11">
        <f>SUM(AF262:AF285)</f>
        <v>99.989999999999981</v>
      </c>
      <c r="AG287" s="11">
        <f>SUM(AG262:AG285)</f>
        <v>99.97999999999999</v>
      </c>
      <c r="AH287" s="11">
        <f>SUM(AH262:AH285)</f>
        <v>100</v>
      </c>
      <c r="AI287" s="11">
        <f>SUM(AI262:AI285)</f>
        <v>100.01</v>
      </c>
      <c r="AM287" s="11">
        <f>SUM(AM262:AM285)</f>
        <v>100.01999999999998</v>
      </c>
      <c r="AN287" s="11">
        <f>SUM(AN262:AN285)</f>
        <v>100.00000000000001</v>
      </c>
      <c r="AO287" s="11">
        <f>SUM(AO262:AO285)</f>
        <v>99.969999999999985</v>
      </c>
      <c r="AP287" s="11">
        <f>SUM(AP262:AP285)</f>
        <v>99.980000000000018</v>
      </c>
      <c r="AT287" s="11">
        <f>SUM(AT262:AT285)</f>
        <v>100.00000000000001</v>
      </c>
      <c r="AU287" s="11">
        <f>SUM(AU262:AU285)</f>
        <v>100.02000000000001</v>
      </c>
      <c r="AV287" s="11">
        <f>SUM(AV262:AV285)</f>
        <v>100.00000000000001</v>
      </c>
      <c r="AW287" s="11">
        <f>SUM(AW262:AW285)</f>
        <v>100</v>
      </c>
      <c r="BA287" s="11">
        <f>SUM(BA262:BA285)</f>
        <v>99.97999999999999</v>
      </c>
      <c r="BB287" s="11">
        <f>SUM(BB262:BB285)</f>
        <v>99.97999999999999</v>
      </c>
      <c r="BC287" s="11">
        <f>SUM(BC262:BC285)</f>
        <v>99.970000000000013</v>
      </c>
      <c r="BD287" s="11">
        <f>SUM(BD262:BD285)</f>
        <v>100.00000000000001</v>
      </c>
      <c r="BE287" s="5"/>
      <c r="BH287" s="11">
        <f>SUM(BH262:BH285)</f>
        <v>100.03</v>
      </c>
      <c r="BI287" s="11">
        <f>SUM(BI262:BI285)</f>
        <v>99.99</v>
      </c>
      <c r="BJ287" s="11">
        <f>SUM(BJ262:BJ285)</f>
        <v>99.99</v>
      </c>
      <c r="BK287" s="11">
        <f>SUM(BK262:BK285)</f>
        <v>99.99</v>
      </c>
      <c r="BO287" s="11">
        <f>SUM(BO262:BO285)</f>
        <v>100.03999999999999</v>
      </c>
      <c r="BP287" s="11">
        <f>SUM(BP262:BP285)</f>
        <v>99.97</v>
      </c>
      <c r="BQ287" s="11">
        <f>SUM(BQ262:BQ285)</f>
        <v>100.01999999999998</v>
      </c>
      <c r="BR287" s="11">
        <f>SUM(BR262:BR285)</f>
        <v>100.02000000000001</v>
      </c>
      <c r="BV287" s="11">
        <f>SUM(BV262:BV285)</f>
        <v>99.98</v>
      </c>
      <c r="BW287" s="11">
        <f>SUM(BW262:BW285)</f>
        <v>100</v>
      </c>
      <c r="BX287" s="11">
        <f>SUM(BX262:BX285)</f>
        <v>100.01</v>
      </c>
      <c r="BY287" s="11">
        <f>SUM(BY262:BY285)</f>
        <v>99.990000000000009</v>
      </c>
      <c r="CC287" s="11">
        <f>SUM(CC262:CC285)</f>
        <v>99.98</v>
      </c>
      <c r="CD287" s="11">
        <f>SUM(CD262:CD285)</f>
        <v>99.97999999999999</v>
      </c>
      <c r="CE287" s="11">
        <f>SUM(CE262:CE285)</f>
        <v>99.97</v>
      </c>
      <c r="CF287" s="11">
        <f>SUM(CF262:CF285)</f>
        <v>100.00999999999999</v>
      </c>
      <c r="CJ287" s="11">
        <f>SUM(CJ262:CJ285)</f>
        <v>100.00999999999998</v>
      </c>
      <c r="CK287" s="11">
        <f>SUM(CK262:CK285)</f>
        <v>100.00000000000001</v>
      </c>
      <c r="CL287" s="11">
        <f>SUM(CL262:CL285)</f>
        <v>99.989999999999981</v>
      </c>
      <c r="CM287" s="11">
        <f>SUM(CM262:CM285)</f>
        <v>100.02</v>
      </c>
      <c r="CQ287" s="11">
        <f>SUM(CQ262:CQ285)</f>
        <v>99.979999999999976</v>
      </c>
      <c r="CR287" s="11">
        <f>SUM(CR262:CR285)</f>
        <v>99.990000000000023</v>
      </c>
      <c r="CS287" s="11">
        <f>SUM(CS262:CS285)</f>
        <v>99.97</v>
      </c>
      <c r="CT287" s="11">
        <f>SUM(CT262:CT285)</f>
        <v>100.02000000000001</v>
      </c>
      <c r="CX287" s="11">
        <f>SUM(CX262:CX285)</f>
        <v>100.00999999999998</v>
      </c>
      <c r="CY287" s="11">
        <f>SUM(CY262:CY285)</f>
        <v>100.00999999999999</v>
      </c>
      <c r="CZ287" s="11">
        <f>SUM(CZ262:CZ285)</f>
        <v>100.01999999999998</v>
      </c>
      <c r="DA287" s="11">
        <f>SUM(DA262:DA285)</f>
        <v>100.01</v>
      </c>
      <c r="DE287" s="11">
        <f>SUM(DE262:DE285)</f>
        <v>99.97</v>
      </c>
      <c r="DF287" s="11">
        <f>SUM(DF262:DF285)</f>
        <v>100.00999999999999</v>
      </c>
      <c r="DG287" s="11">
        <f>SUM(DG262:DG285)</f>
        <v>99.980000000000018</v>
      </c>
      <c r="DH287" s="11">
        <f>SUM(DH262:DH285)</f>
        <v>100.00999999999999</v>
      </c>
      <c r="DL287" s="11">
        <f>SUM(DL262:DL285)</f>
        <v>100</v>
      </c>
      <c r="DM287" s="11">
        <f>SUM(DM262:DM285)</f>
        <v>99.969999999999985</v>
      </c>
      <c r="DN287" s="11">
        <f>SUM(DN262:DN285)</f>
        <v>100.05</v>
      </c>
      <c r="DO287" s="11">
        <f>SUM(DO262:DO285)</f>
        <v>99.999999999999986</v>
      </c>
      <c r="DS287" s="11">
        <f>SUM(DS262:DS285)</f>
        <v>100.00999999999998</v>
      </c>
      <c r="DT287" s="11">
        <f>SUM(DT262:DT285)</f>
        <v>100.02</v>
      </c>
      <c r="DU287" s="11">
        <f>SUM(DU262:DU285)</f>
        <v>100.01999999999998</v>
      </c>
      <c r="DV287" s="11">
        <f>SUM(DV262:DV285)</f>
        <v>99.990000000000009</v>
      </c>
      <c r="DZ287" s="11">
        <f>SUM(DZ262:DZ285)</f>
        <v>100.02000000000001</v>
      </c>
      <c r="EA287" s="11">
        <f>SUM(EA262:EA285)</f>
        <v>100.01000000000002</v>
      </c>
      <c r="EB287" s="11">
        <f>SUM(EB262:EB285)</f>
        <v>99.979999999999976</v>
      </c>
      <c r="EC287" s="11">
        <f>SUM(EC262:EC285)</f>
        <v>99.99</v>
      </c>
      <c r="EG287" s="11">
        <f>SUM(EG262:EG285)</f>
        <v>100.01000000000002</v>
      </c>
      <c r="EH287" s="11">
        <f>SUM(EH262:EH285)</f>
        <v>99.999999999999957</v>
      </c>
      <c r="EI287" s="11">
        <f>SUM(EI262:EI285)</f>
        <v>99.969999999999985</v>
      </c>
      <c r="EJ287" s="11">
        <f>SUM(EJ262:EJ285)</f>
        <v>100</v>
      </c>
      <c r="EN287" s="11">
        <f>SUM(EN262:EN285)</f>
        <v>100.04000000000003</v>
      </c>
      <c r="EO287" s="11">
        <f>SUM(EO262:EO285)</f>
        <v>99.99</v>
      </c>
      <c r="EP287" s="11">
        <f>SUM(EP262:EP285)</f>
        <v>100.01000000000002</v>
      </c>
      <c r="EQ287" s="11">
        <f>SUM(EQ262:EQ285)</f>
        <v>100.00000000000001</v>
      </c>
      <c r="EU287" s="11">
        <f>SUM(EU262:EU285)</f>
        <v>100.05000000000001</v>
      </c>
      <c r="EV287" s="11">
        <f>SUM(EV262:EV285)</f>
        <v>99.990000000000009</v>
      </c>
      <c r="EW287" s="11">
        <f>SUM(EW262:EW285)</f>
        <v>100.03999999999998</v>
      </c>
      <c r="EX287" s="11">
        <f>SUM(EX262:EX285)</f>
        <v>99.999999999999986</v>
      </c>
    </row>
    <row r="288" spans="1:154" x14ac:dyDescent="0.3">
      <c r="AZ288" s="6"/>
      <c r="BA288" s="6"/>
      <c r="BB288" s="6"/>
      <c r="BC288" s="6"/>
      <c r="BD288" s="6"/>
      <c r="CC288" s="6"/>
      <c r="CD288" s="6"/>
      <c r="CE288" s="6"/>
      <c r="CF288" s="6"/>
    </row>
    <row r="289" spans="52:56" x14ac:dyDescent="0.3">
      <c r="AZ289" s="6"/>
      <c r="BA289" s="6"/>
      <c r="BB289" s="6"/>
      <c r="BC289" s="6"/>
      <c r="BD289" s="6"/>
    </row>
  </sheetData>
  <mergeCells count="1">
    <mergeCell ref="A260:B260"/>
  </mergeCells>
  <conditionalFormatting sqref="BA287:BD287">
    <cfRule type="cellIs" dxfId="201" priority="64" operator="greaterThan">
      <formula>100.1</formula>
    </cfRule>
    <cfRule type="cellIs" dxfId="200" priority="65" operator="greaterThan">
      <formula>99.8</formula>
    </cfRule>
    <cfRule type="cellIs" dxfId="199" priority="66" operator="lessThan">
      <formula>99.8</formula>
    </cfRule>
  </conditionalFormatting>
  <conditionalFormatting sqref="BH287:BK287">
    <cfRule type="cellIs" dxfId="198" priority="61" operator="greaterThan">
      <formula>100.1</formula>
    </cfRule>
    <cfRule type="cellIs" dxfId="197" priority="62" operator="greaterThan">
      <formula>99.8</formula>
    </cfRule>
    <cfRule type="cellIs" dxfId="196" priority="63" operator="lessThan">
      <formula>99.8</formula>
    </cfRule>
  </conditionalFormatting>
  <conditionalFormatting sqref="BO287:BR287">
    <cfRule type="cellIs" dxfId="195" priority="58" operator="greaterThan">
      <formula>100.1</formula>
    </cfRule>
    <cfRule type="cellIs" dxfId="194" priority="59" operator="greaterThan">
      <formula>99.8</formula>
    </cfRule>
    <cfRule type="cellIs" dxfId="193" priority="60" operator="lessThan">
      <formula>99.8</formula>
    </cfRule>
  </conditionalFormatting>
  <conditionalFormatting sqref="BV287:BY287">
    <cfRule type="cellIs" dxfId="192" priority="55" operator="greaterThan">
      <formula>100.1</formula>
    </cfRule>
    <cfRule type="cellIs" dxfId="191" priority="56" operator="greaterThan">
      <formula>99.8</formula>
    </cfRule>
    <cfRule type="cellIs" dxfId="190" priority="57" operator="lessThan">
      <formula>99.8</formula>
    </cfRule>
  </conditionalFormatting>
  <conditionalFormatting sqref="AT287:AW287">
    <cfRule type="cellIs" dxfId="189" priority="52" operator="greaterThan">
      <formula>100.1</formula>
    </cfRule>
    <cfRule type="cellIs" dxfId="188" priority="53" operator="greaterThan">
      <formula>99.8</formula>
    </cfRule>
    <cfRule type="cellIs" dxfId="187" priority="54" operator="lessThan">
      <formula>99.8</formula>
    </cfRule>
  </conditionalFormatting>
  <conditionalFormatting sqref="AM287:AP287">
    <cfRule type="cellIs" dxfId="186" priority="49" operator="greaterThan">
      <formula>100.1</formula>
    </cfRule>
    <cfRule type="cellIs" dxfId="185" priority="50" operator="greaterThan">
      <formula>99.8</formula>
    </cfRule>
    <cfRule type="cellIs" dxfId="184" priority="51" operator="lessThan">
      <formula>99.8</formula>
    </cfRule>
  </conditionalFormatting>
  <conditionalFormatting sqref="AF287:AI287">
    <cfRule type="cellIs" dxfId="183" priority="46" operator="greaterThan">
      <formula>100.1</formula>
    </cfRule>
    <cfRule type="cellIs" dxfId="182" priority="47" operator="greaterThan">
      <formula>99.8</formula>
    </cfRule>
    <cfRule type="cellIs" dxfId="181" priority="48" operator="lessThan">
      <formula>99.8</formula>
    </cfRule>
  </conditionalFormatting>
  <conditionalFormatting sqref="Y287:AB287">
    <cfRule type="cellIs" dxfId="180" priority="43" operator="greaterThan">
      <formula>100.1</formula>
    </cfRule>
    <cfRule type="cellIs" dxfId="179" priority="44" operator="greaterThan">
      <formula>99.8</formula>
    </cfRule>
    <cfRule type="cellIs" dxfId="178" priority="45" operator="lessThan">
      <formula>99.8</formula>
    </cfRule>
  </conditionalFormatting>
  <conditionalFormatting sqref="R287:U287">
    <cfRule type="cellIs" dxfId="177" priority="40" operator="greaterThan">
      <formula>100.1</formula>
    </cfRule>
    <cfRule type="cellIs" dxfId="176" priority="41" operator="greaterThan">
      <formula>99.8</formula>
    </cfRule>
    <cfRule type="cellIs" dxfId="175" priority="42" operator="lessThan">
      <formula>99.8</formula>
    </cfRule>
  </conditionalFormatting>
  <conditionalFormatting sqref="K287:N287">
    <cfRule type="cellIs" dxfId="174" priority="37" operator="greaterThan">
      <formula>100.1</formula>
    </cfRule>
    <cfRule type="cellIs" dxfId="173" priority="38" operator="greaterThan">
      <formula>99.8</formula>
    </cfRule>
    <cfRule type="cellIs" dxfId="172" priority="39" operator="lessThan">
      <formula>99.8</formula>
    </cfRule>
  </conditionalFormatting>
  <conditionalFormatting sqref="D287:G287">
    <cfRule type="cellIs" dxfId="171" priority="34" operator="greaterThan">
      <formula>100.1</formula>
    </cfRule>
    <cfRule type="cellIs" dxfId="170" priority="35" operator="greaterThan">
      <formula>99.8</formula>
    </cfRule>
    <cfRule type="cellIs" dxfId="169" priority="36" operator="lessThan">
      <formula>99.8</formula>
    </cfRule>
  </conditionalFormatting>
  <conditionalFormatting sqref="CC287:CF287">
    <cfRule type="cellIs" dxfId="168" priority="31" operator="greaterThan">
      <formula>100.1</formula>
    </cfRule>
    <cfRule type="cellIs" dxfId="167" priority="32" operator="greaterThan">
      <formula>99.8</formula>
    </cfRule>
    <cfRule type="cellIs" dxfId="166" priority="33" operator="lessThan">
      <formula>99.8</formula>
    </cfRule>
  </conditionalFormatting>
  <conditionalFormatting sqref="CJ287:CM287">
    <cfRule type="cellIs" dxfId="165" priority="28" operator="greaterThan">
      <formula>100.1</formula>
    </cfRule>
    <cfRule type="cellIs" dxfId="164" priority="29" operator="greaterThan">
      <formula>99.8</formula>
    </cfRule>
    <cfRule type="cellIs" dxfId="163" priority="30" operator="lessThan">
      <formula>99.8</formula>
    </cfRule>
  </conditionalFormatting>
  <conditionalFormatting sqref="CQ287:CT287">
    <cfRule type="cellIs" dxfId="162" priority="25" operator="greaterThan">
      <formula>100.1</formula>
    </cfRule>
    <cfRule type="cellIs" dxfId="161" priority="26" operator="greaterThan">
      <formula>99.8</formula>
    </cfRule>
    <cfRule type="cellIs" dxfId="160" priority="27" operator="lessThan">
      <formula>99.8</formula>
    </cfRule>
  </conditionalFormatting>
  <conditionalFormatting sqref="CX287:DA287">
    <cfRule type="cellIs" dxfId="159" priority="22" operator="greaterThan">
      <formula>100.1</formula>
    </cfRule>
    <cfRule type="cellIs" dxfId="158" priority="23" operator="greaterThan">
      <formula>99.8</formula>
    </cfRule>
    <cfRule type="cellIs" dxfId="157" priority="24" operator="lessThan">
      <formula>99.8</formula>
    </cfRule>
  </conditionalFormatting>
  <conditionalFormatting sqref="DE287:DH287">
    <cfRule type="cellIs" dxfId="156" priority="19" operator="greaterThan">
      <formula>100.1</formula>
    </cfRule>
    <cfRule type="cellIs" dxfId="155" priority="20" operator="greaterThan">
      <formula>99.8</formula>
    </cfRule>
    <cfRule type="cellIs" dxfId="154" priority="21" operator="lessThan">
      <formula>99.8</formula>
    </cfRule>
  </conditionalFormatting>
  <conditionalFormatting sqref="DL287:DO287">
    <cfRule type="cellIs" dxfId="153" priority="16" operator="greaterThan">
      <formula>100.1</formula>
    </cfRule>
    <cfRule type="cellIs" dxfId="152" priority="17" operator="greaterThan">
      <formula>99.8</formula>
    </cfRule>
    <cfRule type="cellIs" dxfId="151" priority="18" operator="lessThan">
      <formula>99.8</formula>
    </cfRule>
  </conditionalFormatting>
  <conditionalFormatting sqref="DS287:DV287">
    <cfRule type="cellIs" dxfId="150" priority="13" operator="greaterThan">
      <formula>100.1</formula>
    </cfRule>
    <cfRule type="cellIs" dxfId="149" priority="14" operator="greaterThan">
      <formula>99.8</formula>
    </cfRule>
    <cfRule type="cellIs" dxfId="148" priority="15" operator="lessThan">
      <formula>99.8</formula>
    </cfRule>
  </conditionalFormatting>
  <conditionalFormatting sqref="DZ287:EC287">
    <cfRule type="cellIs" dxfId="147" priority="10" operator="greaterThan">
      <formula>100.1</formula>
    </cfRule>
    <cfRule type="cellIs" dxfId="146" priority="11" operator="greaterThan">
      <formula>99.8</formula>
    </cfRule>
    <cfRule type="cellIs" dxfId="145" priority="12" operator="lessThan">
      <formula>99.8</formula>
    </cfRule>
  </conditionalFormatting>
  <conditionalFormatting sqref="EG287:EJ287">
    <cfRule type="cellIs" dxfId="144" priority="7" operator="greaterThan">
      <formula>100.1</formula>
    </cfRule>
    <cfRule type="cellIs" dxfId="143" priority="8" operator="greaterThan">
      <formula>99.8</formula>
    </cfRule>
    <cfRule type="cellIs" dxfId="142" priority="9" operator="lessThan">
      <formula>99.8</formula>
    </cfRule>
  </conditionalFormatting>
  <conditionalFormatting sqref="EN287:EQ287">
    <cfRule type="cellIs" dxfId="141" priority="4" operator="greaterThan">
      <formula>100.1</formula>
    </cfRule>
    <cfRule type="cellIs" dxfId="140" priority="5" operator="greaterThan">
      <formula>99.8</formula>
    </cfRule>
    <cfRule type="cellIs" dxfId="139" priority="6" operator="lessThan">
      <formula>99.8</formula>
    </cfRule>
  </conditionalFormatting>
  <conditionalFormatting sqref="EU287:EX287">
    <cfRule type="cellIs" dxfId="138" priority="1" operator="greaterThan">
      <formula>100.1</formula>
    </cfRule>
    <cfRule type="cellIs" dxfId="137" priority="2" operator="greaterThan">
      <formula>99.8</formula>
    </cfRule>
    <cfRule type="cellIs" dxfId="136" priority="3" operator="lessThan">
      <formula>99.8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EX287"/>
  <sheetViews>
    <sheetView showGridLines="0" zoomScale="70" zoomScaleNormal="70" workbookViewId="0">
      <pane xSplit="2" ySplit="3" topLeftCell="EE244" activePane="bottomRight" state="frozen"/>
      <selection activeCell="A287" sqref="A287"/>
      <selection pane="topRight" activeCell="A287" sqref="A287"/>
      <selection pane="bottomLeft" activeCell="A287" sqref="A287"/>
      <selection pane="bottomRight" activeCell="ET1" sqref="ET1:EX257"/>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6384" width="11.44140625" style="6"/>
  </cols>
  <sheetData>
    <row r="1" spans="1:154"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c r="DD1" s="6" t="s">
        <v>301</v>
      </c>
      <c r="DK1" s="6" t="s">
        <v>301</v>
      </c>
      <c r="DR1" s="6" t="s">
        <v>301</v>
      </c>
      <c r="DY1" s="6" t="s">
        <v>301</v>
      </c>
      <c r="EF1" s="6" t="s">
        <v>301</v>
      </c>
      <c r="EM1" s="6" t="s">
        <v>301</v>
      </c>
      <c r="ET1" s="6" t="s">
        <v>301</v>
      </c>
    </row>
    <row r="2" spans="1:154"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row>
    <row r="3" spans="1:154"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row>
    <row r="4" spans="1:154"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row>
    <row r="5" spans="1:154"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row>
    <row r="6" spans="1:154"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v>
      </c>
      <c r="EH6" s="6">
        <v>0</v>
      </c>
      <c r="EI6" s="6">
        <v>0</v>
      </c>
      <c r="EJ6" s="6">
        <v>0</v>
      </c>
      <c r="EM6" s="6" t="s">
        <v>8</v>
      </c>
      <c r="EN6" s="6">
        <v>0.17</v>
      </c>
      <c r="EO6" s="6">
        <v>0.46</v>
      </c>
      <c r="EP6" s="6">
        <v>7.0000000000000007E-2</v>
      </c>
      <c r="EQ6" s="6">
        <v>0</v>
      </c>
      <c r="ET6" s="6" t="s">
        <v>8</v>
      </c>
      <c r="EU6" s="6">
        <v>7.0000000000000007E-2</v>
      </c>
      <c r="EV6" s="6">
        <v>0.08</v>
      </c>
      <c r="EW6" s="6">
        <v>0.09</v>
      </c>
      <c r="EX6" s="6">
        <v>0</v>
      </c>
    </row>
    <row r="7" spans="1:154"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row>
    <row r="8" spans="1:154"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row>
    <row r="9" spans="1:154"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c r="DD9" s="6" t="s">
        <v>11</v>
      </c>
      <c r="DE9" s="6">
        <v>0.28000000000000003</v>
      </c>
      <c r="DF9" s="6">
        <v>0</v>
      </c>
      <c r="DG9" s="6">
        <v>0.54</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row>
    <row r="10" spans="1:154"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row>
    <row r="11" spans="1:154"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row>
    <row r="12" spans="1:154"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row>
    <row r="13" spans="1:154"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row>
    <row r="14" spans="1:154"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row>
    <row r="15" spans="1:154"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row>
    <row r="16" spans="1:154"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row>
    <row r="17" spans="1:154"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row>
    <row r="18" spans="1:154"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row>
    <row r="19" spans="1:154"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row>
    <row r="20" spans="1:154"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row>
    <row r="21" spans="1:154"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0.03</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row>
    <row r="22" spans="1:154"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row>
    <row r="23" spans="1:154"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row>
    <row r="24" spans="1:154"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v>
      </c>
      <c r="EA24" s="6">
        <v>0</v>
      </c>
      <c r="EB24" s="6">
        <v>0</v>
      </c>
      <c r="EC24" s="6">
        <v>0</v>
      </c>
      <c r="EF24" s="6" t="s">
        <v>26</v>
      </c>
      <c r="EG24" s="6">
        <v>0</v>
      </c>
      <c r="EH24" s="6">
        <v>0</v>
      </c>
      <c r="EI24" s="6">
        <v>0</v>
      </c>
      <c r="EJ24" s="6">
        <v>0</v>
      </c>
      <c r="EM24" s="6" t="s">
        <v>26</v>
      </c>
      <c r="EN24" s="6">
        <v>0</v>
      </c>
      <c r="EO24" s="6">
        <v>0</v>
      </c>
      <c r="EP24" s="6">
        <v>0</v>
      </c>
      <c r="EQ24" s="6">
        <v>0</v>
      </c>
      <c r="ET24" s="6" t="s">
        <v>26</v>
      </c>
      <c r="EU24" s="6">
        <v>0</v>
      </c>
      <c r="EV24" s="6">
        <v>0</v>
      </c>
      <c r="EW24" s="6">
        <v>0</v>
      </c>
      <c r="EX24" s="6">
        <v>0</v>
      </c>
    </row>
    <row r="25" spans="1:154"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v>
      </c>
      <c r="EH25" s="6">
        <v>0</v>
      </c>
      <c r="EI25" s="6">
        <v>0</v>
      </c>
      <c r="EJ25" s="6">
        <v>0</v>
      </c>
      <c r="EM25" s="6" t="s">
        <v>27</v>
      </c>
      <c r="EN25" s="6">
        <v>0</v>
      </c>
      <c r="EO25" s="6">
        <v>0</v>
      </c>
      <c r="EP25" s="6">
        <v>0</v>
      </c>
      <c r="EQ25" s="6">
        <v>0</v>
      </c>
      <c r="ET25" s="6" t="s">
        <v>27</v>
      </c>
      <c r="EU25" s="6">
        <v>0</v>
      </c>
      <c r="EV25" s="6">
        <v>0</v>
      </c>
      <c r="EW25" s="6">
        <v>0</v>
      </c>
      <c r="EX25" s="6">
        <v>0</v>
      </c>
    </row>
    <row r="26" spans="1:154"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row>
    <row r="27" spans="1:154"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row>
    <row r="28" spans="1:154"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row>
    <row r="29" spans="1:154"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row>
    <row r="30" spans="1:154"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0.04</v>
      </c>
      <c r="EA30" s="6">
        <v>0</v>
      </c>
      <c r="EB30" s="6">
        <v>0</v>
      </c>
      <c r="EC30" s="6">
        <v>0.28000000000000003</v>
      </c>
      <c r="EF30" s="6" t="s">
        <v>32</v>
      </c>
      <c r="EG30" s="6">
        <v>0</v>
      </c>
      <c r="EH30" s="6">
        <v>0</v>
      </c>
      <c r="EI30" s="6">
        <v>0</v>
      </c>
      <c r="EJ30" s="6">
        <v>0</v>
      </c>
      <c r="EM30" s="6" t="s">
        <v>32</v>
      </c>
      <c r="EN30" s="6">
        <v>0</v>
      </c>
      <c r="EO30" s="6">
        <v>0</v>
      </c>
      <c r="EP30" s="6">
        <v>0</v>
      </c>
      <c r="EQ30" s="6">
        <v>0</v>
      </c>
      <c r="ET30" s="6" t="s">
        <v>32</v>
      </c>
      <c r="EU30" s="6">
        <v>0.26</v>
      </c>
      <c r="EV30" s="6">
        <v>0</v>
      </c>
      <c r="EW30" s="6">
        <v>0</v>
      </c>
      <c r="EX30" s="6">
        <v>1.93</v>
      </c>
    </row>
    <row r="31" spans="1:154"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v>
      </c>
      <c r="EA31" s="6">
        <v>0</v>
      </c>
      <c r="EB31" s="6">
        <v>0</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row>
    <row r="32" spans="1:154"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row>
    <row r="33" spans="1:154"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0.06</v>
      </c>
      <c r="EH33" s="6">
        <v>0</v>
      </c>
      <c r="EI33" s="6">
        <v>0</v>
      </c>
      <c r="EJ33" s="6">
        <v>0</v>
      </c>
      <c r="EM33" s="6" t="s">
        <v>35</v>
      </c>
      <c r="EN33" s="6">
        <v>0</v>
      </c>
      <c r="EO33" s="6">
        <v>0</v>
      </c>
      <c r="EP33" s="6">
        <v>0</v>
      </c>
      <c r="EQ33" s="6">
        <v>0</v>
      </c>
      <c r="ET33" s="6" t="s">
        <v>35</v>
      </c>
      <c r="EU33" s="6">
        <v>0</v>
      </c>
      <c r="EV33" s="6">
        <v>0</v>
      </c>
      <c r="EW33" s="6">
        <v>0</v>
      </c>
      <c r="EX33" s="6">
        <v>0</v>
      </c>
    </row>
    <row r="34" spans="1:154"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row>
    <row r="35" spans="1:154"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row>
    <row r="36" spans="1:154"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row>
    <row r="37" spans="1:154"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0.17</v>
      </c>
      <c r="EV37" s="6">
        <v>0</v>
      </c>
      <c r="EW37" s="6">
        <v>0</v>
      </c>
      <c r="EX37" s="6">
        <v>1.28</v>
      </c>
    </row>
    <row r="38" spans="1:154"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0.05</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row>
    <row r="39" spans="1:154"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0.03</v>
      </c>
      <c r="EV39" s="6">
        <v>0.12</v>
      </c>
      <c r="EW39" s="6">
        <v>0</v>
      </c>
      <c r="EX39" s="6">
        <v>0</v>
      </c>
    </row>
    <row r="40" spans="1:154"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0.08</v>
      </c>
      <c r="EO40" s="6">
        <v>0</v>
      </c>
      <c r="EP40" s="6">
        <v>0</v>
      </c>
      <c r="EQ40" s="6">
        <v>0</v>
      </c>
      <c r="ET40" s="6" t="s">
        <v>42</v>
      </c>
      <c r="EU40" s="6">
        <v>0</v>
      </c>
      <c r="EV40" s="6">
        <v>0</v>
      </c>
      <c r="EW40" s="6">
        <v>0</v>
      </c>
      <c r="EX40" s="6">
        <v>0</v>
      </c>
    </row>
    <row r="41" spans="1:154"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c r="DD41" s="6" t="s">
        <v>43</v>
      </c>
      <c r="DE41" s="6">
        <v>0</v>
      </c>
      <c r="DF41" s="6">
        <v>0</v>
      </c>
      <c r="DG41" s="6">
        <v>0</v>
      </c>
      <c r="DH41" s="6">
        <v>0</v>
      </c>
      <c r="DK41" s="6" t="s">
        <v>43</v>
      </c>
      <c r="DL41" s="6">
        <v>0.04</v>
      </c>
      <c r="DM41" s="6">
        <v>0.13</v>
      </c>
      <c r="DN41" s="6">
        <v>0</v>
      </c>
      <c r="DO41" s="6">
        <v>0</v>
      </c>
      <c r="DR41" s="6" t="s">
        <v>43</v>
      </c>
      <c r="DS41" s="6">
        <v>0.25</v>
      </c>
      <c r="DT41" s="6">
        <v>0</v>
      </c>
      <c r="DU41" s="6">
        <v>0.19</v>
      </c>
      <c r="DV41" s="6">
        <v>0</v>
      </c>
      <c r="DY41" s="6" t="s">
        <v>43</v>
      </c>
      <c r="DZ41" s="6">
        <v>0.04</v>
      </c>
      <c r="EA41" s="6">
        <v>0</v>
      </c>
      <c r="EB41" s="6">
        <v>0</v>
      </c>
      <c r="EC41" s="6">
        <v>0</v>
      </c>
      <c r="EF41" s="6" t="s">
        <v>43</v>
      </c>
      <c r="EG41" s="6">
        <v>0</v>
      </c>
      <c r="EH41" s="6">
        <v>0</v>
      </c>
      <c r="EI41" s="6">
        <v>0</v>
      </c>
      <c r="EJ41" s="6">
        <v>0</v>
      </c>
      <c r="EM41" s="6" t="s">
        <v>43</v>
      </c>
      <c r="EN41" s="6">
        <v>0.04</v>
      </c>
      <c r="EO41" s="6">
        <v>0</v>
      </c>
      <c r="EP41" s="6">
        <v>0</v>
      </c>
      <c r="EQ41" s="6">
        <v>0</v>
      </c>
      <c r="ET41" s="6" t="s">
        <v>43</v>
      </c>
      <c r="EU41" s="6">
        <v>0</v>
      </c>
      <c r="EV41" s="6">
        <v>0</v>
      </c>
      <c r="EW41" s="6">
        <v>0</v>
      </c>
      <c r="EX41" s="6">
        <v>0</v>
      </c>
    </row>
    <row r="42" spans="1:154"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c r="DD42" s="6" t="s">
        <v>44</v>
      </c>
      <c r="DE42" s="6">
        <v>0.09</v>
      </c>
      <c r="DF42" s="6">
        <v>0.33</v>
      </c>
      <c r="DG42" s="6">
        <v>0</v>
      </c>
      <c r="DH42" s="6">
        <v>0</v>
      </c>
      <c r="DK42" s="6" t="s">
        <v>44</v>
      </c>
      <c r="DL42" s="6">
        <v>0.03</v>
      </c>
      <c r="DM42" s="6">
        <v>0.09</v>
      </c>
      <c r="DN42" s="6">
        <v>0</v>
      </c>
      <c r="DO42" s="6">
        <v>0</v>
      </c>
      <c r="DR42" s="6" t="s">
        <v>44</v>
      </c>
      <c r="DS42" s="6">
        <v>0</v>
      </c>
      <c r="DT42" s="6">
        <v>0</v>
      </c>
      <c r="DU42" s="6">
        <v>0</v>
      </c>
      <c r="DV42" s="6">
        <v>0</v>
      </c>
      <c r="DY42" s="6" t="s">
        <v>44</v>
      </c>
      <c r="DZ42" s="6">
        <v>0.04</v>
      </c>
      <c r="EA42" s="6">
        <v>0.12</v>
      </c>
      <c r="EB42" s="6">
        <v>0</v>
      </c>
      <c r="EC42" s="6">
        <v>0</v>
      </c>
      <c r="EF42" s="6" t="s">
        <v>44</v>
      </c>
      <c r="EG42" s="6">
        <v>0.04</v>
      </c>
      <c r="EH42" s="6">
        <v>0.13</v>
      </c>
      <c r="EI42" s="6">
        <v>0</v>
      </c>
      <c r="EJ42" s="6">
        <v>0</v>
      </c>
      <c r="EM42" s="6" t="s">
        <v>44</v>
      </c>
      <c r="EN42" s="6">
        <v>0</v>
      </c>
      <c r="EO42" s="6">
        <v>0</v>
      </c>
      <c r="EP42" s="6">
        <v>0</v>
      </c>
      <c r="EQ42" s="6">
        <v>0</v>
      </c>
      <c r="ET42" s="6" t="s">
        <v>44</v>
      </c>
      <c r="EU42" s="6">
        <v>0</v>
      </c>
      <c r="EV42" s="6">
        <v>0</v>
      </c>
      <c r="EW42" s="6">
        <v>0</v>
      </c>
      <c r="EX42" s="6">
        <v>0</v>
      </c>
    </row>
    <row r="43" spans="1:154"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row>
    <row r="44" spans="1:154"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c r="DD44" s="6" t="s">
        <v>46</v>
      </c>
      <c r="DE44" s="6">
        <v>0.1</v>
      </c>
      <c r="DF44" s="6">
        <v>0.36</v>
      </c>
      <c r="DG44" s="6">
        <v>0</v>
      </c>
      <c r="DH44" s="6">
        <v>0</v>
      </c>
      <c r="DK44" s="6" t="s">
        <v>46</v>
      </c>
      <c r="DL44" s="6">
        <v>0</v>
      </c>
      <c r="DM44" s="6">
        <v>0</v>
      </c>
      <c r="DN44" s="6">
        <v>0</v>
      </c>
      <c r="DO44" s="6">
        <v>0</v>
      </c>
      <c r="DR44" s="6" t="s">
        <v>46</v>
      </c>
      <c r="DS44" s="6">
        <v>0</v>
      </c>
      <c r="DT44" s="6">
        <v>0</v>
      </c>
      <c r="DU44" s="6">
        <v>0</v>
      </c>
      <c r="DV44" s="6">
        <v>0</v>
      </c>
      <c r="DY44" s="6" t="s">
        <v>46</v>
      </c>
      <c r="DZ44" s="6">
        <v>0.06</v>
      </c>
      <c r="EA44" s="6">
        <v>0.21</v>
      </c>
      <c r="EB44" s="6">
        <v>0</v>
      </c>
      <c r="EC44" s="6">
        <v>0</v>
      </c>
      <c r="EF44" s="6" t="s">
        <v>46</v>
      </c>
      <c r="EG44" s="6">
        <v>0</v>
      </c>
      <c r="EH44" s="6">
        <v>0</v>
      </c>
      <c r="EI44" s="6">
        <v>0</v>
      </c>
      <c r="EJ44" s="6">
        <v>0</v>
      </c>
      <c r="EM44" s="6" t="s">
        <v>46</v>
      </c>
      <c r="EN44" s="6">
        <v>0.09</v>
      </c>
      <c r="EO44" s="6">
        <v>0</v>
      </c>
      <c r="EP44" s="6">
        <v>0.17</v>
      </c>
      <c r="EQ44" s="6">
        <v>0</v>
      </c>
      <c r="ET44" s="6" t="s">
        <v>46</v>
      </c>
      <c r="EU44" s="6">
        <v>0.12</v>
      </c>
      <c r="EV44" s="6">
        <v>0.12</v>
      </c>
      <c r="EW44" s="6">
        <v>7.0000000000000007E-2</v>
      </c>
      <c r="EX44" s="6">
        <v>0</v>
      </c>
    </row>
    <row r="45" spans="1:154"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c r="DD45" s="6" t="s">
        <v>47</v>
      </c>
      <c r="DE45" s="6">
        <v>0.28000000000000003</v>
      </c>
      <c r="DF45" s="6">
        <v>0.83</v>
      </c>
      <c r="DG45" s="6">
        <v>0</v>
      </c>
      <c r="DH45" s="6">
        <v>0</v>
      </c>
      <c r="DK45" s="6" t="s">
        <v>47</v>
      </c>
      <c r="DL45" s="6">
        <v>0.2</v>
      </c>
      <c r="DM45" s="6">
        <v>0.72</v>
      </c>
      <c r="DN45" s="6">
        <v>0</v>
      </c>
      <c r="DO45" s="6">
        <v>0</v>
      </c>
      <c r="DR45" s="6" t="s">
        <v>47</v>
      </c>
      <c r="DS45" s="6">
        <v>0</v>
      </c>
      <c r="DT45" s="6">
        <v>0</v>
      </c>
      <c r="DU45" s="6">
        <v>0</v>
      </c>
      <c r="DV45" s="6">
        <v>0</v>
      </c>
      <c r="DY45" s="6" t="s">
        <v>47</v>
      </c>
      <c r="DZ45" s="6">
        <v>0.24</v>
      </c>
      <c r="EA45" s="6">
        <v>0.82</v>
      </c>
      <c r="EB45" s="6">
        <v>0</v>
      </c>
      <c r="EC45" s="6">
        <v>0</v>
      </c>
      <c r="EF45" s="6" t="s">
        <v>47</v>
      </c>
      <c r="EG45" s="6">
        <v>0</v>
      </c>
      <c r="EH45" s="6">
        <v>0</v>
      </c>
      <c r="EI45" s="6">
        <v>0</v>
      </c>
      <c r="EJ45" s="6">
        <v>0</v>
      </c>
      <c r="EM45" s="6" t="s">
        <v>47</v>
      </c>
      <c r="EN45" s="6">
        <v>0.06</v>
      </c>
      <c r="EO45" s="6">
        <v>0</v>
      </c>
      <c r="EP45" s="6">
        <v>0.12</v>
      </c>
      <c r="EQ45" s="6">
        <v>0</v>
      </c>
      <c r="ET45" s="6" t="s">
        <v>47</v>
      </c>
      <c r="EU45" s="6">
        <v>0.18</v>
      </c>
      <c r="EV45" s="6">
        <v>0.51</v>
      </c>
      <c r="EW45" s="6">
        <v>0</v>
      </c>
      <c r="EX45" s="6">
        <v>0</v>
      </c>
    </row>
    <row r="46" spans="1:154"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row>
    <row r="47" spans="1:154"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c r="DD47" s="6" t="s">
        <v>49</v>
      </c>
      <c r="DE47" s="6">
        <v>0</v>
      </c>
      <c r="DF47" s="6">
        <v>0</v>
      </c>
      <c r="DG47" s="6">
        <v>0</v>
      </c>
      <c r="DH47" s="6">
        <v>0</v>
      </c>
      <c r="DK47" s="6" t="s">
        <v>49</v>
      </c>
      <c r="DL47" s="6">
        <v>0</v>
      </c>
      <c r="DM47" s="6">
        <v>0</v>
      </c>
      <c r="DN47" s="6">
        <v>0</v>
      </c>
      <c r="DO47" s="6">
        <v>0</v>
      </c>
      <c r="DR47" s="6" t="s">
        <v>49</v>
      </c>
      <c r="DS47" s="6">
        <v>0.05</v>
      </c>
      <c r="DT47" s="6">
        <v>0</v>
      </c>
      <c r="DU47" s="6">
        <v>0.11</v>
      </c>
      <c r="DV47" s="6">
        <v>0</v>
      </c>
      <c r="DY47" s="6" t="s">
        <v>49</v>
      </c>
      <c r="DZ47" s="6">
        <v>0</v>
      </c>
      <c r="EA47" s="6">
        <v>0</v>
      </c>
      <c r="EB47" s="6">
        <v>0</v>
      </c>
      <c r="EC47" s="6">
        <v>0</v>
      </c>
      <c r="EF47" s="6" t="s">
        <v>49</v>
      </c>
      <c r="EG47" s="6">
        <v>0</v>
      </c>
      <c r="EH47" s="6">
        <v>0</v>
      </c>
      <c r="EI47" s="6">
        <v>0</v>
      </c>
      <c r="EJ47" s="6">
        <v>0</v>
      </c>
      <c r="EM47" s="6" t="s">
        <v>49</v>
      </c>
      <c r="EN47" s="6">
        <v>0</v>
      </c>
      <c r="EO47" s="6">
        <v>0</v>
      </c>
      <c r="EP47" s="6">
        <v>0</v>
      </c>
      <c r="EQ47" s="6">
        <v>0</v>
      </c>
      <c r="ET47" s="6" t="s">
        <v>49</v>
      </c>
      <c r="EU47" s="6">
        <v>0.06</v>
      </c>
      <c r="EV47" s="6">
        <v>0</v>
      </c>
      <c r="EW47" s="6">
        <v>0.11</v>
      </c>
      <c r="EX47" s="6">
        <v>0</v>
      </c>
    </row>
    <row r="48" spans="1:154"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0.06</v>
      </c>
      <c r="DT48" s="6">
        <v>0</v>
      </c>
      <c r="DU48" s="6">
        <v>0</v>
      </c>
      <c r="DV48" s="6">
        <v>0.39</v>
      </c>
      <c r="DY48" s="6" t="s">
        <v>50</v>
      </c>
      <c r="DZ48" s="6">
        <v>0.04</v>
      </c>
      <c r="EA48" s="6">
        <v>0.13</v>
      </c>
      <c r="EB48" s="6">
        <v>0</v>
      </c>
      <c r="EC48" s="6">
        <v>0</v>
      </c>
      <c r="EF48" s="6" t="s">
        <v>50</v>
      </c>
      <c r="EG48" s="6">
        <v>0.09</v>
      </c>
      <c r="EH48" s="6">
        <v>0</v>
      </c>
      <c r="EI48" s="6">
        <v>0.19</v>
      </c>
      <c r="EJ48" s="6">
        <v>0</v>
      </c>
      <c r="EM48" s="6" t="s">
        <v>50</v>
      </c>
      <c r="EN48" s="6">
        <v>0</v>
      </c>
      <c r="EO48" s="6">
        <v>0</v>
      </c>
      <c r="EP48" s="6">
        <v>0</v>
      </c>
      <c r="EQ48" s="6">
        <v>0</v>
      </c>
      <c r="ET48" s="6" t="s">
        <v>50</v>
      </c>
      <c r="EU48" s="6">
        <v>0.39</v>
      </c>
      <c r="EV48" s="6">
        <v>1.39</v>
      </c>
      <c r="EW48" s="6">
        <v>0</v>
      </c>
      <c r="EX48" s="6">
        <v>0</v>
      </c>
    </row>
    <row r="49" spans="1:154"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c r="DD49" s="6" t="s">
        <v>51</v>
      </c>
      <c r="DE49" s="6">
        <v>0.04</v>
      </c>
      <c r="DF49" s="6">
        <v>0</v>
      </c>
      <c r="DG49" s="6">
        <v>0.08</v>
      </c>
      <c r="DH49" s="6">
        <v>0</v>
      </c>
      <c r="DK49" s="6" t="s">
        <v>51</v>
      </c>
      <c r="DL49" s="6">
        <v>0.04</v>
      </c>
      <c r="DM49" s="6">
        <v>0</v>
      </c>
      <c r="DN49" s="6">
        <v>0</v>
      </c>
      <c r="DO49" s="6">
        <v>0</v>
      </c>
      <c r="DR49" s="6" t="s">
        <v>51</v>
      </c>
      <c r="DS49" s="6">
        <v>0.05</v>
      </c>
      <c r="DT49" s="6">
        <v>0</v>
      </c>
      <c r="DU49" s="6">
        <v>0.1</v>
      </c>
      <c r="DV49" s="6">
        <v>0</v>
      </c>
      <c r="DY49" s="6" t="s">
        <v>51</v>
      </c>
      <c r="DZ49" s="6">
        <v>0</v>
      </c>
      <c r="EA49" s="6">
        <v>0</v>
      </c>
      <c r="EB49" s="6">
        <v>0</v>
      </c>
      <c r="EC49" s="6">
        <v>0</v>
      </c>
      <c r="EF49" s="6" t="s">
        <v>51</v>
      </c>
      <c r="EG49" s="6">
        <v>0</v>
      </c>
      <c r="EH49" s="6">
        <v>0</v>
      </c>
      <c r="EI49" s="6">
        <v>0</v>
      </c>
      <c r="EJ49" s="6">
        <v>0</v>
      </c>
      <c r="EM49" s="6" t="s">
        <v>51</v>
      </c>
      <c r="EN49" s="6">
        <v>0.18</v>
      </c>
      <c r="EO49" s="6">
        <v>0</v>
      </c>
      <c r="EP49" s="6">
        <v>0.33</v>
      </c>
      <c r="EQ49" s="6">
        <v>0</v>
      </c>
      <c r="ET49" s="6" t="s">
        <v>51</v>
      </c>
      <c r="EU49" s="6">
        <v>0.15</v>
      </c>
      <c r="EV49" s="6">
        <v>0</v>
      </c>
      <c r="EW49" s="6">
        <v>0</v>
      </c>
      <c r="EX49" s="6">
        <v>0.28000000000000003</v>
      </c>
    </row>
    <row r="50" spans="1:154"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c r="DD50" s="6" t="s">
        <v>52</v>
      </c>
      <c r="DE50" s="6">
        <v>0</v>
      </c>
      <c r="DF50" s="6">
        <v>0</v>
      </c>
      <c r="DG50" s="6">
        <v>0</v>
      </c>
      <c r="DH50" s="6">
        <v>0</v>
      </c>
      <c r="DK50" s="6" t="s">
        <v>52</v>
      </c>
      <c r="DL50" s="6">
        <v>0</v>
      </c>
      <c r="DM50" s="6">
        <v>0</v>
      </c>
      <c r="DN50" s="6">
        <v>0</v>
      </c>
      <c r="DO50" s="6">
        <v>0</v>
      </c>
      <c r="DR50" s="6" t="s">
        <v>52</v>
      </c>
      <c r="DS50" s="6">
        <v>0</v>
      </c>
      <c r="DT50" s="6">
        <v>0</v>
      </c>
      <c r="DU50" s="6">
        <v>0</v>
      </c>
      <c r="DV50" s="6">
        <v>0</v>
      </c>
      <c r="DY50" s="6" t="s">
        <v>52</v>
      </c>
      <c r="DZ50" s="6">
        <v>0.12</v>
      </c>
      <c r="EA50" s="6">
        <v>0.39</v>
      </c>
      <c r="EB50" s="6">
        <v>0</v>
      </c>
      <c r="EC50" s="6">
        <v>0</v>
      </c>
      <c r="EF50" s="6" t="s">
        <v>52</v>
      </c>
      <c r="EG50" s="6">
        <v>0</v>
      </c>
      <c r="EH50" s="6">
        <v>0</v>
      </c>
      <c r="EI50" s="6">
        <v>0</v>
      </c>
      <c r="EJ50" s="6">
        <v>0</v>
      </c>
      <c r="EM50" s="6" t="s">
        <v>52</v>
      </c>
      <c r="EN50" s="6">
        <v>0</v>
      </c>
      <c r="EO50" s="6">
        <v>0</v>
      </c>
      <c r="EP50" s="6">
        <v>0</v>
      </c>
      <c r="EQ50" s="6">
        <v>0</v>
      </c>
      <c r="ET50" s="6" t="s">
        <v>52</v>
      </c>
      <c r="EU50" s="6">
        <v>0</v>
      </c>
      <c r="EV50" s="6">
        <v>0</v>
      </c>
      <c r="EW50" s="6">
        <v>0</v>
      </c>
      <c r="EX50" s="6">
        <v>0</v>
      </c>
    </row>
    <row r="51" spans="1:154"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c r="DD51" s="6" t="s">
        <v>53</v>
      </c>
      <c r="DE51" s="6">
        <v>0.08</v>
      </c>
      <c r="DF51" s="6">
        <v>0.28000000000000003</v>
      </c>
      <c r="DG51" s="6">
        <v>0</v>
      </c>
      <c r="DH51" s="6">
        <v>0</v>
      </c>
      <c r="DK51" s="6" t="s">
        <v>53</v>
      </c>
      <c r="DL51" s="6">
        <v>0.06</v>
      </c>
      <c r="DM51" s="6">
        <v>0</v>
      </c>
      <c r="DN51" s="6">
        <v>0.11</v>
      </c>
      <c r="DO51" s="6">
        <v>0</v>
      </c>
      <c r="DR51" s="6" t="s">
        <v>53</v>
      </c>
      <c r="DS51" s="6">
        <v>0</v>
      </c>
      <c r="DT51" s="6">
        <v>0</v>
      </c>
      <c r="DU51" s="6">
        <v>0</v>
      </c>
      <c r="DV51" s="6">
        <v>0</v>
      </c>
      <c r="DY51" s="6" t="s">
        <v>53</v>
      </c>
      <c r="DZ51" s="6">
        <v>0</v>
      </c>
      <c r="EA51" s="6">
        <v>0</v>
      </c>
      <c r="EB51" s="6">
        <v>0</v>
      </c>
      <c r="EC51" s="6">
        <v>0</v>
      </c>
      <c r="EF51" s="6" t="s">
        <v>53</v>
      </c>
      <c r="EG51" s="6">
        <v>0</v>
      </c>
      <c r="EH51" s="6">
        <v>0</v>
      </c>
      <c r="EI51" s="6">
        <v>0</v>
      </c>
      <c r="EJ51" s="6">
        <v>0</v>
      </c>
      <c r="EM51" s="6" t="s">
        <v>53</v>
      </c>
      <c r="EN51" s="6">
        <v>0.06</v>
      </c>
      <c r="EO51" s="6">
        <v>0.19</v>
      </c>
      <c r="EP51" s="6">
        <v>0</v>
      </c>
      <c r="EQ51" s="6">
        <v>0</v>
      </c>
      <c r="ET51" s="6" t="s">
        <v>53</v>
      </c>
      <c r="EU51" s="6">
        <v>0</v>
      </c>
      <c r="EV51" s="6">
        <v>0</v>
      </c>
      <c r="EW51" s="6">
        <v>0</v>
      </c>
      <c r="EX51" s="6">
        <v>0</v>
      </c>
    </row>
    <row r="52" spans="1:154"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c r="DD52" s="6" t="s">
        <v>54</v>
      </c>
      <c r="DE52" s="6">
        <v>0.11</v>
      </c>
      <c r="DF52" s="6">
        <v>0.38</v>
      </c>
      <c r="DG52" s="6">
        <v>0</v>
      </c>
      <c r="DH52" s="6">
        <v>0</v>
      </c>
      <c r="DK52" s="6" t="s">
        <v>54</v>
      </c>
      <c r="DL52" s="6">
        <v>0.11</v>
      </c>
      <c r="DM52" s="6">
        <v>0.11</v>
      </c>
      <c r="DN52" s="6">
        <v>0.14000000000000001</v>
      </c>
      <c r="DO52" s="6">
        <v>0</v>
      </c>
      <c r="DR52" s="6" t="s">
        <v>54</v>
      </c>
      <c r="DS52" s="6">
        <v>0</v>
      </c>
      <c r="DT52" s="6">
        <v>0</v>
      </c>
      <c r="DU52" s="6">
        <v>0</v>
      </c>
      <c r="DV52" s="6">
        <v>0</v>
      </c>
      <c r="DY52" s="6" t="s">
        <v>54</v>
      </c>
      <c r="DZ52" s="6">
        <v>0.09</v>
      </c>
      <c r="EA52" s="6">
        <v>0.3</v>
      </c>
      <c r="EB52" s="6">
        <v>0</v>
      </c>
      <c r="EC52" s="6">
        <v>0</v>
      </c>
      <c r="EF52" s="6" t="s">
        <v>54</v>
      </c>
      <c r="EG52" s="6">
        <v>0.18</v>
      </c>
      <c r="EH52" s="6">
        <v>0.55000000000000004</v>
      </c>
      <c r="EI52" s="6">
        <v>0</v>
      </c>
      <c r="EJ52" s="6">
        <v>0</v>
      </c>
      <c r="EM52" s="6" t="s">
        <v>54</v>
      </c>
      <c r="EN52" s="6">
        <v>0.04</v>
      </c>
      <c r="EO52" s="6">
        <v>0.15</v>
      </c>
      <c r="EP52" s="6">
        <v>0</v>
      </c>
      <c r="EQ52" s="6">
        <v>0</v>
      </c>
      <c r="ET52" s="6" t="s">
        <v>54</v>
      </c>
      <c r="EU52" s="6">
        <v>0.04</v>
      </c>
      <c r="EV52" s="6">
        <v>0.14000000000000001</v>
      </c>
      <c r="EW52" s="6">
        <v>0</v>
      </c>
      <c r="EX52" s="6">
        <v>0</v>
      </c>
    </row>
    <row r="53" spans="1:154"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c r="DD53" s="6" t="s">
        <v>55</v>
      </c>
      <c r="DE53" s="6">
        <v>0.13</v>
      </c>
      <c r="DF53" s="6">
        <v>0</v>
      </c>
      <c r="DG53" s="6">
        <v>0.12</v>
      </c>
      <c r="DH53" s="6">
        <v>0</v>
      </c>
      <c r="DK53" s="6" t="s">
        <v>55</v>
      </c>
      <c r="DL53" s="6">
        <v>0.75</v>
      </c>
      <c r="DM53" s="6">
        <v>0.41</v>
      </c>
      <c r="DN53" s="6">
        <v>0.92</v>
      </c>
      <c r="DO53" s="6">
        <v>0</v>
      </c>
      <c r="DR53" s="6" t="s">
        <v>55</v>
      </c>
      <c r="DS53" s="6">
        <v>0.77</v>
      </c>
      <c r="DT53" s="6">
        <v>0.66</v>
      </c>
      <c r="DU53" s="6">
        <v>0.88</v>
      </c>
      <c r="DV53" s="6">
        <v>0.36</v>
      </c>
      <c r="DY53" s="6" t="s">
        <v>55</v>
      </c>
      <c r="DZ53" s="6">
        <v>0.15</v>
      </c>
      <c r="EA53" s="6">
        <v>0.14000000000000001</v>
      </c>
      <c r="EB53" s="6">
        <v>0</v>
      </c>
      <c r="EC53" s="6">
        <v>0</v>
      </c>
      <c r="EF53" s="6" t="s">
        <v>55</v>
      </c>
      <c r="EG53" s="6">
        <v>0.21</v>
      </c>
      <c r="EH53" s="6">
        <v>0.1</v>
      </c>
      <c r="EI53" s="6">
        <v>0.37</v>
      </c>
      <c r="EJ53" s="6">
        <v>0</v>
      </c>
      <c r="EM53" s="6" t="s">
        <v>55</v>
      </c>
      <c r="EN53" s="6">
        <v>0.22</v>
      </c>
      <c r="EO53" s="6">
        <v>0</v>
      </c>
      <c r="EP53" s="6">
        <v>0.18</v>
      </c>
      <c r="EQ53" s="6">
        <v>0</v>
      </c>
      <c r="ET53" s="6" t="s">
        <v>55</v>
      </c>
      <c r="EU53" s="6">
        <v>0.18</v>
      </c>
      <c r="EV53" s="6">
        <v>0.13</v>
      </c>
      <c r="EW53" s="6">
        <v>0.28999999999999998</v>
      </c>
      <c r="EX53" s="6">
        <v>0</v>
      </c>
    </row>
    <row r="54" spans="1:154"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0.21</v>
      </c>
      <c r="DM54" s="6">
        <v>0.37</v>
      </c>
      <c r="DN54" s="6">
        <v>0.05</v>
      </c>
      <c r="DO54" s="6">
        <v>0</v>
      </c>
      <c r="DR54" s="6" t="s">
        <v>56</v>
      </c>
      <c r="DS54" s="6">
        <v>0.17</v>
      </c>
      <c r="DT54" s="6">
        <v>0.62</v>
      </c>
      <c r="DU54" s="6">
        <v>0</v>
      </c>
      <c r="DV54" s="6">
        <v>0</v>
      </c>
      <c r="DY54" s="6" t="s">
        <v>56</v>
      </c>
      <c r="DZ54" s="6">
        <v>0</v>
      </c>
      <c r="EA54" s="6">
        <v>0</v>
      </c>
      <c r="EB54" s="6">
        <v>0</v>
      </c>
      <c r="EC54" s="6">
        <v>0</v>
      </c>
      <c r="EF54" s="6" t="s">
        <v>56</v>
      </c>
      <c r="EG54" s="6">
        <v>0</v>
      </c>
      <c r="EH54" s="6">
        <v>0</v>
      </c>
      <c r="EI54" s="6">
        <v>0</v>
      </c>
      <c r="EJ54" s="6">
        <v>0</v>
      </c>
      <c r="EM54" s="6" t="s">
        <v>56</v>
      </c>
      <c r="EN54" s="6">
        <v>0.06</v>
      </c>
      <c r="EO54" s="6">
        <v>0</v>
      </c>
      <c r="EP54" s="6">
        <v>0.11</v>
      </c>
      <c r="EQ54" s="6">
        <v>0</v>
      </c>
      <c r="ET54" s="6" t="s">
        <v>56</v>
      </c>
      <c r="EU54" s="6">
        <v>0.03</v>
      </c>
      <c r="EV54" s="6">
        <v>0</v>
      </c>
      <c r="EW54" s="6">
        <v>0</v>
      </c>
      <c r="EX54" s="6">
        <v>0</v>
      </c>
    </row>
    <row r="55" spans="1:154"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c r="DD55" s="6" t="s">
        <v>57</v>
      </c>
      <c r="DE55" s="6">
        <v>0.13</v>
      </c>
      <c r="DF55" s="6">
        <v>0</v>
      </c>
      <c r="DG55" s="6">
        <v>0.24</v>
      </c>
      <c r="DH55" s="6">
        <v>0</v>
      </c>
      <c r="DK55" s="6" t="s">
        <v>57</v>
      </c>
      <c r="DL55" s="6">
        <v>0.67</v>
      </c>
      <c r="DM55" s="6">
        <v>0.47</v>
      </c>
      <c r="DN55" s="6">
        <v>0.83</v>
      </c>
      <c r="DO55" s="6">
        <v>0</v>
      </c>
      <c r="DR55" s="6" t="s">
        <v>57</v>
      </c>
      <c r="DS55" s="6">
        <v>0.3</v>
      </c>
      <c r="DT55" s="6">
        <v>0</v>
      </c>
      <c r="DU55" s="6">
        <v>0.57999999999999996</v>
      </c>
      <c r="DV55" s="6">
        <v>0</v>
      </c>
      <c r="DY55" s="6" t="s">
        <v>57</v>
      </c>
      <c r="DZ55" s="6">
        <v>0.53</v>
      </c>
      <c r="EA55" s="6">
        <v>0.28000000000000003</v>
      </c>
      <c r="EB55" s="6">
        <v>0.59</v>
      </c>
      <c r="EC55" s="6">
        <v>0</v>
      </c>
      <c r="EF55" s="6" t="s">
        <v>57</v>
      </c>
      <c r="EG55" s="6">
        <v>0.22</v>
      </c>
      <c r="EH55" s="6">
        <v>0</v>
      </c>
      <c r="EI55" s="6">
        <v>0.3</v>
      </c>
      <c r="EJ55" s="6">
        <v>0</v>
      </c>
      <c r="EM55" s="6" t="s">
        <v>57</v>
      </c>
      <c r="EN55" s="6">
        <v>0.25</v>
      </c>
      <c r="EO55" s="6">
        <v>0</v>
      </c>
      <c r="EP55" s="6">
        <v>0.47</v>
      </c>
      <c r="EQ55" s="6">
        <v>0</v>
      </c>
      <c r="ET55" s="6" t="s">
        <v>57</v>
      </c>
      <c r="EU55" s="6">
        <v>0.3</v>
      </c>
      <c r="EV55" s="6">
        <v>0</v>
      </c>
      <c r="EW55" s="6">
        <v>0</v>
      </c>
      <c r="EX55" s="6">
        <v>0</v>
      </c>
    </row>
    <row r="56" spans="1:154"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c r="DD56" s="6" t="s">
        <v>58</v>
      </c>
      <c r="DE56" s="6">
        <v>7.0000000000000007E-2</v>
      </c>
      <c r="DF56" s="6">
        <v>0</v>
      </c>
      <c r="DG56" s="6">
        <v>0.13</v>
      </c>
      <c r="DH56" s="6">
        <v>0</v>
      </c>
      <c r="DK56" s="6" t="s">
        <v>58</v>
      </c>
      <c r="DL56" s="6">
        <v>0.05</v>
      </c>
      <c r="DM56" s="6">
        <v>0</v>
      </c>
      <c r="DN56" s="6">
        <v>0.1</v>
      </c>
      <c r="DO56" s="6">
        <v>0</v>
      </c>
      <c r="DR56" s="6" t="s">
        <v>58</v>
      </c>
      <c r="DS56" s="6">
        <v>0.11</v>
      </c>
      <c r="DT56" s="6">
        <v>0.28000000000000003</v>
      </c>
      <c r="DU56" s="6">
        <v>7.0000000000000007E-2</v>
      </c>
      <c r="DV56" s="6">
        <v>0</v>
      </c>
      <c r="DY56" s="6" t="s">
        <v>58</v>
      </c>
      <c r="DZ56" s="6">
        <v>0</v>
      </c>
      <c r="EA56" s="6">
        <v>0</v>
      </c>
      <c r="EB56" s="6">
        <v>0</v>
      </c>
      <c r="EC56" s="6">
        <v>0</v>
      </c>
      <c r="EF56" s="6" t="s">
        <v>58</v>
      </c>
      <c r="EG56" s="6">
        <v>0.33</v>
      </c>
      <c r="EH56" s="6">
        <v>0</v>
      </c>
      <c r="EI56" s="6">
        <v>0.68</v>
      </c>
      <c r="EJ56" s="6">
        <v>0</v>
      </c>
      <c r="EM56" s="6" t="s">
        <v>58</v>
      </c>
      <c r="EN56" s="6">
        <v>0.09</v>
      </c>
      <c r="EO56" s="6">
        <v>0</v>
      </c>
      <c r="EP56" s="6">
        <v>0.17</v>
      </c>
      <c r="EQ56" s="6">
        <v>0</v>
      </c>
      <c r="ET56" s="6" t="s">
        <v>58</v>
      </c>
      <c r="EU56" s="6">
        <v>0.14000000000000001</v>
      </c>
      <c r="EV56" s="6">
        <v>0.48</v>
      </c>
      <c r="EW56" s="6">
        <v>0</v>
      </c>
      <c r="EX56" s="6">
        <v>0</v>
      </c>
    </row>
    <row r="57" spans="1:154"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c r="DD57" s="6" t="s">
        <v>59</v>
      </c>
      <c r="DE57" s="6">
        <v>0.09</v>
      </c>
      <c r="DF57" s="6">
        <v>0</v>
      </c>
      <c r="DG57" s="6">
        <v>0</v>
      </c>
      <c r="DH57" s="6">
        <v>0</v>
      </c>
      <c r="DK57" s="6" t="s">
        <v>59</v>
      </c>
      <c r="DL57" s="6">
        <v>0.33</v>
      </c>
      <c r="DM57" s="6">
        <v>0</v>
      </c>
      <c r="DN57" s="6">
        <v>0.35</v>
      </c>
      <c r="DO57" s="6">
        <v>0.25</v>
      </c>
      <c r="DR57" s="6" t="s">
        <v>59</v>
      </c>
      <c r="DS57" s="6">
        <v>0.9</v>
      </c>
      <c r="DT57" s="6">
        <v>2.77</v>
      </c>
      <c r="DU57" s="6">
        <v>0</v>
      </c>
      <c r="DV57" s="6">
        <v>0.83</v>
      </c>
      <c r="DY57" s="6" t="s">
        <v>59</v>
      </c>
      <c r="DZ57" s="6">
        <v>0.38</v>
      </c>
      <c r="EA57" s="6">
        <v>0.37</v>
      </c>
      <c r="EB57" s="6">
        <v>0.18</v>
      </c>
      <c r="EC57" s="6">
        <v>0.37</v>
      </c>
      <c r="EF57" s="6" t="s">
        <v>59</v>
      </c>
      <c r="EG57" s="6">
        <v>0.83</v>
      </c>
      <c r="EH57" s="6">
        <v>2.2799999999999998</v>
      </c>
      <c r="EI57" s="6">
        <v>0</v>
      </c>
      <c r="EJ57" s="6">
        <v>0.55000000000000004</v>
      </c>
      <c r="EM57" s="6" t="s">
        <v>59</v>
      </c>
      <c r="EN57" s="6">
        <v>0.05</v>
      </c>
      <c r="EO57" s="6">
        <v>0</v>
      </c>
      <c r="EP57" s="6">
        <v>0</v>
      </c>
      <c r="EQ57" s="6">
        <v>0</v>
      </c>
      <c r="ET57" s="6" t="s">
        <v>59</v>
      </c>
      <c r="EU57" s="6">
        <v>7.0000000000000007E-2</v>
      </c>
      <c r="EV57" s="6">
        <v>0.16</v>
      </c>
      <c r="EW57" s="6">
        <v>0</v>
      </c>
      <c r="EX57" s="6">
        <v>0</v>
      </c>
    </row>
    <row r="58" spans="1:154"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c r="DD58" s="6" t="s">
        <v>60</v>
      </c>
      <c r="DE58" s="6">
        <v>0.12</v>
      </c>
      <c r="DF58" s="6">
        <v>0.44</v>
      </c>
      <c r="DG58" s="6">
        <v>0</v>
      </c>
      <c r="DH58" s="6">
        <v>0</v>
      </c>
      <c r="DK58" s="6" t="s">
        <v>60</v>
      </c>
      <c r="DL58" s="6">
        <v>0.17</v>
      </c>
      <c r="DM58" s="6">
        <v>0.45</v>
      </c>
      <c r="DN58" s="6">
        <v>0</v>
      </c>
      <c r="DO58" s="6">
        <v>0</v>
      </c>
      <c r="DR58" s="6" t="s">
        <v>60</v>
      </c>
      <c r="DS58" s="6">
        <v>0.09</v>
      </c>
      <c r="DT58" s="6">
        <v>0</v>
      </c>
      <c r="DU58" s="6">
        <v>0.17</v>
      </c>
      <c r="DV58" s="6">
        <v>0</v>
      </c>
      <c r="DY58" s="6" t="s">
        <v>60</v>
      </c>
      <c r="DZ58" s="6">
        <v>0.2</v>
      </c>
      <c r="EA58" s="6">
        <v>0.41</v>
      </c>
      <c r="EB58" s="6">
        <v>0.17</v>
      </c>
      <c r="EC58" s="6">
        <v>0</v>
      </c>
      <c r="EF58" s="6" t="s">
        <v>60</v>
      </c>
      <c r="EG58" s="6">
        <v>0.34</v>
      </c>
      <c r="EH58" s="6">
        <v>0.67</v>
      </c>
      <c r="EI58" s="6">
        <v>0.14000000000000001</v>
      </c>
      <c r="EJ58" s="6">
        <v>0</v>
      </c>
      <c r="EM58" s="6" t="s">
        <v>60</v>
      </c>
      <c r="EN58" s="6">
        <v>0.42</v>
      </c>
      <c r="EO58" s="6">
        <v>0.22</v>
      </c>
      <c r="EP58" s="6">
        <v>0.49</v>
      </c>
      <c r="EQ58" s="6">
        <v>0</v>
      </c>
      <c r="ET58" s="6" t="s">
        <v>60</v>
      </c>
      <c r="EU58" s="6">
        <v>1.28</v>
      </c>
      <c r="EV58" s="6">
        <v>4.12</v>
      </c>
      <c r="EW58" s="6">
        <v>0</v>
      </c>
      <c r="EX58" s="6">
        <v>0</v>
      </c>
    </row>
    <row r="59" spans="1:154"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c r="DD59" s="6" t="s">
        <v>61</v>
      </c>
      <c r="DE59" s="6">
        <v>0.26</v>
      </c>
      <c r="DF59" s="6">
        <v>0.32</v>
      </c>
      <c r="DG59" s="6">
        <v>0</v>
      </c>
      <c r="DH59" s="6">
        <v>0</v>
      </c>
      <c r="DK59" s="6" t="s">
        <v>61</v>
      </c>
      <c r="DL59" s="6">
        <v>0</v>
      </c>
      <c r="DM59" s="6">
        <v>0</v>
      </c>
      <c r="DN59" s="6">
        <v>0</v>
      </c>
      <c r="DO59" s="6">
        <v>0</v>
      </c>
      <c r="DR59" s="6" t="s">
        <v>61</v>
      </c>
      <c r="DS59" s="6">
        <v>0</v>
      </c>
      <c r="DT59" s="6">
        <v>0</v>
      </c>
      <c r="DU59" s="6">
        <v>0</v>
      </c>
      <c r="DV59" s="6">
        <v>0</v>
      </c>
      <c r="DY59" s="6" t="s">
        <v>61</v>
      </c>
      <c r="DZ59" s="6">
        <v>0</v>
      </c>
      <c r="EA59" s="6">
        <v>0</v>
      </c>
      <c r="EB59" s="6">
        <v>0</v>
      </c>
      <c r="EC59" s="6">
        <v>0</v>
      </c>
      <c r="EF59" s="6" t="s">
        <v>61</v>
      </c>
      <c r="EG59" s="6">
        <v>0.12</v>
      </c>
      <c r="EH59" s="6">
        <v>0.35</v>
      </c>
      <c r="EI59" s="6">
        <v>0</v>
      </c>
      <c r="EJ59" s="6">
        <v>0</v>
      </c>
      <c r="EM59" s="6" t="s">
        <v>61</v>
      </c>
      <c r="EN59" s="6">
        <v>0</v>
      </c>
      <c r="EO59" s="6">
        <v>0</v>
      </c>
      <c r="EP59" s="6">
        <v>0</v>
      </c>
      <c r="EQ59" s="6">
        <v>0</v>
      </c>
      <c r="ET59" s="6" t="s">
        <v>61</v>
      </c>
      <c r="EU59" s="6">
        <v>0</v>
      </c>
      <c r="EV59" s="6">
        <v>0</v>
      </c>
      <c r="EW59" s="6">
        <v>0</v>
      </c>
      <c r="EX59" s="6">
        <v>0</v>
      </c>
    </row>
    <row r="60" spans="1:154"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c r="DD60" s="6" t="s">
        <v>62</v>
      </c>
      <c r="DE60" s="6">
        <v>7.0000000000000007E-2</v>
      </c>
      <c r="DF60" s="6">
        <v>0</v>
      </c>
      <c r="DG60" s="6">
        <v>0</v>
      </c>
      <c r="DH60" s="6">
        <v>0</v>
      </c>
      <c r="DK60" s="6" t="s">
        <v>62</v>
      </c>
      <c r="DL60" s="6">
        <v>0.25</v>
      </c>
      <c r="DM60" s="6">
        <v>0.23</v>
      </c>
      <c r="DN60" s="6">
        <v>0</v>
      </c>
      <c r="DO60" s="6">
        <v>1.46</v>
      </c>
      <c r="DR60" s="6" t="s">
        <v>62</v>
      </c>
      <c r="DS60" s="6">
        <v>0.2</v>
      </c>
      <c r="DT60" s="6">
        <v>0.26</v>
      </c>
      <c r="DU60" s="6">
        <v>0.16</v>
      </c>
      <c r="DV60" s="6">
        <v>0.3</v>
      </c>
      <c r="DY60" s="6" t="s">
        <v>62</v>
      </c>
      <c r="DZ60" s="6">
        <v>0</v>
      </c>
      <c r="EA60" s="6">
        <v>0</v>
      </c>
      <c r="EB60" s="6">
        <v>0</v>
      </c>
      <c r="EC60" s="6">
        <v>0</v>
      </c>
      <c r="EF60" s="6" t="s">
        <v>62</v>
      </c>
      <c r="EG60" s="6">
        <v>0.66</v>
      </c>
      <c r="EH60" s="6">
        <v>0</v>
      </c>
      <c r="EI60" s="6">
        <v>1.36</v>
      </c>
      <c r="EJ60" s="6">
        <v>0</v>
      </c>
      <c r="EM60" s="6" t="s">
        <v>62</v>
      </c>
      <c r="EN60" s="6">
        <v>0.61</v>
      </c>
      <c r="EO60" s="6">
        <v>1.49</v>
      </c>
      <c r="EP60" s="6">
        <v>0.32</v>
      </c>
      <c r="EQ60" s="6">
        <v>0</v>
      </c>
      <c r="ET60" s="6" t="s">
        <v>62</v>
      </c>
      <c r="EU60" s="6">
        <v>0.52</v>
      </c>
      <c r="EV60" s="6">
        <v>1.02</v>
      </c>
      <c r="EW60" s="6">
        <v>0.19</v>
      </c>
      <c r="EX60" s="6">
        <v>0.68</v>
      </c>
    </row>
    <row r="61" spans="1:154"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c r="DD61" s="6" t="s">
        <v>63</v>
      </c>
      <c r="DE61" s="6">
        <v>0.06</v>
      </c>
      <c r="DF61" s="6">
        <v>0</v>
      </c>
      <c r="DG61" s="6">
        <v>0.12</v>
      </c>
      <c r="DH61" s="6">
        <v>0</v>
      </c>
      <c r="DK61" s="6" t="s">
        <v>63</v>
      </c>
      <c r="DL61" s="6">
        <v>0.18</v>
      </c>
      <c r="DM61" s="6">
        <v>0</v>
      </c>
      <c r="DN61" s="6">
        <v>0.34</v>
      </c>
      <c r="DO61" s="6">
        <v>0</v>
      </c>
      <c r="DR61" s="6" t="s">
        <v>63</v>
      </c>
      <c r="DS61" s="6">
        <v>0</v>
      </c>
      <c r="DT61" s="6">
        <v>0</v>
      </c>
      <c r="DU61" s="6">
        <v>0</v>
      </c>
      <c r="DV61" s="6">
        <v>0</v>
      </c>
      <c r="DY61" s="6" t="s">
        <v>63</v>
      </c>
      <c r="DZ61" s="6">
        <v>0</v>
      </c>
      <c r="EA61" s="6">
        <v>0</v>
      </c>
      <c r="EB61" s="6">
        <v>0</v>
      </c>
      <c r="EC61" s="6">
        <v>0</v>
      </c>
      <c r="EF61" s="6" t="s">
        <v>63</v>
      </c>
      <c r="EG61" s="6">
        <v>0</v>
      </c>
      <c r="EH61" s="6">
        <v>0</v>
      </c>
      <c r="EI61" s="6">
        <v>0</v>
      </c>
      <c r="EJ61" s="6">
        <v>0</v>
      </c>
      <c r="EM61" s="6" t="s">
        <v>63</v>
      </c>
      <c r="EN61" s="6">
        <v>0.24</v>
      </c>
      <c r="EO61" s="6">
        <v>0.45</v>
      </c>
      <c r="EP61" s="6">
        <v>0.21</v>
      </c>
      <c r="EQ61" s="6">
        <v>0</v>
      </c>
      <c r="ET61" s="6" t="s">
        <v>63</v>
      </c>
      <c r="EU61" s="6">
        <v>0</v>
      </c>
      <c r="EV61" s="6">
        <v>0</v>
      </c>
      <c r="EW61" s="6">
        <v>0</v>
      </c>
      <c r="EX61" s="6">
        <v>0</v>
      </c>
    </row>
    <row r="62" spans="1:154"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c r="DD62" s="6" t="s">
        <v>64</v>
      </c>
      <c r="DE62" s="6">
        <v>0.09</v>
      </c>
      <c r="DF62" s="6">
        <v>0</v>
      </c>
      <c r="DG62" s="6">
        <v>0.17</v>
      </c>
      <c r="DH62" s="6">
        <v>0</v>
      </c>
      <c r="DK62" s="6" t="s">
        <v>64</v>
      </c>
      <c r="DL62" s="6">
        <v>0.34</v>
      </c>
      <c r="DM62" s="6">
        <v>0</v>
      </c>
      <c r="DN62" s="6">
        <v>0.56999999999999995</v>
      </c>
      <c r="DO62" s="6">
        <v>0</v>
      </c>
      <c r="DR62" s="6" t="s">
        <v>64</v>
      </c>
      <c r="DS62" s="6">
        <v>0.39</v>
      </c>
      <c r="DT62" s="6">
        <v>0</v>
      </c>
      <c r="DU62" s="6">
        <v>0.53</v>
      </c>
      <c r="DV62" s="6">
        <v>0</v>
      </c>
      <c r="DY62" s="6" t="s">
        <v>64</v>
      </c>
      <c r="DZ62" s="6">
        <v>0.11</v>
      </c>
      <c r="EA62" s="6">
        <v>0</v>
      </c>
      <c r="EB62" s="6">
        <v>0.09</v>
      </c>
      <c r="EC62" s="6">
        <v>0</v>
      </c>
      <c r="EF62" s="6" t="s">
        <v>64</v>
      </c>
      <c r="EG62" s="6">
        <v>0.04</v>
      </c>
      <c r="EH62" s="6">
        <v>0</v>
      </c>
      <c r="EI62" s="6">
        <v>0.09</v>
      </c>
      <c r="EJ62" s="6">
        <v>0</v>
      </c>
      <c r="EM62" s="6" t="s">
        <v>64</v>
      </c>
      <c r="EN62" s="6">
        <v>1.21</v>
      </c>
      <c r="EO62" s="6">
        <v>0</v>
      </c>
      <c r="EP62" s="6">
        <v>1.61</v>
      </c>
      <c r="EQ62" s="6">
        <v>0</v>
      </c>
      <c r="ET62" s="6" t="s">
        <v>64</v>
      </c>
      <c r="EU62" s="6">
        <v>0.42</v>
      </c>
      <c r="EV62" s="6">
        <v>0</v>
      </c>
      <c r="EW62" s="6">
        <v>0.81</v>
      </c>
      <c r="EX62" s="6">
        <v>0</v>
      </c>
    </row>
    <row r="63" spans="1:154"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c r="DD63" s="6" t="s">
        <v>65</v>
      </c>
      <c r="DE63" s="6">
        <v>0.13</v>
      </c>
      <c r="DF63" s="6">
        <v>0</v>
      </c>
      <c r="DG63" s="6">
        <v>0.08</v>
      </c>
      <c r="DH63" s="6">
        <v>0</v>
      </c>
      <c r="DK63" s="6" t="s">
        <v>65</v>
      </c>
      <c r="DL63" s="6">
        <v>0</v>
      </c>
      <c r="DM63" s="6">
        <v>0</v>
      </c>
      <c r="DN63" s="6">
        <v>0</v>
      </c>
      <c r="DO63" s="6">
        <v>0</v>
      </c>
      <c r="DR63" s="6" t="s">
        <v>65</v>
      </c>
      <c r="DS63" s="6">
        <v>0.63</v>
      </c>
      <c r="DT63" s="6">
        <v>2.25</v>
      </c>
      <c r="DU63" s="6">
        <v>0</v>
      </c>
      <c r="DV63" s="6">
        <v>0</v>
      </c>
      <c r="DY63" s="6" t="s">
        <v>65</v>
      </c>
      <c r="DZ63" s="6">
        <v>0.14000000000000001</v>
      </c>
      <c r="EA63" s="6">
        <v>0</v>
      </c>
      <c r="EB63" s="6">
        <v>0.3</v>
      </c>
      <c r="EC63" s="6">
        <v>0</v>
      </c>
      <c r="EF63" s="6" t="s">
        <v>65</v>
      </c>
      <c r="EG63" s="6">
        <v>0</v>
      </c>
      <c r="EH63" s="6">
        <v>0</v>
      </c>
      <c r="EI63" s="6">
        <v>0</v>
      </c>
      <c r="EJ63" s="6">
        <v>0</v>
      </c>
      <c r="EM63" s="6" t="s">
        <v>65</v>
      </c>
      <c r="EN63" s="6">
        <v>0.05</v>
      </c>
      <c r="EO63" s="6">
        <v>0</v>
      </c>
      <c r="EP63" s="6">
        <v>0</v>
      </c>
      <c r="EQ63" s="6">
        <v>0</v>
      </c>
      <c r="ET63" s="6" t="s">
        <v>65</v>
      </c>
      <c r="EU63" s="6">
        <v>0.2</v>
      </c>
      <c r="EV63" s="6">
        <v>0.3</v>
      </c>
      <c r="EW63" s="6">
        <v>0.12</v>
      </c>
      <c r="EX63" s="6">
        <v>0</v>
      </c>
    </row>
    <row r="64" spans="1:154"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c r="DD64" s="6" t="s">
        <v>66</v>
      </c>
      <c r="DE64" s="6">
        <v>0.03</v>
      </c>
      <c r="DF64" s="6">
        <v>0</v>
      </c>
      <c r="DG64" s="6">
        <v>0</v>
      </c>
      <c r="DH64" s="6">
        <v>0</v>
      </c>
      <c r="DK64" s="6" t="s">
        <v>66</v>
      </c>
      <c r="DL64" s="6">
        <v>2.38</v>
      </c>
      <c r="DM64" s="6">
        <v>7.46</v>
      </c>
      <c r="DN64" s="6">
        <v>0.56999999999999995</v>
      </c>
      <c r="DO64" s="6">
        <v>0</v>
      </c>
      <c r="DR64" s="6" t="s">
        <v>66</v>
      </c>
      <c r="DS64" s="6">
        <v>1.19</v>
      </c>
      <c r="DT64" s="6">
        <v>3.52</v>
      </c>
      <c r="DU64" s="6">
        <v>0.39</v>
      </c>
      <c r="DV64" s="6">
        <v>0</v>
      </c>
      <c r="DY64" s="6" t="s">
        <v>66</v>
      </c>
      <c r="DZ64" s="6">
        <v>1.01</v>
      </c>
      <c r="EA64" s="6">
        <v>2.78</v>
      </c>
      <c r="EB64" s="6">
        <v>0.19</v>
      </c>
      <c r="EC64" s="6">
        <v>0.44</v>
      </c>
      <c r="EF64" s="6" t="s">
        <v>66</v>
      </c>
      <c r="EG64" s="6">
        <v>2.86</v>
      </c>
      <c r="EH64" s="6">
        <v>1.72</v>
      </c>
      <c r="EI64" s="6">
        <v>4.03</v>
      </c>
      <c r="EJ64" s="6">
        <v>2.16</v>
      </c>
      <c r="EM64" s="6" t="s">
        <v>66</v>
      </c>
      <c r="EN64" s="6">
        <v>3.67</v>
      </c>
      <c r="EO64" s="6">
        <v>6.8</v>
      </c>
      <c r="EP64" s="6">
        <v>2.81</v>
      </c>
      <c r="EQ64" s="6">
        <v>0.96</v>
      </c>
      <c r="ET64" s="6" t="s">
        <v>66</v>
      </c>
      <c r="EU64" s="6">
        <v>3.93</v>
      </c>
      <c r="EV64" s="6">
        <v>4.4400000000000004</v>
      </c>
      <c r="EW64" s="6">
        <v>2.74</v>
      </c>
      <c r="EX64" s="6">
        <v>5.91</v>
      </c>
    </row>
    <row r="65" spans="1:154"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c r="DD65" s="6" t="s">
        <v>67</v>
      </c>
      <c r="DE65" s="6">
        <v>0.81</v>
      </c>
      <c r="DF65" s="6">
        <v>0.67</v>
      </c>
      <c r="DG65" s="6">
        <v>0.81</v>
      </c>
      <c r="DH65" s="6">
        <v>0</v>
      </c>
      <c r="DK65" s="6" t="s">
        <v>67</v>
      </c>
      <c r="DL65" s="6">
        <v>0.51</v>
      </c>
      <c r="DM65" s="6">
        <v>0.15</v>
      </c>
      <c r="DN65" s="6">
        <v>0.61</v>
      </c>
      <c r="DO65" s="6">
        <v>0.56000000000000005</v>
      </c>
      <c r="DR65" s="6" t="s">
        <v>67</v>
      </c>
      <c r="DS65" s="6">
        <v>0.28000000000000003</v>
      </c>
      <c r="DT65" s="6">
        <v>0.48</v>
      </c>
      <c r="DU65" s="6">
        <v>0.28000000000000003</v>
      </c>
      <c r="DV65" s="6">
        <v>0</v>
      </c>
      <c r="DY65" s="6" t="s">
        <v>67</v>
      </c>
      <c r="DZ65" s="6">
        <v>0.53</v>
      </c>
      <c r="EA65" s="6">
        <v>0.52</v>
      </c>
      <c r="EB65" s="6">
        <v>0.21</v>
      </c>
      <c r="EC65" s="6">
        <v>0</v>
      </c>
      <c r="EF65" s="6" t="s">
        <v>67</v>
      </c>
      <c r="EG65" s="6">
        <v>0.22</v>
      </c>
      <c r="EH65" s="6">
        <v>0.17</v>
      </c>
      <c r="EI65" s="6">
        <v>0.1</v>
      </c>
      <c r="EJ65" s="6">
        <v>0</v>
      </c>
      <c r="EM65" s="6" t="s">
        <v>67</v>
      </c>
      <c r="EN65" s="6">
        <v>0.54</v>
      </c>
      <c r="EO65" s="6">
        <v>1.17</v>
      </c>
      <c r="EP65" s="6">
        <v>0.13</v>
      </c>
      <c r="EQ65" s="6">
        <v>0</v>
      </c>
      <c r="ET65" s="6" t="s">
        <v>67</v>
      </c>
      <c r="EU65" s="6">
        <v>0.3</v>
      </c>
      <c r="EV65" s="6">
        <v>0</v>
      </c>
      <c r="EW65" s="6">
        <v>0.34</v>
      </c>
      <c r="EX65" s="6">
        <v>0</v>
      </c>
    </row>
    <row r="66" spans="1:154"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c r="DD66" s="6" t="s">
        <v>68</v>
      </c>
      <c r="DE66" s="6">
        <v>0.33</v>
      </c>
      <c r="DF66" s="6">
        <v>0.62</v>
      </c>
      <c r="DG66" s="6">
        <v>0</v>
      </c>
      <c r="DH66" s="6">
        <v>0.51</v>
      </c>
      <c r="DK66" s="6" t="s">
        <v>68</v>
      </c>
      <c r="DL66" s="6">
        <v>0.65</v>
      </c>
      <c r="DM66" s="6">
        <v>2.1800000000000002</v>
      </c>
      <c r="DN66" s="6">
        <v>0</v>
      </c>
      <c r="DO66" s="6">
        <v>0</v>
      </c>
      <c r="DR66" s="6" t="s">
        <v>68</v>
      </c>
      <c r="DS66" s="6">
        <v>0.23</v>
      </c>
      <c r="DT66" s="6">
        <v>0.17</v>
      </c>
      <c r="DU66" s="6">
        <v>0.35</v>
      </c>
      <c r="DV66" s="6">
        <v>0</v>
      </c>
      <c r="DY66" s="6" t="s">
        <v>68</v>
      </c>
      <c r="DZ66" s="6">
        <v>0</v>
      </c>
      <c r="EA66" s="6">
        <v>0</v>
      </c>
      <c r="EB66" s="6">
        <v>0</v>
      </c>
      <c r="EC66" s="6">
        <v>0</v>
      </c>
      <c r="EF66" s="6" t="s">
        <v>68</v>
      </c>
      <c r="EG66" s="6">
        <v>0.56000000000000005</v>
      </c>
      <c r="EH66" s="6">
        <v>1.67</v>
      </c>
      <c r="EI66" s="6">
        <v>0</v>
      </c>
      <c r="EJ66" s="6">
        <v>0</v>
      </c>
      <c r="EM66" s="6" t="s">
        <v>68</v>
      </c>
      <c r="EN66" s="6">
        <v>0.22</v>
      </c>
      <c r="EO66" s="6">
        <v>0.76</v>
      </c>
      <c r="EP66" s="6">
        <v>0</v>
      </c>
      <c r="EQ66" s="6">
        <v>0</v>
      </c>
      <c r="ET66" s="6" t="s">
        <v>68</v>
      </c>
      <c r="EU66" s="6">
        <v>1.1000000000000001</v>
      </c>
      <c r="EV66" s="6">
        <v>0.38</v>
      </c>
      <c r="EW66" s="6">
        <v>1.73</v>
      </c>
      <c r="EX66" s="6">
        <v>0.23</v>
      </c>
    </row>
    <row r="67" spans="1:154"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c r="DD67" s="6" t="s">
        <v>69</v>
      </c>
      <c r="DE67" s="6">
        <v>0.51</v>
      </c>
      <c r="DF67" s="6">
        <v>1.83</v>
      </c>
      <c r="DG67" s="6">
        <v>0</v>
      </c>
      <c r="DH67" s="6">
        <v>0</v>
      </c>
      <c r="DK67" s="6" t="s">
        <v>69</v>
      </c>
      <c r="DL67" s="6">
        <v>1.91</v>
      </c>
      <c r="DM67" s="6">
        <v>3.94</v>
      </c>
      <c r="DN67" s="6">
        <v>1.27</v>
      </c>
      <c r="DO67" s="6">
        <v>0.84</v>
      </c>
      <c r="DR67" s="6" t="s">
        <v>69</v>
      </c>
      <c r="DS67" s="6">
        <v>0.37</v>
      </c>
      <c r="DT67" s="6">
        <v>0.87</v>
      </c>
      <c r="DU67" s="6">
        <v>0.17</v>
      </c>
      <c r="DV67" s="6">
        <v>0</v>
      </c>
      <c r="DY67" s="6" t="s">
        <v>69</v>
      </c>
      <c r="DZ67" s="6">
        <v>0.41</v>
      </c>
      <c r="EA67" s="6">
        <v>0.32</v>
      </c>
      <c r="EB67" s="6">
        <v>0.27</v>
      </c>
      <c r="EC67" s="6">
        <v>0</v>
      </c>
      <c r="EF67" s="6" t="s">
        <v>69</v>
      </c>
      <c r="EG67" s="6">
        <v>0.43</v>
      </c>
      <c r="EH67" s="6">
        <v>0.8</v>
      </c>
      <c r="EI67" s="6">
        <v>0.33</v>
      </c>
      <c r="EJ67" s="6">
        <v>0</v>
      </c>
      <c r="EM67" s="6" t="s">
        <v>69</v>
      </c>
      <c r="EN67" s="6">
        <v>0.12</v>
      </c>
      <c r="EO67" s="6">
        <v>0.41</v>
      </c>
      <c r="EP67" s="6">
        <v>0</v>
      </c>
      <c r="EQ67" s="6">
        <v>0</v>
      </c>
      <c r="ET67" s="6" t="s">
        <v>69</v>
      </c>
      <c r="EU67" s="6">
        <v>0.39</v>
      </c>
      <c r="EV67" s="6">
        <v>0.35</v>
      </c>
      <c r="EW67" s="6">
        <v>0.56000000000000005</v>
      </c>
      <c r="EX67" s="6">
        <v>0</v>
      </c>
    </row>
    <row r="68" spans="1:154"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c r="DD68" s="6" t="s">
        <v>70</v>
      </c>
      <c r="DE68" s="6">
        <v>0.85</v>
      </c>
      <c r="DF68" s="6">
        <v>2.2400000000000002</v>
      </c>
      <c r="DG68" s="6">
        <v>0</v>
      </c>
      <c r="DH68" s="6">
        <v>0</v>
      </c>
      <c r="DK68" s="6" t="s">
        <v>70</v>
      </c>
      <c r="DL68" s="6">
        <v>1.26</v>
      </c>
      <c r="DM68" s="6">
        <v>2.98</v>
      </c>
      <c r="DN68" s="6">
        <v>0.52</v>
      </c>
      <c r="DO68" s="6">
        <v>0</v>
      </c>
      <c r="DR68" s="6" t="s">
        <v>70</v>
      </c>
      <c r="DS68" s="6">
        <v>0.81</v>
      </c>
      <c r="DT68" s="6">
        <v>1.69</v>
      </c>
      <c r="DU68" s="6">
        <v>0.65</v>
      </c>
      <c r="DV68" s="6">
        <v>0</v>
      </c>
      <c r="DY68" s="6" t="s">
        <v>70</v>
      </c>
      <c r="DZ68" s="6">
        <v>0.92</v>
      </c>
      <c r="EA68" s="6">
        <v>1.7</v>
      </c>
      <c r="EB68" s="6">
        <v>0.73</v>
      </c>
      <c r="EC68" s="6">
        <v>0</v>
      </c>
      <c r="EF68" s="6" t="s">
        <v>70</v>
      </c>
      <c r="EG68" s="6">
        <v>3.52</v>
      </c>
      <c r="EH68" s="6">
        <v>7.05</v>
      </c>
      <c r="EI68" s="6">
        <v>1.87</v>
      </c>
      <c r="EJ68" s="6">
        <v>0</v>
      </c>
      <c r="EM68" s="6" t="s">
        <v>70</v>
      </c>
      <c r="EN68" s="6">
        <v>3.07</v>
      </c>
      <c r="EO68" s="6">
        <v>4.99</v>
      </c>
      <c r="EP68" s="6">
        <v>2.2999999999999998</v>
      </c>
      <c r="EQ68" s="6">
        <v>0</v>
      </c>
      <c r="ET68" s="6" t="s">
        <v>70</v>
      </c>
      <c r="EU68" s="6">
        <v>7.38</v>
      </c>
      <c r="EV68" s="6">
        <v>11.07</v>
      </c>
      <c r="EW68" s="6">
        <v>8.02</v>
      </c>
      <c r="EX68" s="6">
        <v>0</v>
      </c>
    </row>
    <row r="69" spans="1:154"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c r="DD69" s="6" t="s">
        <v>71</v>
      </c>
      <c r="DE69" s="6">
        <v>0.2</v>
      </c>
      <c r="DF69" s="6">
        <v>0</v>
      </c>
      <c r="DG69" s="6">
        <v>0</v>
      </c>
      <c r="DH69" s="6">
        <v>0.56999999999999995</v>
      </c>
      <c r="DK69" s="6" t="s">
        <v>71</v>
      </c>
      <c r="DL69" s="6">
        <v>0.36</v>
      </c>
      <c r="DM69" s="6">
        <v>0.62</v>
      </c>
      <c r="DN69" s="6">
        <v>0.05</v>
      </c>
      <c r="DO69" s="6">
        <v>1.2</v>
      </c>
      <c r="DR69" s="6" t="s">
        <v>71</v>
      </c>
      <c r="DS69" s="6">
        <v>0.44</v>
      </c>
      <c r="DT69" s="6">
        <v>1.29</v>
      </c>
      <c r="DU69" s="6">
        <v>0</v>
      </c>
      <c r="DV69" s="6">
        <v>0.28000000000000003</v>
      </c>
      <c r="DY69" s="6" t="s">
        <v>71</v>
      </c>
      <c r="DZ69" s="6">
        <v>0.12</v>
      </c>
      <c r="EA69" s="6">
        <v>0.14000000000000001</v>
      </c>
      <c r="EB69" s="6">
        <v>0.12</v>
      </c>
      <c r="EC69" s="6">
        <v>0</v>
      </c>
      <c r="EF69" s="6" t="s">
        <v>71</v>
      </c>
      <c r="EG69" s="6">
        <v>0</v>
      </c>
      <c r="EH69" s="6">
        <v>0</v>
      </c>
      <c r="EI69" s="6">
        <v>0</v>
      </c>
      <c r="EJ69" s="6">
        <v>0</v>
      </c>
      <c r="EM69" s="6" t="s">
        <v>71</v>
      </c>
      <c r="EN69" s="6">
        <v>0.17</v>
      </c>
      <c r="EO69" s="6">
        <v>0</v>
      </c>
      <c r="EP69" s="6">
        <v>0.17</v>
      </c>
      <c r="EQ69" s="6">
        <v>0</v>
      </c>
      <c r="ET69" s="6" t="s">
        <v>71</v>
      </c>
      <c r="EU69" s="6">
        <v>0.2</v>
      </c>
      <c r="EV69" s="6">
        <v>0.21</v>
      </c>
      <c r="EW69" s="6">
        <v>0</v>
      </c>
      <c r="EX69" s="6">
        <v>0</v>
      </c>
    </row>
    <row r="70" spans="1:154"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c r="DD70" s="6" t="s">
        <v>72</v>
      </c>
      <c r="DE70" s="6">
        <v>0.22</v>
      </c>
      <c r="DF70" s="6">
        <v>0</v>
      </c>
      <c r="DG70" s="6">
        <v>0.34</v>
      </c>
      <c r="DH70" s="6">
        <v>0</v>
      </c>
      <c r="DK70" s="6" t="s">
        <v>72</v>
      </c>
      <c r="DL70" s="6">
        <v>0.16</v>
      </c>
      <c r="DM70" s="6">
        <v>0.2</v>
      </c>
      <c r="DN70" s="6">
        <v>0.13</v>
      </c>
      <c r="DO70" s="6">
        <v>0.28000000000000003</v>
      </c>
      <c r="DR70" s="6" t="s">
        <v>72</v>
      </c>
      <c r="DS70" s="6">
        <v>0.68</v>
      </c>
      <c r="DT70" s="6">
        <v>1.79</v>
      </c>
      <c r="DU70" s="6">
        <v>0.28999999999999998</v>
      </c>
      <c r="DV70" s="6">
        <v>0</v>
      </c>
      <c r="DY70" s="6" t="s">
        <v>72</v>
      </c>
      <c r="DZ70" s="6">
        <v>3.75</v>
      </c>
      <c r="EA70" s="6">
        <v>1.51</v>
      </c>
      <c r="EB70" s="6">
        <v>6.7</v>
      </c>
      <c r="EC70" s="6">
        <v>0</v>
      </c>
      <c r="EF70" s="6" t="s">
        <v>72</v>
      </c>
      <c r="EG70" s="6">
        <v>1.55</v>
      </c>
      <c r="EH70" s="6">
        <v>0</v>
      </c>
      <c r="EI70" s="6">
        <v>2.8</v>
      </c>
      <c r="EJ70" s="6">
        <v>1.68</v>
      </c>
      <c r="EM70" s="6" t="s">
        <v>72</v>
      </c>
      <c r="EN70" s="6">
        <v>2.16</v>
      </c>
      <c r="EO70" s="6">
        <v>0</v>
      </c>
      <c r="EP70" s="6">
        <v>3.65</v>
      </c>
      <c r="EQ70" s="6">
        <v>0.76</v>
      </c>
      <c r="ET70" s="6" t="s">
        <v>72</v>
      </c>
      <c r="EU70" s="6">
        <v>0.83</v>
      </c>
      <c r="EV70" s="6">
        <v>0.46</v>
      </c>
      <c r="EW70" s="6">
        <v>1.17</v>
      </c>
      <c r="EX70" s="6">
        <v>0.7</v>
      </c>
    </row>
    <row r="71" spans="1:154"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c r="DD71" s="6" t="s">
        <v>73</v>
      </c>
      <c r="DE71" s="6">
        <v>0.94</v>
      </c>
      <c r="DF71" s="6">
        <v>0.55000000000000004</v>
      </c>
      <c r="DG71" s="6">
        <v>1.24</v>
      </c>
      <c r="DH71" s="6">
        <v>0</v>
      </c>
      <c r="DK71" s="6" t="s">
        <v>73</v>
      </c>
      <c r="DL71" s="6">
        <v>0.96</v>
      </c>
      <c r="DM71" s="6">
        <v>0.19</v>
      </c>
      <c r="DN71" s="6">
        <v>1.44</v>
      </c>
      <c r="DO71" s="6">
        <v>0.3</v>
      </c>
      <c r="DR71" s="6" t="s">
        <v>73</v>
      </c>
      <c r="DS71" s="6">
        <v>0.3</v>
      </c>
      <c r="DT71" s="6">
        <v>0</v>
      </c>
      <c r="DU71" s="6">
        <v>0.57999999999999996</v>
      </c>
      <c r="DV71" s="6">
        <v>0</v>
      </c>
      <c r="DY71" s="6" t="s">
        <v>73</v>
      </c>
      <c r="DZ71" s="6">
        <v>1</v>
      </c>
      <c r="EA71" s="6">
        <v>1.36</v>
      </c>
      <c r="EB71" s="6">
        <v>0.98</v>
      </c>
      <c r="EC71" s="6">
        <v>0.22</v>
      </c>
      <c r="EF71" s="6" t="s">
        <v>73</v>
      </c>
      <c r="EG71" s="6">
        <v>0.47</v>
      </c>
      <c r="EH71" s="6">
        <v>0</v>
      </c>
      <c r="EI71" s="6">
        <v>0.67</v>
      </c>
      <c r="EJ71" s="6">
        <v>0.5</v>
      </c>
      <c r="EM71" s="6" t="s">
        <v>73</v>
      </c>
      <c r="EN71" s="6">
        <v>1.22</v>
      </c>
      <c r="EO71" s="6">
        <v>0.91</v>
      </c>
      <c r="EP71" s="6">
        <v>1.59</v>
      </c>
      <c r="EQ71" s="6">
        <v>0</v>
      </c>
      <c r="ET71" s="6" t="s">
        <v>73</v>
      </c>
      <c r="EU71" s="6">
        <v>0.31</v>
      </c>
      <c r="EV71" s="6">
        <v>0.97</v>
      </c>
      <c r="EW71" s="6">
        <v>0</v>
      </c>
      <c r="EX71" s="6">
        <v>0</v>
      </c>
    </row>
    <row r="72" spans="1:154"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c r="DD72" s="6" t="s">
        <v>74</v>
      </c>
      <c r="DE72" s="6">
        <v>2.82</v>
      </c>
      <c r="DF72" s="6">
        <v>3.06</v>
      </c>
      <c r="DG72" s="6">
        <v>3.06</v>
      </c>
      <c r="DH72" s="6">
        <v>0</v>
      </c>
      <c r="DK72" s="6" t="s">
        <v>74</v>
      </c>
      <c r="DL72" s="6">
        <v>3.12</v>
      </c>
      <c r="DM72" s="6">
        <v>1.55</v>
      </c>
      <c r="DN72" s="6">
        <v>4.21</v>
      </c>
      <c r="DO72" s="6">
        <v>1.76</v>
      </c>
      <c r="DR72" s="6" t="s">
        <v>74</v>
      </c>
      <c r="DS72" s="6">
        <v>1.1000000000000001</v>
      </c>
      <c r="DT72" s="6">
        <v>0.74</v>
      </c>
      <c r="DU72" s="6">
        <v>1.63</v>
      </c>
      <c r="DV72" s="6">
        <v>0</v>
      </c>
      <c r="DY72" s="6" t="s">
        <v>74</v>
      </c>
      <c r="DZ72" s="6">
        <v>1.1299999999999999</v>
      </c>
      <c r="EA72" s="6">
        <v>2.15</v>
      </c>
      <c r="EB72" s="6">
        <v>0.53</v>
      </c>
      <c r="EC72" s="6">
        <v>0</v>
      </c>
      <c r="EF72" s="6" t="s">
        <v>74</v>
      </c>
      <c r="EG72" s="6">
        <v>1.1100000000000001</v>
      </c>
      <c r="EH72" s="6">
        <v>2.76</v>
      </c>
      <c r="EI72" s="6">
        <v>0.38</v>
      </c>
      <c r="EJ72" s="6">
        <v>0</v>
      </c>
      <c r="EM72" s="6" t="s">
        <v>74</v>
      </c>
      <c r="EN72" s="6">
        <v>1.38</v>
      </c>
      <c r="EO72" s="6">
        <v>2.6</v>
      </c>
      <c r="EP72" s="6">
        <v>0.85</v>
      </c>
      <c r="EQ72" s="6">
        <v>0.48</v>
      </c>
      <c r="ET72" s="6" t="s">
        <v>74</v>
      </c>
      <c r="EU72" s="6">
        <v>1.21</v>
      </c>
      <c r="EV72" s="6">
        <v>1.71</v>
      </c>
      <c r="EW72" s="6">
        <v>1.05</v>
      </c>
      <c r="EX72" s="6">
        <v>0</v>
      </c>
    </row>
    <row r="73" spans="1:154"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c r="DD73" s="6" t="s">
        <v>75</v>
      </c>
      <c r="DE73" s="6">
        <v>0.18</v>
      </c>
      <c r="DF73" s="6">
        <v>0.47</v>
      </c>
      <c r="DG73" s="6">
        <v>0.1</v>
      </c>
      <c r="DH73" s="6">
        <v>0</v>
      </c>
      <c r="DK73" s="6" t="s">
        <v>75</v>
      </c>
      <c r="DL73" s="6">
        <v>0.19</v>
      </c>
      <c r="DM73" s="6">
        <v>0</v>
      </c>
      <c r="DN73" s="6">
        <v>0</v>
      </c>
      <c r="DO73" s="6">
        <v>0</v>
      </c>
      <c r="DR73" s="6" t="s">
        <v>75</v>
      </c>
      <c r="DS73" s="6">
        <v>0.42</v>
      </c>
      <c r="DT73" s="6">
        <v>0.34</v>
      </c>
      <c r="DU73" s="6">
        <v>0.18</v>
      </c>
      <c r="DV73" s="6">
        <v>0</v>
      </c>
      <c r="DY73" s="6" t="s">
        <v>75</v>
      </c>
      <c r="DZ73" s="6">
        <v>0.39</v>
      </c>
      <c r="EA73" s="6">
        <v>0</v>
      </c>
      <c r="EB73" s="6">
        <v>0</v>
      </c>
      <c r="EC73" s="6">
        <v>0</v>
      </c>
      <c r="EF73" s="6" t="s">
        <v>75</v>
      </c>
      <c r="EG73" s="6">
        <v>0.51</v>
      </c>
      <c r="EH73" s="6">
        <v>0</v>
      </c>
      <c r="EI73" s="6">
        <v>0.16</v>
      </c>
      <c r="EJ73" s="6">
        <v>0</v>
      </c>
      <c r="EM73" s="6" t="s">
        <v>75</v>
      </c>
      <c r="EN73" s="6">
        <v>0</v>
      </c>
      <c r="EO73" s="6">
        <v>0</v>
      </c>
      <c r="EP73" s="6">
        <v>0</v>
      </c>
      <c r="EQ73" s="6">
        <v>0</v>
      </c>
      <c r="ET73" s="6" t="s">
        <v>75</v>
      </c>
      <c r="EU73" s="6">
        <v>0.04</v>
      </c>
      <c r="EV73" s="6">
        <v>0</v>
      </c>
      <c r="EW73" s="6">
        <v>0</v>
      </c>
      <c r="EX73" s="6">
        <v>0</v>
      </c>
    </row>
    <row r="74" spans="1:154"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c r="DD74" s="6" t="s">
        <v>76</v>
      </c>
      <c r="DE74" s="6">
        <v>0.37</v>
      </c>
      <c r="DF74" s="6">
        <v>0</v>
      </c>
      <c r="DG74" s="6">
        <v>0.14000000000000001</v>
      </c>
      <c r="DH74" s="6">
        <v>2.2000000000000002</v>
      </c>
      <c r="DK74" s="6" t="s">
        <v>76</v>
      </c>
      <c r="DL74" s="6">
        <v>1.06</v>
      </c>
      <c r="DM74" s="6">
        <v>0</v>
      </c>
      <c r="DN74" s="6">
        <v>1.05</v>
      </c>
      <c r="DO74" s="6">
        <v>1.36</v>
      </c>
      <c r="DR74" s="6" t="s">
        <v>76</v>
      </c>
      <c r="DS74" s="6">
        <v>1.87</v>
      </c>
      <c r="DT74" s="6">
        <v>0.92</v>
      </c>
      <c r="DU74" s="6">
        <v>2.44</v>
      </c>
      <c r="DV74" s="6">
        <v>2.09</v>
      </c>
      <c r="DY74" s="6" t="s">
        <v>76</v>
      </c>
      <c r="DZ74" s="6">
        <v>2.1</v>
      </c>
      <c r="EA74" s="6">
        <v>2.27</v>
      </c>
      <c r="EB74" s="6">
        <v>2.5499999999999998</v>
      </c>
      <c r="EC74" s="6">
        <v>1.1399999999999999</v>
      </c>
      <c r="EF74" s="6" t="s">
        <v>76</v>
      </c>
      <c r="EG74" s="6">
        <v>2.4900000000000002</v>
      </c>
      <c r="EH74" s="6">
        <v>4.95</v>
      </c>
      <c r="EI74" s="6">
        <v>1.06</v>
      </c>
      <c r="EJ74" s="6">
        <v>1.37</v>
      </c>
      <c r="EM74" s="6" t="s">
        <v>76</v>
      </c>
      <c r="EN74" s="6">
        <v>1.68</v>
      </c>
      <c r="EO74" s="6">
        <v>3.17</v>
      </c>
      <c r="EP74" s="6">
        <v>0</v>
      </c>
      <c r="EQ74" s="6">
        <v>5.72</v>
      </c>
      <c r="ET74" s="6" t="s">
        <v>76</v>
      </c>
      <c r="EU74" s="6">
        <v>4.21</v>
      </c>
      <c r="EV74" s="6">
        <v>2.5299999999999998</v>
      </c>
      <c r="EW74" s="6">
        <v>0.69</v>
      </c>
      <c r="EX74" s="6">
        <v>23.37</v>
      </c>
    </row>
    <row r="75" spans="1:154"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c r="DD75" s="6" t="s">
        <v>77</v>
      </c>
      <c r="DE75" s="6">
        <v>6.83</v>
      </c>
      <c r="DF75" s="6">
        <v>19.82</v>
      </c>
      <c r="DG75" s="6">
        <v>2.0699999999999998</v>
      </c>
      <c r="DH75" s="6">
        <v>0.24</v>
      </c>
      <c r="DK75" s="6" t="s">
        <v>77</v>
      </c>
      <c r="DL75" s="6">
        <v>3.4</v>
      </c>
      <c r="DM75" s="6">
        <v>8.9</v>
      </c>
      <c r="DN75" s="6">
        <v>1.49</v>
      </c>
      <c r="DO75" s="6">
        <v>0</v>
      </c>
      <c r="DR75" s="6" t="s">
        <v>77</v>
      </c>
      <c r="DS75" s="6">
        <v>1.63</v>
      </c>
      <c r="DT75" s="6">
        <v>0.56000000000000005</v>
      </c>
      <c r="DU75" s="6">
        <v>0.98</v>
      </c>
      <c r="DV75" s="6">
        <v>6.42</v>
      </c>
      <c r="DY75" s="6" t="s">
        <v>77</v>
      </c>
      <c r="DZ75" s="6">
        <v>1.52</v>
      </c>
      <c r="EA75" s="6">
        <v>0.61</v>
      </c>
      <c r="EB75" s="6">
        <v>2.09</v>
      </c>
      <c r="EC75" s="6">
        <v>2.54</v>
      </c>
      <c r="EF75" s="6" t="s">
        <v>77</v>
      </c>
      <c r="EG75" s="6">
        <v>0.93</v>
      </c>
      <c r="EH75" s="6">
        <v>0</v>
      </c>
      <c r="EI75" s="6">
        <v>1.79</v>
      </c>
      <c r="EJ75" s="6">
        <v>0.55000000000000004</v>
      </c>
      <c r="EM75" s="6" t="s">
        <v>77</v>
      </c>
      <c r="EN75" s="6">
        <v>2.69</v>
      </c>
      <c r="EO75" s="6">
        <v>4.24</v>
      </c>
      <c r="EP75" s="6">
        <v>1.19</v>
      </c>
      <c r="EQ75" s="6">
        <v>6.81</v>
      </c>
      <c r="ET75" s="6" t="s">
        <v>77</v>
      </c>
      <c r="EU75" s="6">
        <v>1.07</v>
      </c>
      <c r="EV75" s="6">
        <v>0.43</v>
      </c>
      <c r="EW75" s="6">
        <v>0.94</v>
      </c>
      <c r="EX75" s="6">
        <v>2.36</v>
      </c>
    </row>
    <row r="76" spans="1:154"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c r="DD76" s="6" t="s">
        <v>78</v>
      </c>
      <c r="DE76" s="6">
        <v>3.53</v>
      </c>
      <c r="DF76" s="6">
        <v>6</v>
      </c>
      <c r="DG76" s="6">
        <v>2.5499999999999998</v>
      </c>
      <c r="DH76" s="6">
        <v>3.69</v>
      </c>
      <c r="DK76" s="6" t="s">
        <v>78</v>
      </c>
      <c r="DL76" s="6">
        <v>1.63</v>
      </c>
      <c r="DM76" s="6">
        <v>0.9</v>
      </c>
      <c r="DN76" s="6">
        <v>1.8</v>
      </c>
      <c r="DO76" s="6">
        <v>2.4900000000000002</v>
      </c>
      <c r="DR76" s="6" t="s">
        <v>78</v>
      </c>
      <c r="DS76" s="6">
        <v>2.4500000000000002</v>
      </c>
      <c r="DT76" s="6">
        <v>4.59</v>
      </c>
      <c r="DU76" s="6">
        <v>1.31</v>
      </c>
      <c r="DV76" s="6">
        <v>2.56</v>
      </c>
      <c r="DY76" s="6" t="s">
        <v>78</v>
      </c>
      <c r="DZ76" s="6">
        <v>3.49</v>
      </c>
      <c r="EA76" s="6">
        <v>6.75</v>
      </c>
      <c r="EB76" s="6">
        <v>2.7</v>
      </c>
      <c r="EC76" s="6">
        <v>0.64</v>
      </c>
      <c r="EF76" s="6" t="s">
        <v>78</v>
      </c>
      <c r="EG76" s="6">
        <v>4.1100000000000003</v>
      </c>
      <c r="EH76" s="6">
        <v>2.84</v>
      </c>
      <c r="EI76" s="6">
        <v>5.78</v>
      </c>
      <c r="EJ76" s="6">
        <v>1.57</v>
      </c>
      <c r="EM76" s="6" t="s">
        <v>78</v>
      </c>
      <c r="EN76" s="6">
        <v>7.96</v>
      </c>
      <c r="EO76" s="6">
        <v>0.73</v>
      </c>
      <c r="EP76" s="6">
        <v>13.52</v>
      </c>
      <c r="EQ76" s="6">
        <v>2.34</v>
      </c>
      <c r="ET76" s="6" t="s">
        <v>78</v>
      </c>
      <c r="EU76" s="6">
        <v>8.01</v>
      </c>
      <c r="EV76" s="6">
        <v>2.9</v>
      </c>
      <c r="EW76" s="6">
        <v>11.79</v>
      </c>
      <c r="EX76" s="6">
        <v>4.41</v>
      </c>
    </row>
    <row r="77" spans="1:154"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c r="DD77" s="6" t="s">
        <v>79</v>
      </c>
      <c r="DE77" s="6">
        <v>0.59</v>
      </c>
      <c r="DF77" s="6">
        <v>0.35</v>
      </c>
      <c r="DG77" s="6">
        <v>0.38</v>
      </c>
      <c r="DH77" s="6">
        <v>1.44</v>
      </c>
      <c r="DK77" s="6" t="s">
        <v>79</v>
      </c>
      <c r="DL77" s="6">
        <v>0.77</v>
      </c>
      <c r="DM77" s="6">
        <v>0.26</v>
      </c>
      <c r="DN77" s="6">
        <v>0.92</v>
      </c>
      <c r="DO77" s="6">
        <v>0.66</v>
      </c>
      <c r="DR77" s="6" t="s">
        <v>79</v>
      </c>
      <c r="DS77" s="6">
        <v>1.1100000000000001</v>
      </c>
      <c r="DT77" s="6">
        <v>1.61</v>
      </c>
      <c r="DU77" s="6">
        <v>1.1299999999999999</v>
      </c>
      <c r="DV77" s="6">
        <v>0</v>
      </c>
      <c r="DY77" s="6" t="s">
        <v>79</v>
      </c>
      <c r="DZ77" s="6">
        <v>0.38</v>
      </c>
      <c r="EA77" s="6">
        <v>0.43</v>
      </c>
      <c r="EB77" s="6">
        <v>0.18</v>
      </c>
      <c r="EC77" s="6">
        <v>0</v>
      </c>
      <c r="EF77" s="6" t="s">
        <v>79</v>
      </c>
      <c r="EG77" s="6">
        <v>0.87</v>
      </c>
      <c r="EH77" s="6">
        <v>0.87</v>
      </c>
      <c r="EI77" s="6">
        <v>0.59</v>
      </c>
      <c r="EJ77" s="6">
        <v>0.75</v>
      </c>
      <c r="EM77" s="6" t="s">
        <v>79</v>
      </c>
      <c r="EN77" s="6">
        <v>0.52</v>
      </c>
      <c r="EO77" s="6">
        <v>0.71</v>
      </c>
      <c r="EP77" s="6">
        <v>0.48</v>
      </c>
      <c r="EQ77" s="6">
        <v>0</v>
      </c>
      <c r="ET77" s="6" t="s">
        <v>79</v>
      </c>
      <c r="EU77" s="6">
        <v>0.57999999999999996</v>
      </c>
      <c r="EV77" s="6">
        <v>0.23</v>
      </c>
      <c r="EW77" s="6">
        <v>0.84</v>
      </c>
      <c r="EX77" s="6">
        <v>0</v>
      </c>
    </row>
    <row r="78" spans="1:154"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c r="DD78" s="6" t="s">
        <v>80</v>
      </c>
      <c r="DE78" s="6">
        <v>12.79</v>
      </c>
      <c r="DF78" s="6">
        <v>1.4</v>
      </c>
      <c r="DG78" s="6">
        <v>19.649999999999999</v>
      </c>
      <c r="DH78" s="6">
        <v>10.99</v>
      </c>
      <c r="DK78" s="6" t="s">
        <v>80</v>
      </c>
      <c r="DL78" s="6">
        <v>12.21</v>
      </c>
      <c r="DM78" s="6">
        <v>6.34</v>
      </c>
      <c r="DN78" s="6">
        <v>15.54</v>
      </c>
      <c r="DO78" s="6">
        <v>10.67</v>
      </c>
      <c r="DR78" s="6" t="s">
        <v>80</v>
      </c>
      <c r="DS78" s="6">
        <v>10.130000000000001</v>
      </c>
      <c r="DT78" s="6">
        <v>4.26</v>
      </c>
      <c r="DU78" s="6">
        <v>14.57</v>
      </c>
      <c r="DV78" s="6">
        <v>8.06</v>
      </c>
      <c r="DY78" s="6" t="s">
        <v>80</v>
      </c>
      <c r="DZ78" s="6">
        <v>9.61</v>
      </c>
      <c r="EA78" s="6">
        <v>3.92</v>
      </c>
      <c r="EB78" s="6">
        <v>16.059999999999999</v>
      </c>
      <c r="EC78" s="6">
        <v>4.59</v>
      </c>
      <c r="EF78" s="6" t="s">
        <v>80</v>
      </c>
      <c r="EG78" s="6">
        <v>8.4600000000000009</v>
      </c>
      <c r="EH78" s="6">
        <v>2.89</v>
      </c>
      <c r="EI78" s="6">
        <v>12.43</v>
      </c>
      <c r="EJ78" s="6">
        <v>11.47</v>
      </c>
      <c r="EM78" s="6" t="s">
        <v>80</v>
      </c>
      <c r="EN78" s="6">
        <v>2.71</v>
      </c>
      <c r="EO78" s="6">
        <v>1.67</v>
      </c>
      <c r="EP78" s="6">
        <v>2.96</v>
      </c>
      <c r="EQ78" s="6">
        <v>4.3099999999999996</v>
      </c>
      <c r="ET78" s="6" t="s">
        <v>80</v>
      </c>
      <c r="EU78" s="6">
        <v>2.38</v>
      </c>
      <c r="EV78" s="6">
        <v>0.33</v>
      </c>
      <c r="EW78" s="6">
        <v>1.43</v>
      </c>
      <c r="EX78" s="6">
        <v>11.2</v>
      </c>
    </row>
    <row r="79" spans="1:154"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c r="DD79" s="6" t="s">
        <v>81</v>
      </c>
      <c r="DE79" s="6">
        <v>0.52</v>
      </c>
      <c r="DF79" s="6">
        <v>0.35</v>
      </c>
      <c r="DG79" s="6">
        <v>0.72</v>
      </c>
      <c r="DH79" s="6">
        <v>0.32</v>
      </c>
      <c r="DK79" s="6" t="s">
        <v>81</v>
      </c>
      <c r="DL79" s="6">
        <v>0.21</v>
      </c>
      <c r="DM79" s="6">
        <v>0</v>
      </c>
      <c r="DN79" s="6">
        <v>0.08</v>
      </c>
      <c r="DO79" s="6">
        <v>1.29</v>
      </c>
      <c r="DR79" s="6" t="s">
        <v>81</v>
      </c>
      <c r="DS79" s="6">
        <v>0.59</v>
      </c>
      <c r="DT79" s="6">
        <v>1.81</v>
      </c>
      <c r="DU79" s="6">
        <v>0.11</v>
      </c>
      <c r="DV79" s="6">
        <v>0.2</v>
      </c>
      <c r="DY79" s="6" t="s">
        <v>81</v>
      </c>
      <c r="DZ79" s="6">
        <v>0.24</v>
      </c>
      <c r="EA79" s="6">
        <v>0.53</v>
      </c>
      <c r="EB79" s="6">
        <v>0.05</v>
      </c>
      <c r="EC79" s="6">
        <v>0</v>
      </c>
      <c r="EF79" s="6" t="s">
        <v>81</v>
      </c>
      <c r="EG79" s="6">
        <v>1.86</v>
      </c>
      <c r="EH79" s="6">
        <v>3.68</v>
      </c>
      <c r="EI79" s="6">
        <v>1.01</v>
      </c>
      <c r="EJ79" s="6">
        <v>0</v>
      </c>
      <c r="EM79" s="6" t="s">
        <v>81</v>
      </c>
      <c r="EN79" s="6">
        <v>1.93</v>
      </c>
      <c r="EO79" s="6">
        <v>5.54</v>
      </c>
      <c r="EP79" s="6">
        <v>0.56000000000000005</v>
      </c>
      <c r="EQ79" s="6">
        <v>0</v>
      </c>
      <c r="ET79" s="6" t="s">
        <v>81</v>
      </c>
      <c r="EU79" s="6">
        <v>1.57</v>
      </c>
      <c r="EV79" s="6">
        <v>4.55</v>
      </c>
      <c r="EW79" s="6">
        <v>0.27</v>
      </c>
      <c r="EX79" s="6">
        <v>0.76</v>
      </c>
    </row>
    <row r="80" spans="1:154"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c r="DD80" s="6" t="s">
        <v>82</v>
      </c>
      <c r="DE80" s="6">
        <v>1.37</v>
      </c>
      <c r="DF80" s="6">
        <v>1.91</v>
      </c>
      <c r="DG80" s="6">
        <v>1.43</v>
      </c>
      <c r="DH80" s="6">
        <v>0</v>
      </c>
      <c r="DK80" s="6" t="s">
        <v>82</v>
      </c>
      <c r="DL80" s="6">
        <v>1.26</v>
      </c>
      <c r="DM80" s="6">
        <v>2.2599999999999998</v>
      </c>
      <c r="DN80" s="6">
        <v>1.0900000000000001</v>
      </c>
      <c r="DO80" s="6">
        <v>0.33</v>
      </c>
      <c r="DR80" s="6" t="s">
        <v>82</v>
      </c>
      <c r="DS80" s="6">
        <v>1.56</v>
      </c>
      <c r="DT80" s="6">
        <v>3.49</v>
      </c>
      <c r="DU80" s="6">
        <v>0.85</v>
      </c>
      <c r="DV80" s="6">
        <v>0.35</v>
      </c>
      <c r="DY80" s="6" t="s">
        <v>82</v>
      </c>
      <c r="DZ80" s="6">
        <v>1.44</v>
      </c>
      <c r="EA80" s="6">
        <v>1.87</v>
      </c>
      <c r="EB80" s="6">
        <v>1.47</v>
      </c>
      <c r="EC80" s="6">
        <v>0.33</v>
      </c>
      <c r="EF80" s="6" t="s">
        <v>82</v>
      </c>
      <c r="EG80" s="6">
        <v>5.99</v>
      </c>
      <c r="EH80" s="6">
        <v>2.23</v>
      </c>
      <c r="EI80" s="6">
        <v>10.42</v>
      </c>
      <c r="EJ80" s="6">
        <v>1.1599999999999999</v>
      </c>
      <c r="EM80" s="6" t="s">
        <v>82</v>
      </c>
      <c r="EN80" s="6">
        <v>14.12</v>
      </c>
      <c r="EO80" s="6">
        <v>1.86</v>
      </c>
      <c r="EP80" s="6">
        <v>20.170000000000002</v>
      </c>
      <c r="EQ80" s="6">
        <v>23.64</v>
      </c>
      <c r="ET80" s="6" t="s">
        <v>82</v>
      </c>
      <c r="EU80" s="6">
        <v>15.81</v>
      </c>
      <c r="EV80" s="6">
        <v>1.71</v>
      </c>
      <c r="EW80" s="6">
        <v>23.42</v>
      </c>
      <c r="EX80" s="6">
        <v>23.25</v>
      </c>
    </row>
    <row r="81" spans="1:154"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c r="DD81" s="6" t="s">
        <v>83</v>
      </c>
      <c r="DE81" s="6">
        <v>1.33</v>
      </c>
      <c r="DF81" s="6">
        <v>2.4700000000000002</v>
      </c>
      <c r="DG81" s="6">
        <v>0.71</v>
      </c>
      <c r="DH81" s="6">
        <v>0</v>
      </c>
      <c r="DK81" s="6" t="s">
        <v>83</v>
      </c>
      <c r="DL81" s="6">
        <v>0.6</v>
      </c>
      <c r="DM81" s="6">
        <v>1.96</v>
      </c>
      <c r="DN81" s="6">
        <v>0.11</v>
      </c>
      <c r="DO81" s="6">
        <v>0</v>
      </c>
      <c r="DR81" s="6" t="s">
        <v>83</v>
      </c>
      <c r="DS81" s="6">
        <v>0.98</v>
      </c>
      <c r="DT81" s="6">
        <v>0.55000000000000004</v>
      </c>
      <c r="DU81" s="6">
        <v>0.83</v>
      </c>
      <c r="DV81" s="6">
        <v>1.95</v>
      </c>
      <c r="DY81" s="6" t="s">
        <v>83</v>
      </c>
      <c r="DZ81" s="6">
        <v>0.69</v>
      </c>
      <c r="EA81" s="6">
        <v>0.65</v>
      </c>
      <c r="EB81" s="6">
        <v>0.36</v>
      </c>
      <c r="EC81" s="6">
        <v>2.35</v>
      </c>
      <c r="EF81" s="6" t="s">
        <v>83</v>
      </c>
      <c r="EG81" s="6">
        <v>0.81</v>
      </c>
      <c r="EH81" s="6">
        <v>0.37</v>
      </c>
      <c r="EI81" s="6">
        <v>0.1</v>
      </c>
      <c r="EJ81" s="6">
        <v>1.03</v>
      </c>
      <c r="EM81" s="6" t="s">
        <v>83</v>
      </c>
      <c r="EN81" s="6">
        <v>0.94</v>
      </c>
      <c r="EO81" s="6">
        <v>0.89</v>
      </c>
      <c r="EP81" s="6">
        <v>1.27</v>
      </c>
      <c r="EQ81" s="6">
        <v>0</v>
      </c>
      <c r="ET81" s="6" t="s">
        <v>83</v>
      </c>
      <c r="EU81" s="6">
        <v>0.44</v>
      </c>
      <c r="EV81" s="6">
        <v>0.17</v>
      </c>
      <c r="EW81" s="6">
        <v>0.49</v>
      </c>
      <c r="EX81" s="6">
        <v>0</v>
      </c>
    </row>
    <row r="82" spans="1:154"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c r="DD82" s="6" t="s">
        <v>84</v>
      </c>
      <c r="DE82" s="6">
        <v>4.12</v>
      </c>
      <c r="DF82" s="6">
        <v>2.06</v>
      </c>
      <c r="DG82" s="6">
        <v>2.92</v>
      </c>
      <c r="DH82" s="6">
        <v>14.77</v>
      </c>
      <c r="DK82" s="6" t="s">
        <v>84</v>
      </c>
      <c r="DL82" s="6">
        <v>4.72</v>
      </c>
      <c r="DM82" s="6">
        <v>4.38</v>
      </c>
      <c r="DN82" s="6">
        <v>2.0699999999999998</v>
      </c>
      <c r="DO82" s="6">
        <v>18.43</v>
      </c>
      <c r="DR82" s="6" t="s">
        <v>84</v>
      </c>
      <c r="DS82" s="6">
        <v>4.59</v>
      </c>
      <c r="DT82" s="6">
        <v>5.84</v>
      </c>
      <c r="DU82" s="6">
        <v>1.27</v>
      </c>
      <c r="DV82" s="6">
        <v>15.2</v>
      </c>
      <c r="DY82" s="6" t="s">
        <v>84</v>
      </c>
      <c r="DZ82" s="6">
        <v>2.8</v>
      </c>
      <c r="EA82" s="6">
        <v>2.36</v>
      </c>
      <c r="EB82" s="6">
        <v>0.85</v>
      </c>
      <c r="EC82" s="6">
        <v>12.44</v>
      </c>
      <c r="EF82" s="6" t="s">
        <v>84</v>
      </c>
      <c r="EG82" s="6">
        <v>4.7300000000000004</v>
      </c>
      <c r="EH82" s="6">
        <v>5.58</v>
      </c>
      <c r="EI82" s="6">
        <v>2.77</v>
      </c>
      <c r="EJ82" s="6">
        <v>12.47</v>
      </c>
      <c r="EM82" s="6" t="s">
        <v>84</v>
      </c>
      <c r="EN82" s="6">
        <v>0.71</v>
      </c>
      <c r="EO82" s="6">
        <v>1.08</v>
      </c>
      <c r="EP82" s="6">
        <v>0.59</v>
      </c>
      <c r="EQ82" s="6">
        <v>0.62</v>
      </c>
      <c r="ET82" s="6" t="s">
        <v>84</v>
      </c>
      <c r="EU82" s="6">
        <v>0.28999999999999998</v>
      </c>
      <c r="EV82" s="6">
        <v>0.34</v>
      </c>
      <c r="EW82" s="6">
        <v>0.36</v>
      </c>
      <c r="EX82" s="6">
        <v>0</v>
      </c>
    </row>
    <row r="83" spans="1:154"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c r="DD83" s="6" t="s">
        <v>85</v>
      </c>
      <c r="DE83" s="6">
        <v>14.18</v>
      </c>
      <c r="DF83" s="6">
        <v>2.9</v>
      </c>
      <c r="DG83" s="6">
        <v>24.51</v>
      </c>
      <c r="DH83" s="6">
        <v>2.4300000000000002</v>
      </c>
      <c r="DK83" s="6" t="s">
        <v>85</v>
      </c>
      <c r="DL83" s="6">
        <v>15.12</v>
      </c>
      <c r="DM83" s="6">
        <v>1.74</v>
      </c>
      <c r="DN83" s="6">
        <v>25.94</v>
      </c>
      <c r="DO83" s="6">
        <v>4.72</v>
      </c>
      <c r="DR83" s="6" t="s">
        <v>85</v>
      </c>
      <c r="DS83" s="6">
        <v>13.15</v>
      </c>
      <c r="DT83" s="6">
        <v>2.27</v>
      </c>
      <c r="DU83" s="6">
        <v>21.67</v>
      </c>
      <c r="DV83" s="6">
        <v>6.2</v>
      </c>
      <c r="DY83" s="6" t="s">
        <v>85</v>
      </c>
      <c r="DZ83" s="6">
        <v>11.27</v>
      </c>
      <c r="EA83" s="6">
        <v>1.41</v>
      </c>
      <c r="EB83" s="6">
        <v>21.88</v>
      </c>
      <c r="EC83" s="6">
        <v>1.55</v>
      </c>
      <c r="EF83" s="6" t="s">
        <v>85</v>
      </c>
      <c r="EG83" s="6">
        <v>7.4</v>
      </c>
      <c r="EH83" s="6">
        <v>0.66</v>
      </c>
      <c r="EI83" s="6">
        <v>13.74</v>
      </c>
      <c r="EJ83" s="6">
        <v>2.63</v>
      </c>
      <c r="EM83" s="6" t="s">
        <v>85</v>
      </c>
      <c r="EN83" s="6">
        <v>0.91</v>
      </c>
      <c r="EO83" s="6">
        <v>0.92</v>
      </c>
      <c r="EP83" s="6">
        <v>0.39</v>
      </c>
      <c r="EQ83" s="6">
        <v>1.88</v>
      </c>
      <c r="ET83" s="6" t="s">
        <v>85</v>
      </c>
      <c r="EU83" s="6">
        <v>0.56000000000000005</v>
      </c>
      <c r="EV83" s="6">
        <v>0.81</v>
      </c>
      <c r="EW83" s="6">
        <v>0.08</v>
      </c>
      <c r="EX83" s="6">
        <v>0</v>
      </c>
    </row>
    <row r="84" spans="1:154"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c r="DD84" s="6" t="s">
        <v>86</v>
      </c>
      <c r="DE84" s="6">
        <v>6.33</v>
      </c>
      <c r="DF84" s="6">
        <v>3.43</v>
      </c>
      <c r="DG84" s="6">
        <v>1.55</v>
      </c>
      <c r="DH84" s="6">
        <v>30.98</v>
      </c>
      <c r="DK84" s="6" t="s">
        <v>86</v>
      </c>
      <c r="DL84" s="6">
        <v>8.41</v>
      </c>
      <c r="DM84" s="6">
        <v>9.16</v>
      </c>
      <c r="DN84" s="6">
        <v>4.58</v>
      </c>
      <c r="DO84" s="6">
        <v>24.91</v>
      </c>
      <c r="DR84" s="6" t="s">
        <v>86</v>
      </c>
      <c r="DS84" s="6">
        <v>8.0299999999999994</v>
      </c>
      <c r="DT84" s="6">
        <v>7.05</v>
      </c>
      <c r="DU84" s="6">
        <v>5.97</v>
      </c>
      <c r="DV84" s="6">
        <v>14.83</v>
      </c>
      <c r="DY84" s="6" t="s">
        <v>86</v>
      </c>
      <c r="DZ84" s="6">
        <v>6.52</v>
      </c>
      <c r="EA84" s="6">
        <v>4.91</v>
      </c>
      <c r="EB84" s="6">
        <v>3.04</v>
      </c>
      <c r="EC84" s="6">
        <v>21.72</v>
      </c>
      <c r="EF84" s="6" t="s">
        <v>86</v>
      </c>
      <c r="EG84" s="6">
        <v>6.37</v>
      </c>
      <c r="EH84" s="6">
        <v>2.74</v>
      </c>
      <c r="EI84" s="6">
        <v>2.16</v>
      </c>
      <c r="EJ84" s="6">
        <v>31.06</v>
      </c>
      <c r="EM84" s="6" t="s">
        <v>86</v>
      </c>
      <c r="EN84" s="6">
        <v>4.3899999999999997</v>
      </c>
      <c r="EO84" s="6">
        <v>0.7</v>
      </c>
      <c r="EP84" s="6">
        <v>2.94</v>
      </c>
      <c r="EQ84" s="6">
        <v>19.77</v>
      </c>
      <c r="ET84" s="6" t="s">
        <v>86</v>
      </c>
      <c r="EU84" s="6">
        <v>1.35</v>
      </c>
      <c r="EV84" s="6">
        <v>1.1200000000000001</v>
      </c>
      <c r="EW84" s="6">
        <v>1.32</v>
      </c>
      <c r="EX84" s="6">
        <v>1.0900000000000001</v>
      </c>
    </row>
    <row r="85" spans="1:154"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c r="DD85" s="6" t="s">
        <v>87</v>
      </c>
      <c r="DE85" s="6">
        <v>0.46</v>
      </c>
      <c r="DF85" s="6">
        <v>1.17</v>
      </c>
      <c r="DG85" s="6">
        <v>0.2</v>
      </c>
      <c r="DH85" s="6">
        <v>0</v>
      </c>
      <c r="DK85" s="6" t="s">
        <v>87</v>
      </c>
      <c r="DL85" s="6">
        <v>0.65</v>
      </c>
      <c r="DM85" s="6">
        <v>0.56999999999999995</v>
      </c>
      <c r="DN85" s="6">
        <v>0.65</v>
      </c>
      <c r="DO85" s="6">
        <v>0</v>
      </c>
      <c r="DR85" s="6" t="s">
        <v>87</v>
      </c>
      <c r="DS85" s="6">
        <v>0.66</v>
      </c>
      <c r="DT85" s="6">
        <v>2.37</v>
      </c>
      <c r="DU85" s="6">
        <v>0</v>
      </c>
      <c r="DV85" s="6">
        <v>0</v>
      </c>
      <c r="DY85" s="6" t="s">
        <v>87</v>
      </c>
      <c r="DZ85" s="6">
        <v>2.57</v>
      </c>
      <c r="EA85" s="6">
        <v>7.6</v>
      </c>
      <c r="EB85" s="6">
        <v>0.23</v>
      </c>
      <c r="EC85" s="6">
        <v>0.38</v>
      </c>
      <c r="EF85" s="6" t="s">
        <v>87</v>
      </c>
      <c r="EG85" s="6">
        <v>0.66</v>
      </c>
      <c r="EH85" s="6">
        <v>0.64</v>
      </c>
      <c r="EI85" s="6">
        <v>0.31</v>
      </c>
      <c r="EJ85" s="6">
        <v>0.53</v>
      </c>
      <c r="EM85" s="6" t="s">
        <v>87</v>
      </c>
      <c r="EN85" s="6">
        <v>0.25</v>
      </c>
      <c r="EO85" s="6">
        <v>0.38</v>
      </c>
      <c r="EP85" s="6">
        <v>0</v>
      </c>
      <c r="EQ85" s="6">
        <v>0.43</v>
      </c>
      <c r="ET85" s="6" t="s">
        <v>87</v>
      </c>
      <c r="EU85" s="6">
        <v>0.45</v>
      </c>
      <c r="EV85" s="6">
        <v>0</v>
      </c>
      <c r="EW85" s="6">
        <v>0.5</v>
      </c>
      <c r="EX85" s="6">
        <v>0</v>
      </c>
    </row>
    <row r="86" spans="1:154"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c r="DD86" s="6" t="s">
        <v>88</v>
      </c>
      <c r="DE86" s="6">
        <v>0.11</v>
      </c>
      <c r="DF86" s="6">
        <v>0</v>
      </c>
      <c r="DG86" s="6">
        <v>0.04</v>
      </c>
      <c r="DH86" s="6">
        <v>0.66</v>
      </c>
      <c r="DK86" s="6" t="s">
        <v>88</v>
      </c>
      <c r="DL86" s="6">
        <v>0</v>
      </c>
      <c r="DM86" s="6">
        <v>0</v>
      </c>
      <c r="DN86" s="6">
        <v>0</v>
      </c>
      <c r="DO86" s="6">
        <v>0</v>
      </c>
      <c r="DR86" s="6" t="s">
        <v>88</v>
      </c>
      <c r="DS86" s="6">
        <v>0.2</v>
      </c>
      <c r="DT86" s="6">
        <v>0</v>
      </c>
      <c r="DU86" s="6">
        <v>0.39</v>
      </c>
      <c r="DV86" s="6">
        <v>0</v>
      </c>
      <c r="DY86" s="6" t="s">
        <v>88</v>
      </c>
      <c r="DZ86" s="6">
        <v>0</v>
      </c>
      <c r="EA86" s="6">
        <v>0</v>
      </c>
      <c r="EB86" s="6">
        <v>0</v>
      </c>
      <c r="EC86" s="6">
        <v>0</v>
      </c>
      <c r="EF86" s="6" t="s">
        <v>88</v>
      </c>
      <c r="EG86" s="6">
        <v>0.06</v>
      </c>
      <c r="EH86" s="6">
        <v>0</v>
      </c>
      <c r="EI86" s="6">
        <v>0</v>
      </c>
      <c r="EJ86" s="6">
        <v>0</v>
      </c>
      <c r="EM86" s="6" t="s">
        <v>88</v>
      </c>
      <c r="EN86" s="6">
        <v>0.11</v>
      </c>
      <c r="EO86" s="6">
        <v>0.37</v>
      </c>
      <c r="EP86" s="6">
        <v>0</v>
      </c>
      <c r="EQ86" s="6">
        <v>0</v>
      </c>
      <c r="ET86" s="6" t="s">
        <v>88</v>
      </c>
      <c r="EU86" s="6">
        <v>0.27</v>
      </c>
      <c r="EV86" s="6">
        <v>0.35</v>
      </c>
      <c r="EW86" s="6">
        <v>0.32</v>
      </c>
      <c r="EX86" s="6">
        <v>0</v>
      </c>
    </row>
    <row r="87" spans="1:154"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c r="DD87" s="6" t="s">
        <v>89</v>
      </c>
      <c r="DE87" s="6">
        <v>0.77</v>
      </c>
      <c r="DF87" s="6">
        <v>1.87</v>
      </c>
      <c r="DG87" s="6">
        <v>0.34</v>
      </c>
      <c r="DH87" s="6">
        <v>0</v>
      </c>
      <c r="DK87" s="6" t="s">
        <v>89</v>
      </c>
      <c r="DL87" s="6">
        <v>0.22</v>
      </c>
      <c r="DM87" s="6">
        <v>0.34</v>
      </c>
      <c r="DN87" s="6">
        <v>7.0000000000000007E-2</v>
      </c>
      <c r="DO87" s="6">
        <v>0</v>
      </c>
      <c r="DR87" s="6" t="s">
        <v>89</v>
      </c>
      <c r="DS87" s="6">
        <v>0.17</v>
      </c>
      <c r="DT87" s="6">
        <v>0.36</v>
      </c>
      <c r="DU87" s="6">
        <v>0.15</v>
      </c>
      <c r="DV87" s="6">
        <v>0</v>
      </c>
      <c r="DY87" s="6" t="s">
        <v>89</v>
      </c>
      <c r="DZ87" s="6">
        <v>0.1</v>
      </c>
      <c r="EA87" s="6">
        <v>0.34</v>
      </c>
      <c r="EB87" s="6">
        <v>0</v>
      </c>
      <c r="EC87" s="6">
        <v>0</v>
      </c>
      <c r="EF87" s="6" t="s">
        <v>89</v>
      </c>
      <c r="EG87" s="6">
        <v>0.08</v>
      </c>
      <c r="EH87" s="6">
        <v>0.24</v>
      </c>
      <c r="EI87" s="6">
        <v>0</v>
      </c>
      <c r="EJ87" s="6">
        <v>0</v>
      </c>
      <c r="EM87" s="6" t="s">
        <v>89</v>
      </c>
      <c r="EN87" s="6">
        <v>0.09</v>
      </c>
      <c r="EO87" s="6">
        <v>0.3</v>
      </c>
      <c r="EP87" s="6">
        <v>0</v>
      </c>
      <c r="EQ87" s="6">
        <v>0</v>
      </c>
      <c r="ET87" s="6" t="s">
        <v>89</v>
      </c>
      <c r="EU87" s="6">
        <v>0.24</v>
      </c>
      <c r="EV87" s="6">
        <v>0.85</v>
      </c>
      <c r="EW87" s="6">
        <v>0</v>
      </c>
      <c r="EX87" s="6">
        <v>0</v>
      </c>
    </row>
    <row r="88" spans="1:154"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c r="DD88" s="6" t="s">
        <v>90</v>
      </c>
      <c r="DE88" s="6">
        <v>0.54</v>
      </c>
      <c r="DF88" s="6">
        <v>0.13</v>
      </c>
      <c r="DG88" s="6">
        <v>0.73</v>
      </c>
      <c r="DH88" s="6">
        <v>0</v>
      </c>
      <c r="DK88" s="6" t="s">
        <v>90</v>
      </c>
      <c r="DL88" s="6">
        <v>0.11</v>
      </c>
      <c r="DM88" s="6">
        <v>0.11</v>
      </c>
      <c r="DN88" s="6">
        <v>0.14000000000000001</v>
      </c>
      <c r="DO88" s="6">
        <v>0</v>
      </c>
      <c r="DR88" s="6" t="s">
        <v>90</v>
      </c>
      <c r="DS88" s="6">
        <v>0.37</v>
      </c>
      <c r="DT88" s="6">
        <v>0.12</v>
      </c>
      <c r="DU88" s="6">
        <v>0.65</v>
      </c>
      <c r="DV88" s="6">
        <v>0</v>
      </c>
      <c r="DY88" s="6" t="s">
        <v>90</v>
      </c>
      <c r="DZ88" s="6">
        <v>0.15</v>
      </c>
      <c r="EA88" s="6">
        <v>0</v>
      </c>
      <c r="EB88" s="6">
        <v>0.32</v>
      </c>
      <c r="EC88" s="6">
        <v>0</v>
      </c>
      <c r="EF88" s="6" t="s">
        <v>90</v>
      </c>
      <c r="EG88" s="6">
        <v>0.13</v>
      </c>
      <c r="EH88" s="6">
        <v>0</v>
      </c>
      <c r="EI88" s="6">
        <v>0.27</v>
      </c>
      <c r="EJ88" s="6">
        <v>0</v>
      </c>
      <c r="EM88" s="6" t="s">
        <v>90</v>
      </c>
      <c r="EN88" s="6">
        <v>0.12</v>
      </c>
      <c r="EO88" s="6">
        <v>0.19</v>
      </c>
      <c r="EP88" s="6">
        <v>0</v>
      </c>
      <c r="EQ88" s="6">
        <v>0.52</v>
      </c>
      <c r="ET88" s="6" t="s">
        <v>90</v>
      </c>
      <c r="EU88" s="6">
        <v>0.08</v>
      </c>
      <c r="EV88" s="6">
        <v>0</v>
      </c>
      <c r="EW88" s="6">
        <v>0.15</v>
      </c>
      <c r="EX88" s="6">
        <v>0</v>
      </c>
    </row>
    <row r="89" spans="1:154"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c r="DD89" s="6" t="s">
        <v>91</v>
      </c>
      <c r="DE89" s="6">
        <v>0.89</v>
      </c>
      <c r="DF89" s="6">
        <v>2.19</v>
      </c>
      <c r="DG89" s="6">
        <v>0.52</v>
      </c>
      <c r="DH89" s="6">
        <v>0</v>
      </c>
      <c r="DK89" s="6" t="s">
        <v>91</v>
      </c>
      <c r="DL89" s="6">
        <v>0.39</v>
      </c>
      <c r="DM89" s="6">
        <v>0.09</v>
      </c>
      <c r="DN89" s="6">
        <v>0.56999999999999995</v>
      </c>
      <c r="DO89" s="6">
        <v>0</v>
      </c>
      <c r="DR89" s="6" t="s">
        <v>91</v>
      </c>
      <c r="DS89" s="6">
        <v>0.4</v>
      </c>
      <c r="DT89" s="6">
        <v>0.31</v>
      </c>
      <c r="DU89" s="6">
        <v>0.62</v>
      </c>
      <c r="DV89" s="6">
        <v>0</v>
      </c>
      <c r="DY89" s="6" t="s">
        <v>91</v>
      </c>
      <c r="DZ89" s="6">
        <v>2.2400000000000002</v>
      </c>
      <c r="EA89" s="6">
        <v>2.83</v>
      </c>
      <c r="EB89" s="6">
        <v>1.52</v>
      </c>
      <c r="EC89" s="6">
        <v>3.88</v>
      </c>
      <c r="EF89" s="6" t="s">
        <v>91</v>
      </c>
      <c r="EG89" s="6">
        <v>0.24</v>
      </c>
      <c r="EH89" s="6">
        <v>0</v>
      </c>
      <c r="EI89" s="6">
        <v>0.5</v>
      </c>
      <c r="EJ89" s="6">
        <v>0</v>
      </c>
      <c r="EM89" s="6" t="s">
        <v>91</v>
      </c>
      <c r="EN89" s="6">
        <v>0.5</v>
      </c>
      <c r="EO89" s="6">
        <v>0.28000000000000003</v>
      </c>
      <c r="EP89" s="6">
        <v>0.71</v>
      </c>
      <c r="EQ89" s="6">
        <v>0</v>
      </c>
      <c r="ET89" s="6" t="s">
        <v>91</v>
      </c>
      <c r="EU89" s="6">
        <v>0.43</v>
      </c>
      <c r="EV89" s="6">
        <v>0.24</v>
      </c>
      <c r="EW89" s="6">
        <v>0.69</v>
      </c>
      <c r="EX89" s="6">
        <v>0</v>
      </c>
    </row>
    <row r="90" spans="1:154"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c r="DD90" s="6" t="s">
        <v>92</v>
      </c>
      <c r="DE90" s="6">
        <v>0.1</v>
      </c>
      <c r="DF90" s="6">
        <v>0</v>
      </c>
      <c r="DG90" s="6">
        <v>0.2</v>
      </c>
      <c r="DH90" s="6">
        <v>0</v>
      </c>
      <c r="DK90" s="6" t="s">
        <v>92</v>
      </c>
      <c r="DL90" s="6">
        <v>0.27</v>
      </c>
      <c r="DM90" s="6">
        <v>0.21</v>
      </c>
      <c r="DN90" s="6">
        <v>0.31</v>
      </c>
      <c r="DO90" s="6">
        <v>0</v>
      </c>
      <c r="DR90" s="6" t="s">
        <v>92</v>
      </c>
      <c r="DS90" s="6">
        <v>0.28000000000000003</v>
      </c>
      <c r="DT90" s="6">
        <v>0</v>
      </c>
      <c r="DU90" s="6">
        <v>0.49</v>
      </c>
      <c r="DV90" s="6">
        <v>0</v>
      </c>
      <c r="DY90" s="6" t="s">
        <v>92</v>
      </c>
      <c r="DZ90" s="6">
        <v>0.31</v>
      </c>
      <c r="EA90" s="6">
        <v>0</v>
      </c>
      <c r="EB90" s="6">
        <v>0.51</v>
      </c>
      <c r="EC90" s="6">
        <v>0.52</v>
      </c>
      <c r="EF90" s="6" t="s">
        <v>92</v>
      </c>
      <c r="EG90" s="6">
        <v>0.33</v>
      </c>
      <c r="EH90" s="6">
        <v>0.22</v>
      </c>
      <c r="EI90" s="6">
        <v>0.53</v>
      </c>
      <c r="EJ90" s="6">
        <v>0</v>
      </c>
      <c r="EM90" s="6" t="s">
        <v>92</v>
      </c>
      <c r="EN90" s="6">
        <v>0.5</v>
      </c>
      <c r="EO90" s="6">
        <v>0.34</v>
      </c>
      <c r="EP90" s="6">
        <v>0</v>
      </c>
      <c r="EQ90" s="6">
        <v>2.6</v>
      </c>
      <c r="ET90" s="6" t="s">
        <v>92</v>
      </c>
      <c r="EU90" s="6">
        <v>1.1299999999999999</v>
      </c>
      <c r="EV90" s="6">
        <v>0.06</v>
      </c>
      <c r="EW90" s="6">
        <v>1.77</v>
      </c>
      <c r="EX90" s="6">
        <v>0</v>
      </c>
    </row>
    <row r="91" spans="1:154"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c r="DD91" s="6" t="s">
        <v>93</v>
      </c>
      <c r="DE91" s="6">
        <v>0.88</v>
      </c>
      <c r="DF91" s="6">
        <v>1.39</v>
      </c>
      <c r="DG91" s="6">
        <v>0.4</v>
      </c>
      <c r="DH91" s="6">
        <v>2.11</v>
      </c>
      <c r="DK91" s="6" t="s">
        <v>93</v>
      </c>
      <c r="DL91" s="6">
        <v>0.82</v>
      </c>
      <c r="DM91" s="6">
        <v>0.99</v>
      </c>
      <c r="DN91" s="6">
        <v>0.14000000000000001</v>
      </c>
      <c r="DO91" s="6">
        <v>3.38</v>
      </c>
      <c r="DR91" s="6" t="s">
        <v>93</v>
      </c>
      <c r="DS91" s="6">
        <v>1.6</v>
      </c>
      <c r="DT91" s="6">
        <v>0.17</v>
      </c>
      <c r="DU91" s="6">
        <v>1.42</v>
      </c>
      <c r="DV91" s="6">
        <v>3</v>
      </c>
      <c r="DY91" s="6" t="s">
        <v>93</v>
      </c>
      <c r="DZ91" s="6">
        <v>2.39</v>
      </c>
      <c r="EA91" s="6">
        <v>1.41</v>
      </c>
      <c r="EB91" s="6">
        <v>1.47</v>
      </c>
      <c r="EC91" s="6">
        <v>8.9</v>
      </c>
      <c r="EF91" s="6" t="s">
        <v>93</v>
      </c>
      <c r="EG91" s="6">
        <v>0.34</v>
      </c>
      <c r="EH91" s="6">
        <v>0</v>
      </c>
      <c r="EI91" s="6">
        <v>0.53</v>
      </c>
      <c r="EJ91" s="6">
        <v>0.37</v>
      </c>
      <c r="EM91" s="6" t="s">
        <v>93</v>
      </c>
      <c r="EN91" s="6">
        <v>1.46</v>
      </c>
      <c r="EO91" s="6">
        <v>0.93</v>
      </c>
      <c r="EP91" s="6">
        <v>1.44</v>
      </c>
      <c r="EQ91" s="6">
        <v>3</v>
      </c>
      <c r="ET91" s="6" t="s">
        <v>93</v>
      </c>
      <c r="EU91" s="6">
        <v>0.64</v>
      </c>
      <c r="EV91" s="6">
        <v>0.35</v>
      </c>
      <c r="EW91" s="6">
        <v>0.28999999999999998</v>
      </c>
      <c r="EX91" s="6">
        <v>2.15</v>
      </c>
    </row>
    <row r="92" spans="1:154"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c r="DD92" s="6" t="s">
        <v>94</v>
      </c>
      <c r="DE92" s="6">
        <v>1.1100000000000001</v>
      </c>
      <c r="DF92" s="6">
        <v>1.65</v>
      </c>
      <c r="DG92" s="6">
        <v>1.22</v>
      </c>
      <c r="DH92" s="6">
        <v>0</v>
      </c>
      <c r="DK92" s="6" t="s">
        <v>94</v>
      </c>
      <c r="DL92" s="6">
        <v>0.72</v>
      </c>
      <c r="DM92" s="6">
        <v>0.13</v>
      </c>
      <c r="DN92" s="6">
        <v>1.1100000000000001</v>
      </c>
      <c r="DO92" s="6">
        <v>0</v>
      </c>
      <c r="DR92" s="6" t="s">
        <v>94</v>
      </c>
      <c r="DS92" s="6">
        <v>0.99</v>
      </c>
      <c r="DT92" s="6">
        <v>0</v>
      </c>
      <c r="DU92" s="6">
        <v>1.92</v>
      </c>
      <c r="DV92" s="6">
        <v>0</v>
      </c>
      <c r="DY92" s="6" t="s">
        <v>94</v>
      </c>
      <c r="DZ92" s="6">
        <v>1.01</v>
      </c>
      <c r="EA92" s="6">
        <v>0.15</v>
      </c>
      <c r="EB92" s="6">
        <v>2.0099999999999998</v>
      </c>
      <c r="EC92" s="6">
        <v>0</v>
      </c>
      <c r="EF92" s="6" t="s">
        <v>94</v>
      </c>
      <c r="EG92" s="6">
        <v>0.33</v>
      </c>
      <c r="EH92" s="6">
        <v>0</v>
      </c>
      <c r="EI92" s="6">
        <v>0.68</v>
      </c>
      <c r="EJ92" s="6">
        <v>0</v>
      </c>
      <c r="EM92" s="6" t="s">
        <v>94</v>
      </c>
      <c r="EN92" s="6">
        <v>2.56</v>
      </c>
      <c r="EO92" s="6">
        <v>3.27</v>
      </c>
      <c r="EP92" s="6">
        <v>1.96</v>
      </c>
      <c r="EQ92" s="6">
        <v>4.6399999999999997</v>
      </c>
      <c r="ET92" s="6" t="s">
        <v>94</v>
      </c>
      <c r="EU92" s="6">
        <v>1.2</v>
      </c>
      <c r="EV92" s="6">
        <v>0.3</v>
      </c>
      <c r="EW92" s="6">
        <v>2.13</v>
      </c>
      <c r="EX92" s="6">
        <v>0</v>
      </c>
    </row>
    <row r="93" spans="1:154"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c r="DD93" s="6" t="s">
        <v>95</v>
      </c>
      <c r="DE93" s="6">
        <v>0.12</v>
      </c>
      <c r="DF93" s="6">
        <v>0.16</v>
      </c>
      <c r="DG93" s="6">
        <v>0.13</v>
      </c>
      <c r="DH93" s="6">
        <v>0</v>
      </c>
      <c r="DK93" s="6" t="s">
        <v>95</v>
      </c>
      <c r="DL93" s="6">
        <v>0.46</v>
      </c>
      <c r="DM93" s="6">
        <v>0.14000000000000001</v>
      </c>
      <c r="DN93" s="6">
        <v>0.79</v>
      </c>
      <c r="DO93" s="6">
        <v>0</v>
      </c>
      <c r="DR93" s="6" t="s">
        <v>95</v>
      </c>
      <c r="DS93" s="6">
        <v>0.19</v>
      </c>
      <c r="DT93" s="6">
        <v>0</v>
      </c>
      <c r="DU93" s="6">
        <v>0.26</v>
      </c>
      <c r="DV93" s="6">
        <v>0</v>
      </c>
      <c r="DY93" s="6" t="s">
        <v>95</v>
      </c>
      <c r="DZ93" s="6">
        <v>1.2</v>
      </c>
      <c r="EA93" s="6">
        <v>1.26</v>
      </c>
      <c r="EB93" s="6">
        <v>1.47</v>
      </c>
      <c r="EC93" s="6">
        <v>0</v>
      </c>
      <c r="EF93" s="6" t="s">
        <v>95</v>
      </c>
      <c r="EG93" s="6">
        <v>0.32</v>
      </c>
      <c r="EH93" s="6">
        <v>0</v>
      </c>
      <c r="EI93" s="6">
        <v>0.49</v>
      </c>
      <c r="EJ93" s="6">
        <v>0</v>
      </c>
      <c r="EM93" s="6" t="s">
        <v>95</v>
      </c>
      <c r="EN93" s="6">
        <v>0.84</v>
      </c>
      <c r="EO93" s="6">
        <v>0.47</v>
      </c>
      <c r="EP93" s="6">
        <v>0.77</v>
      </c>
      <c r="EQ93" s="6">
        <v>0</v>
      </c>
      <c r="ET93" s="6" t="s">
        <v>95</v>
      </c>
      <c r="EU93" s="6">
        <v>0.5</v>
      </c>
      <c r="EV93" s="6">
        <v>0.28999999999999998</v>
      </c>
      <c r="EW93" s="6">
        <v>0</v>
      </c>
      <c r="EX93" s="6">
        <v>0</v>
      </c>
    </row>
    <row r="94" spans="1:154"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c r="DD94" s="6" t="s">
        <v>96</v>
      </c>
      <c r="DE94" s="6">
        <v>0.82</v>
      </c>
      <c r="DF94" s="6">
        <v>0.38</v>
      </c>
      <c r="DG94" s="6">
        <v>1.05</v>
      </c>
      <c r="DH94" s="6">
        <v>1.1599999999999999</v>
      </c>
      <c r="DK94" s="6" t="s">
        <v>96</v>
      </c>
      <c r="DL94" s="6">
        <v>0.98</v>
      </c>
      <c r="DM94" s="6">
        <v>1.3</v>
      </c>
      <c r="DN94" s="6">
        <v>1.03</v>
      </c>
      <c r="DO94" s="6">
        <v>0.1</v>
      </c>
      <c r="DR94" s="6" t="s">
        <v>96</v>
      </c>
      <c r="DS94" s="6">
        <v>1.64</v>
      </c>
      <c r="DT94" s="6">
        <v>0.71</v>
      </c>
      <c r="DU94" s="6">
        <v>2.6</v>
      </c>
      <c r="DV94" s="6">
        <v>0</v>
      </c>
      <c r="DY94" s="6" t="s">
        <v>96</v>
      </c>
      <c r="DZ94" s="6">
        <v>0.47</v>
      </c>
      <c r="EA94" s="6">
        <v>0.14000000000000001</v>
      </c>
      <c r="EB94" s="6">
        <v>0.73</v>
      </c>
      <c r="EC94" s="6">
        <v>0.6</v>
      </c>
      <c r="EF94" s="6" t="s">
        <v>96</v>
      </c>
      <c r="EG94" s="6">
        <v>0.96</v>
      </c>
      <c r="EH94" s="6">
        <v>1.45</v>
      </c>
      <c r="EI94" s="6">
        <v>0.97</v>
      </c>
      <c r="EJ94" s="6">
        <v>0</v>
      </c>
      <c r="EM94" s="6" t="s">
        <v>96</v>
      </c>
      <c r="EN94" s="6">
        <v>0.92</v>
      </c>
      <c r="EO94" s="6">
        <v>0.66</v>
      </c>
      <c r="EP94" s="6">
        <v>1.04</v>
      </c>
      <c r="EQ94" s="6">
        <v>1.44</v>
      </c>
      <c r="ET94" s="6" t="s">
        <v>96</v>
      </c>
      <c r="EU94" s="6">
        <v>1.43</v>
      </c>
      <c r="EV94" s="6">
        <v>0.75</v>
      </c>
      <c r="EW94" s="6">
        <v>1.91</v>
      </c>
      <c r="EX94" s="6">
        <v>1.1000000000000001</v>
      </c>
    </row>
    <row r="95" spans="1:154"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c r="DD95" s="6" t="s">
        <v>97</v>
      </c>
      <c r="DE95" s="6">
        <v>0.75</v>
      </c>
      <c r="DF95" s="6">
        <v>0</v>
      </c>
      <c r="DG95" s="6">
        <v>1.35</v>
      </c>
      <c r="DH95" s="6">
        <v>0</v>
      </c>
      <c r="DK95" s="6" t="s">
        <v>97</v>
      </c>
      <c r="DL95" s="6">
        <v>0.06</v>
      </c>
      <c r="DM95" s="6">
        <v>0</v>
      </c>
      <c r="DN95" s="6">
        <v>0</v>
      </c>
      <c r="DO95" s="6">
        <v>0</v>
      </c>
      <c r="DR95" s="6" t="s">
        <v>97</v>
      </c>
      <c r="DS95" s="6">
        <v>0.23</v>
      </c>
      <c r="DT95" s="6">
        <v>0.34</v>
      </c>
      <c r="DU95" s="6">
        <v>0.26</v>
      </c>
      <c r="DV95" s="6">
        <v>0</v>
      </c>
      <c r="DY95" s="6" t="s">
        <v>97</v>
      </c>
      <c r="DZ95" s="6">
        <v>0.15</v>
      </c>
      <c r="EA95" s="6">
        <v>0.12</v>
      </c>
      <c r="EB95" s="6">
        <v>0.24</v>
      </c>
      <c r="EC95" s="6">
        <v>0</v>
      </c>
      <c r="EF95" s="6" t="s">
        <v>97</v>
      </c>
      <c r="EG95" s="6">
        <v>0.12</v>
      </c>
      <c r="EH95" s="6">
        <v>0</v>
      </c>
      <c r="EI95" s="6">
        <v>0.24</v>
      </c>
      <c r="EJ95" s="6">
        <v>0</v>
      </c>
      <c r="EM95" s="6" t="s">
        <v>97</v>
      </c>
      <c r="EN95" s="6">
        <v>0.08</v>
      </c>
      <c r="EO95" s="6">
        <v>0</v>
      </c>
      <c r="EP95" s="6">
        <v>0.05</v>
      </c>
      <c r="EQ95" s="6">
        <v>0.44</v>
      </c>
      <c r="ET95" s="6" t="s">
        <v>97</v>
      </c>
      <c r="EU95" s="6">
        <v>0.42</v>
      </c>
      <c r="EV95" s="6">
        <v>0.33</v>
      </c>
      <c r="EW95" s="6">
        <v>0.48</v>
      </c>
      <c r="EX95" s="6">
        <v>0.36</v>
      </c>
    </row>
    <row r="96" spans="1:154"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c r="DD96" s="6" t="s">
        <v>98</v>
      </c>
      <c r="DE96" s="6">
        <v>0.93</v>
      </c>
      <c r="DF96" s="6">
        <v>2.2400000000000002</v>
      </c>
      <c r="DG96" s="6">
        <v>0.48</v>
      </c>
      <c r="DH96" s="6">
        <v>0.35</v>
      </c>
      <c r="DK96" s="6" t="s">
        <v>98</v>
      </c>
      <c r="DL96" s="6">
        <v>0.36</v>
      </c>
      <c r="DM96" s="6">
        <v>0.79</v>
      </c>
      <c r="DN96" s="6">
        <v>0</v>
      </c>
      <c r="DO96" s="6">
        <v>0</v>
      </c>
      <c r="DR96" s="6" t="s">
        <v>98</v>
      </c>
      <c r="DS96" s="6">
        <v>0.7</v>
      </c>
      <c r="DT96" s="6">
        <v>1.79</v>
      </c>
      <c r="DU96" s="6">
        <v>0.25</v>
      </c>
      <c r="DV96" s="6">
        <v>0.47</v>
      </c>
      <c r="DY96" s="6" t="s">
        <v>98</v>
      </c>
      <c r="DZ96" s="6">
        <v>0.56999999999999995</v>
      </c>
      <c r="EA96" s="6">
        <v>1.19</v>
      </c>
      <c r="EB96" s="6">
        <v>0.45</v>
      </c>
      <c r="EC96" s="6">
        <v>0</v>
      </c>
      <c r="EF96" s="6" t="s">
        <v>98</v>
      </c>
      <c r="EG96" s="6">
        <v>0.57999999999999996</v>
      </c>
      <c r="EH96" s="6">
        <v>0.84</v>
      </c>
      <c r="EI96" s="6">
        <v>0.42</v>
      </c>
      <c r="EJ96" s="6">
        <v>0</v>
      </c>
      <c r="EM96" s="6" t="s">
        <v>98</v>
      </c>
      <c r="EN96" s="6">
        <v>0.38</v>
      </c>
      <c r="EO96" s="6">
        <v>0.96</v>
      </c>
      <c r="EP96" s="6">
        <v>0.09</v>
      </c>
      <c r="EQ96" s="6">
        <v>0.37</v>
      </c>
      <c r="ET96" s="6" t="s">
        <v>98</v>
      </c>
      <c r="EU96" s="6">
        <v>0.56000000000000005</v>
      </c>
      <c r="EV96" s="6">
        <v>1.3</v>
      </c>
      <c r="EW96" s="6">
        <v>0.37</v>
      </c>
      <c r="EX96" s="6">
        <v>0</v>
      </c>
    </row>
    <row r="97" spans="1:154"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c r="DD97" s="6" t="s">
        <v>99</v>
      </c>
      <c r="DE97" s="6">
        <v>0.92</v>
      </c>
      <c r="DF97" s="6">
        <v>0.52</v>
      </c>
      <c r="DG97" s="6">
        <v>0.55000000000000004</v>
      </c>
      <c r="DH97" s="6">
        <v>3.57</v>
      </c>
      <c r="DK97" s="6" t="s">
        <v>99</v>
      </c>
      <c r="DL97" s="6">
        <v>0.34</v>
      </c>
      <c r="DM97" s="6">
        <v>0</v>
      </c>
      <c r="DN97" s="6">
        <v>0.56999999999999995</v>
      </c>
      <c r="DO97" s="6">
        <v>0.27</v>
      </c>
      <c r="DR97" s="6" t="s">
        <v>99</v>
      </c>
      <c r="DS97" s="6">
        <v>0.26</v>
      </c>
      <c r="DT97" s="6">
        <v>0.21</v>
      </c>
      <c r="DU97" s="6">
        <v>0.39</v>
      </c>
      <c r="DV97" s="6">
        <v>0</v>
      </c>
      <c r="DY97" s="6" t="s">
        <v>99</v>
      </c>
      <c r="DZ97" s="6">
        <v>0.1</v>
      </c>
      <c r="EA97" s="6">
        <v>0</v>
      </c>
      <c r="EB97" s="6">
        <v>0.21</v>
      </c>
      <c r="EC97" s="6">
        <v>0</v>
      </c>
      <c r="EF97" s="6" t="s">
        <v>99</v>
      </c>
      <c r="EG97" s="6">
        <v>0.22</v>
      </c>
      <c r="EH97" s="6">
        <v>0.09</v>
      </c>
      <c r="EI97" s="6">
        <v>0.38</v>
      </c>
      <c r="EJ97" s="6">
        <v>0</v>
      </c>
      <c r="EM97" s="6" t="s">
        <v>99</v>
      </c>
      <c r="EN97" s="6">
        <v>0.67</v>
      </c>
      <c r="EO97" s="6">
        <v>0.13</v>
      </c>
      <c r="EP97" s="6">
        <v>1.19</v>
      </c>
      <c r="EQ97" s="6">
        <v>0</v>
      </c>
      <c r="ET97" s="6" t="s">
        <v>99</v>
      </c>
      <c r="EU97" s="6">
        <v>1.39</v>
      </c>
      <c r="EV97" s="6">
        <v>3.41</v>
      </c>
      <c r="EW97" s="6">
        <v>0.83</v>
      </c>
      <c r="EX97" s="6">
        <v>0</v>
      </c>
    </row>
    <row r="98" spans="1:154"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c r="DD98" s="6" t="s">
        <v>100</v>
      </c>
      <c r="DE98" s="6">
        <v>0.62</v>
      </c>
      <c r="DF98" s="6">
        <v>0.87</v>
      </c>
      <c r="DG98" s="6">
        <v>0.71</v>
      </c>
      <c r="DH98" s="6">
        <v>0</v>
      </c>
      <c r="DK98" s="6" t="s">
        <v>100</v>
      </c>
      <c r="DL98" s="6">
        <v>0.19</v>
      </c>
      <c r="DM98" s="6">
        <v>0.13</v>
      </c>
      <c r="DN98" s="6">
        <v>0.28999999999999998</v>
      </c>
      <c r="DO98" s="6">
        <v>0</v>
      </c>
      <c r="DR98" s="6" t="s">
        <v>100</v>
      </c>
      <c r="DS98" s="6">
        <v>0.51</v>
      </c>
      <c r="DT98" s="6">
        <v>1.1399999999999999</v>
      </c>
      <c r="DU98" s="6">
        <v>0.38</v>
      </c>
      <c r="DV98" s="6">
        <v>0</v>
      </c>
      <c r="DY98" s="6" t="s">
        <v>100</v>
      </c>
      <c r="DZ98" s="6">
        <v>0.96</v>
      </c>
      <c r="EA98" s="6">
        <v>0.65</v>
      </c>
      <c r="EB98" s="6">
        <v>1.06</v>
      </c>
      <c r="EC98" s="6">
        <v>0</v>
      </c>
      <c r="EF98" s="6" t="s">
        <v>100</v>
      </c>
      <c r="EG98" s="6">
        <v>0.4</v>
      </c>
      <c r="EH98" s="6">
        <v>0.22</v>
      </c>
      <c r="EI98" s="6">
        <v>0.67</v>
      </c>
      <c r="EJ98" s="6">
        <v>0</v>
      </c>
      <c r="EM98" s="6" t="s">
        <v>100</v>
      </c>
      <c r="EN98" s="6">
        <v>0.91</v>
      </c>
      <c r="EO98" s="6">
        <v>0.64</v>
      </c>
      <c r="EP98" s="6">
        <v>0.99</v>
      </c>
      <c r="EQ98" s="6">
        <v>0.81</v>
      </c>
      <c r="ET98" s="6" t="s">
        <v>100</v>
      </c>
      <c r="EU98" s="6">
        <v>0.35</v>
      </c>
      <c r="EV98" s="6">
        <v>0.19</v>
      </c>
      <c r="EW98" s="6">
        <v>0.42</v>
      </c>
      <c r="EX98" s="6">
        <v>0</v>
      </c>
    </row>
    <row r="99" spans="1:154"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c r="DD99" s="6" t="s">
        <v>101</v>
      </c>
      <c r="DE99" s="6">
        <v>0.19</v>
      </c>
      <c r="DF99" s="6">
        <v>0</v>
      </c>
      <c r="DG99" s="6">
        <v>0.19</v>
      </c>
      <c r="DH99" s="6">
        <v>0</v>
      </c>
      <c r="DK99" s="6" t="s">
        <v>101</v>
      </c>
      <c r="DL99" s="6">
        <v>0</v>
      </c>
      <c r="DM99" s="6">
        <v>0</v>
      </c>
      <c r="DN99" s="6">
        <v>0</v>
      </c>
      <c r="DO99" s="6">
        <v>0</v>
      </c>
      <c r="DR99" s="6" t="s">
        <v>101</v>
      </c>
      <c r="DS99" s="6">
        <v>0.21</v>
      </c>
      <c r="DT99" s="6">
        <v>0.28000000000000003</v>
      </c>
      <c r="DU99" s="6">
        <v>0.25</v>
      </c>
      <c r="DV99" s="6">
        <v>0</v>
      </c>
      <c r="DY99" s="6" t="s">
        <v>101</v>
      </c>
      <c r="DZ99" s="6">
        <v>0.45</v>
      </c>
      <c r="EA99" s="6">
        <v>1.1100000000000001</v>
      </c>
      <c r="EB99" s="6">
        <v>0.18</v>
      </c>
      <c r="EC99" s="6">
        <v>0</v>
      </c>
      <c r="EF99" s="6" t="s">
        <v>101</v>
      </c>
      <c r="EG99" s="6">
        <v>0.5</v>
      </c>
      <c r="EH99" s="6">
        <v>0.42</v>
      </c>
      <c r="EI99" s="6">
        <v>0.43</v>
      </c>
      <c r="EJ99" s="6">
        <v>0</v>
      </c>
      <c r="EM99" s="6" t="s">
        <v>101</v>
      </c>
      <c r="EN99" s="6">
        <v>1.06</v>
      </c>
      <c r="EO99" s="6">
        <v>0.32</v>
      </c>
      <c r="EP99" s="6">
        <v>1.81</v>
      </c>
      <c r="EQ99" s="6">
        <v>0</v>
      </c>
      <c r="ET99" s="6" t="s">
        <v>101</v>
      </c>
      <c r="EU99" s="6">
        <v>1.94</v>
      </c>
      <c r="EV99" s="6">
        <v>0.57999999999999996</v>
      </c>
      <c r="EW99" s="6">
        <v>3.42</v>
      </c>
      <c r="EX99" s="6">
        <v>0</v>
      </c>
    </row>
    <row r="100" spans="1:154"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c r="DD100" s="6" t="s">
        <v>102</v>
      </c>
      <c r="DE100" s="6">
        <v>0.6</v>
      </c>
      <c r="DF100" s="6">
        <v>1.58</v>
      </c>
      <c r="DG100" s="6">
        <v>0.21</v>
      </c>
      <c r="DH100" s="6">
        <v>0.32</v>
      </c>
      <c r="DK100" s="6" t="s">
        <v>102</v>
      </c>
      <c r="DL100" s="6">
        <v>1.42</v>
      </c>
      <c r="DM100" s="6">
        <v>4.01</v>
      </c>
      <c r="DN100" s="6">
        <v>0.49</v>
      </c>
      <c r="DO100" s="6">
        <v>0</v>
      </c>
      <c r="DR100" s="6" t="s">
        <v>102</v>
      </c>
      <c r="DS100" s="6">
        <v>2.71</v>
      </c>
      <c r="DT100" s="6">
        <v>5.76</v>
      </c>
      <c r="DU100" s="6">
        <v>1.81</v>
      </c>
      <c r="DV100" s="6">
        <v>0.28999999999999998</v>
      </c>
      <c r="DY100" s="6" t="s">
        <v>102</v>
      </c>
      <c r="DZ100" s="6">
        <v>1.32</v>
      </c>
      <c r="EA100" s="6">
        <v>2.67</v>
      </c>
      <c r="EB100" s="6">
        <v>0.17</v>
      </c>
      <c r="EC100" s="6">
        <v>1.72</v>
      </c>
      <c r="EF100" s="6" t="s">
        <v>102</v>
      </c>
      <c r="EG100" s="6">
        <v>4.13</v>
      </c>
      <c r="EH100" s="6">
        <v>8.1999999999999993</v>
      </c>
      <c r="EI100" s="6">
        <v>0.61</v>
      </c>
      <c r="EJ100" s="6">
        <v>8.64</v>
      </c>
      <c r="EM100" s="6" t="s">
        <v>102</v>
      </c>
      <c r="EN100" s="6">
        <v>0.45</v>
      </c>
      <c r="EO100" s="6">
        <v>0.52</v>
      </c>
      <c r="EP100" s="6">
        <v>0.25</v>
      </c>
      <c r="EQ100" s="6">
        <v>0</v>
      </c>
      <c r="ET100" s="6" t="s">
        <v>102</v>
      </c>
      <c r="EU100" s="6">
        <v>1.6</v>
      </c>
      <c r="EV100" s="6">
        <v>5.15</v>
      </c>
      <c r="EW100" s="6">
        <v>0.18</v>
      </c>
      <c r="EX100" s="6">
        <v>0</v>
      </c>
    </row>
    <row r="101" spans="1:154"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c r="DD101" s="6" t="s">
        <v>103</v>
      </c>
      <c r="DE101" s="6">
        <v>0.14000000000000001</v>
      </c>
      <c r="DF101" s="6">
        <v>0</v>
      </c>
      <c r="DG101" s="6">
        <v>0.13</v>
      </c>
      <c r="DH101" s="6">
        <v>0</v>
      </c>
      <c r="DK101" s="6" t="s">
        <v>103</v>
      </c>
      <c r="DL101" s="6">
        <v>0.04</v>
      </c>
      <c r="DM101" s="6">
        <v>0</v>
      </c>
      <c r="DN101" s="6">
        <v>7.0000000000000007E-2</v>
      </c>
      <c r="DO101" s="6">
        <v>0</v>
      </c>
      <c r="DR101" s="6" t="s">
        <v>103</v>
      </c>
      <c r="DS101" s="6">
        <v>0.32</v>
      </c>
      <c r="DT101" s="6">
        <v>0</v>
      </c>
      <c r="DU101" s="6">
        <v>0.63</v>
      </c>
      <c r="DV101" s="6">
        <v>0</v>
      </c>
      <c r="DY101" s="6" t="s">
        <v>103</v>
      </c>
      <c r="DZ101" s="6">
        <v>0.37</v>
      </c>
      <c r="EA101" s="6">
        <v>0</v>
      </c>
      <c r="EB101" s="6">
        <v>0.52</v>
      </c>
      <c r="EC101" s="6">
        <v>0</v>
      </c>
      <c r="EF101" s="6" t="s">
        <v>103</v>
      </c>
      <c r="EG101" s="6">
        <v>1.33</v>
      </c>
      <c r="EH101" s="6">
        <v>2.88</v>
      </c>
      <c r="EI101" s="6">
        <v>0.38</v>
      </c>
      <c r="EJ101" s="6">
        <v>0</v>
      </c>
      <c r="EM101" s="6" t="s">
        <v>103</v>
      </c>
      <c r="EN101" s="6">
        <v>0.39</v>
      </c>
      <c r="EO101" s="6">
        <v>0.52</v>
      </c>
      <c r="EP101" s="6">
        <v>0.25</v>
      </c>
      <c r="EQ101" s="6">
        <v>0</v>
      </c>
      <c r="ET101" s="6" t="s">
        <v>103</v>
      </c>
      <c r="EU101" s="6">
        <v>0.08</v>
      </c>
      <c r="EV101" s="6">
        <v>0</v>
      </c>
      <c r="EW101" s="6">
        <v>0.16</v>
      </c>
      <c r="EX101" s="6">
        <v>0</v>
      </c>
    </row>
    <row r="102" spans="1:154"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c r="DD102" s="6" t="s">
        <v>104</v>
      </c>
      <c r="DE102" s="6">
        <v>0.12</v>
      </c>
      <c r="DF102" s="6">
        <v>0</v>
      </c>
      <c r="DG102" s="6">
        <v>0</v>
      </c>
      <c r="DH102" s="6">
        <v>0</v>
      </c>
      <c r="DK102" s="6" t="s">
        <v>104</v>
      </c>
      <c r="DL102" s="6">
        <v>1.03</v>
      </c>
      <c r="DM102" s="6">
        <v>2.74</v>
      </c>
      <c r="DN102" s="6">
        <v>0.5</v>
      </c>
      <c r="DO102" s="6">
        <v>0</v>
      </c>
      <c r="DR102" s="6" t="s">
        <v>104</v>
      </c>
      <c r="DS102" s="6">
        <v>0.63</v>
      </c>
      <c r="DT102" s="6">
        <v>1.19</v>
      </c>
      <c r="DU102" s="6">
        <v>0</v>
      </c>
      <c r="DV102" s="6">
        <v>0.94</v>
      </c>
      <c r="DY102" s="6" t="s">
        <v>104</v>
      </c>
      <c r="DZ102" s="6">
        <v>0.27</v>
      </c>
      <c r="EA102" s="6">
        <v>0.15</v>
      </c>
      <c r="EB102" s="6">
        <v>0.38</v>
      </c>
      <c r="EC102" s="6">
        <v>0.35</v>
      </c>
      <c r="EF102" s="6" t="s">
        <v>104</v>
      </c>
      <c r="EG102" s="6">
        <v>0.62</v>
      </c>
      <c r="EH102" s="6">
        <v>1.22</v>
      </c>
      <c r="EI102" s="6">
        <v>0.17</v>
      </c>
      <c r="EJ102" s="6">
        <v>0</v>
      </c>
      <c r="EM102" s="6" t="s">
        <v>104</v>
      </c>
      <c r="EN102" s="6">
        <v>0.25</v>
      </c>
      <c r="EO102" s="6">
        <v>0.24</v>
      </c>
      <c r="EP102" s="6">
        <v>0.26</v>
      </c>
      <c r="EQ102" s="6">
        <v>0</v>
      </c>
      <c r="ET102" s="6" t="s">
        <v>104</v>
      </c>
      <c r="EU102" s="6">
        <v>0.13</v>
      </c>
      <c r="EV102" s="6">
        <v>0</v>
      </c>
      <c r="EW102" s="6">
        <v>0.1</v>
      </c>
      <c r="EX102" s="6">
        <v>0.57999999999999996</v>
      </c>
    </row>
    <row r="103" spans="1:154"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c r="DD103" s="6" t="s">
        <v>105</v>
      </c>
      <c r="DE103" s="6">
        <v>5.09</v>
      </c>
      <c r="DF103" s="6">
        <v>0.87</v>
      </c>
      <c r="DG103" s="6">
        <v>8.11</v>
      </c>
      <c r="DH103" s="6">
        <v>2.0699999999999998</v>
      </c>
      <c r="DK103" s="6" t="s">
        <v>105</v>
      </c>
      <c r="DL103" s="6">
        <v>3.37</v>
      </c>
      <c r="DM103" s="6">
        <v>0.66</v>
      </c>
      <c r="DN103" s="6">
        <v>5.42</v>
      </c>
      <c r="DO103" s="6">
        <v>1.0900000000000001</v>
      </c>
      <c r="DR103" s="6" t="s">
        <v>105</v>
      </c>
      <c r="DS103" s="6">
        <v>4.4800000000000004</v>
      </c>
      <c r="DT103" s="6">
        <v>0.79</v>
      </c>
      <c r="DU103" s="6">
        <v>7.96</v>
      </c>
      <c r="DV103" s="6">
        <v>0.8</v>
      </c>
      <c r="DY103" s="6" t="s">
        <v>105</v>
      </c>
      <c r="DZ103" s="6">
        <v>2.81</v>
      </c>
      <c r="EA103" s="6">
        <v>0.45</v>
      </c>
      <c r="EB103" s="6">
        <v>4.62</v>
      </c>
      <c r="EC103" s="6">
        <v>2.85</v>
      </c>
      <c r="EF103" s="6" t="s">
        <v>105</v>
      </c>
      <c r="EG103" s="6">
        <v>2.82</v>
      </c>
      <c r="EH103" s="6">
        <v>0.6</v>
      </c>
      <c r="EI103" s="6">
        <v>5.23</v>
      </c>
      <c r="EJ103" s="6">
        <v>0</v>
      </c>
      <c r="EM103" s="6" t="s">
        <v>105</v>
      </c>
      <c r="EN103" s="6">
        <v>3.18</v>
      </c>
      <c r="EO103" s="6">
        <v>0.65</v>
      </c>
      <c r="EP103" s="6">
        <v>5.19</v>
      </c>
      <c r="EQ103" s="6">
        <v>0.72</v>
      </c>
      <c r="ET103" s="6" t="s">
        <v>105</v>
      </c>
      <c r="EU103" s="6">
        <v>3.4</v>
      </c>
      <c r="EV103" s="6">
        <v>0</v>
      </c>
      <c r="EW103" s="6">
        <v>6.53</v>
      </c>
      <c r="EX103" s="6">
        <v>0</v>
      </c>
    </row>
    <row r="104" spans="1:154"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c r="DD104" s="6" t="s">
        <v>106</v>
      </c>
      <c r="DE104" s="6">
        <v>3.56</v>
      </c>
      <c r="DF104" s="6">
        <v>4.7</v>
      </c>
      <c r="DG104" s="6">
        <v>3.4</v>
      </c>
      <c r="DH104" s="6">
        <v>2.93</v>
      </c>
      <c r="DK104" s="6" t="s">
        <v>106</v>
      </c>
      <c r="DL104" s="6">
        <v>4.38</v>
      </c>
      <c r="DM104" s="6">
        <v>8.34</v>
      </c>
      <c r="DN104" s="6">
        <v>2.86</v>
      </c>
      <c r="DO104" s="6">
        <v>4.04</v>
      </c>
      <c r="DR104" s="6" t="s">
        <v>106</v>
      </c>
      <c r="DS104" s="6">
        <v>2.4</v>
      </c>
      <c r="DT104" s="6">
        <v>4.92</v>
      </c>
      <c r="DU104" s="6">
        <v>1.4</v>
      </c>
      <c r="DV104" s="6">
        <v>1.53</v>
      </c>
      <c r="DY104" s="6" t="s">
        <v>106</v>
      </c>
      <c r="DZ104" s="6">
        <v>1.62</v>
      </c>
      <c r="EA104" s="6">
        <v>2.29</v>
      </c>
      <c r="EB104" s="6">
        <v>1.24</v>
      </c>
      <c r="EC104" s="6">
        <v>2.54</v>
      </c>
      <c r="EF104" s="6" t="s">
        <v>106</v>
      </c>
      <c r="EG104" s="6">
        <v>2.35</v>
      </c>
      <c r="EH104" s="6">
        <v>2.2599999999999998</v>
      </c>
      <c r="EI104" s="6">
        <v>1.57</v>
      </c>
      <c r="EJ104" s="6">
        <v>6.81</v>
      </c>
      <c r="EM104" s="6" t="s">
        <v>106</v>
      </c>
      <c r="EN104" s="6">
        <v>2.15</v>
      </c>
      <c r="EO104" s="6">
        <v>1.19</v>
      </c>
      <c r="EP104" s="6">
        <v>2.1800000000000002</v>
      </c>
      <c r="EQ104" s="6">
        <v>4.63</v>
      </c>
      <c r="ET104" s="6" t="s">
        <v>106</v>
      </c>
      <c r="EU104" s="6">
        <v>1.66</v>
      </c>
      <c r="EV104" s="6">
        <v>1.65</v>
      </c>
      <c r="EW104" s="6">
        <v>1.29</v>
      </c>
      <c r="EX104" s="6">
        <v>2.96</v>
      </c>
    </row>
    <row r="105" spans="1:154"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c r="DD105" s="6" t="s">
        <v>107</v>
      </c>
      <c r="DE105" s="6">
        <v>0.88</v>
      </c>
      <c r="DF105" s="6">
        <v>0.36</v>
      </c>
      <c r="DG105" s="6">
        <v>0.52</v>
      </c>
      <c r="DH105" s="6">
        <v>2.72</v>
      </c>
      <c r="DK105" s="6" t="s">
        <v>107</v>
      </c>
      <c r="DL105" s="6">
        <v>0.09</v>
      </c>
      <c r="DM105" s="6">
        <v>0</v>
      </c>
      <c r="DN105" s="6">
        <v>0</v>
      </c>
      <c r="DO105" s="6">
        <v>0</v>
      </c>
      <c r="DR105" s="6" t="s">
        <v>107</v>
      </c>
      <c r="DS105" s="6">
        <v>0.08</v>
      </c>
      <c r="DT105" s="6">
        <v>0</v>
      </c>
      <c r="DU105" s="6">
        <v>0.1</v>
      </c>
      <c r="DV105" s="6">
        <v>0</v>
      </c>
      <c r="DY105" s="6" t="s">
        <v>107</v>
      </c>
      <c r="DZ105" s="6">
        <v>0.32</v>
      </c>
      <c r="EA105" s="6">
        <v>0</v>
      </c>
      <c r="EB105" s="6">
        <v>0.66</v>
      </c>
      <c r="EC105" s="6">
        <v>0</v>
      </c>
      <c r="EF105" s="6" t="s">
        <v>107</v>
      </c>
      <c r="EG105" s="6">
        <v>0.56999999999999995</v>
      </c>
      <c r="EH105" s="6">
        <v>0</v>
      </c>
      <c r="EI105" s="6">
        <v>0.5</v>
      </c>
      <c r="EJ105" s="6">
        <v>0</v>
      </c>
      <c r="EM105" s="6" t="s">
        <v>107</v>
      </c>
      <c r="EN105" s="6">
        <v>0.18</v>
      </c>
      <c r="EO105" s="6">
        <v>0</v>
      </c>
      <c r="EP105" s="6">
        <v>0.15</v>
      </c>
      <c r="EQ105" s="6">
        <v>0</v>
      </c>
      <c r="ET105" s="6" t="s">
        <v>107</v>
      </c>
      <c r="EU105" s="6">
        <v>0.85</v>
      </c>
      <c r="EV105" s="6">
        <v>0</v>
      </c>
      <c r="EW105" s="6">
        <v>1.31</v>
      </c>
      <c r="EX105" s="6">
        <v>0.68</v>
      </c>
    </row>
    <row r="106" spans="1:154"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c r="DD106" s="6" t="s">
        <v>108</v>
      </c>
      <c r="DE106" s="6">
        <v>0.23</v>
      </c>
      <c r="DF106" s="6">
        <v>0</v>
      </c>
      <c r="DG106" s="6">
        <v>0.16</v>
      </c>
      <c r="DH106" s="6">
        <v>0.48</v>
      </c>
      <c r="DK106" s="6" t="s">
        <v>108</v>
      </c>
      <c r="DL106" s="6">
        <v>0.15</v>
      </c>
      <c r="DM106" s="6">
        <v>0</v>
      </c>
      <c r="DN106" s="6">
        <v>0.15</v>
      </c>
      <c r="DO106" s="6">
        <v>0</v>
      </c>
      <c r="DR106" s="6" t="s">
        <v>108</v>
      </c>
      <c r="DS106" s="6">
        <v>0.32</v>
      </c>
      <c r="DT106" s="6">
        <v>0.7</v>
      </c>
      <c r="DU106" s="6">
        <v>0.08</v>
      </c>
      <c r="DV106" s="6">
        <v>0</v>
      </c>
      <c r="DY106" s="6" t="s">
        <v>108</v>
      </c>
      <c r="DZ106" s="6">
        <v>0.03</v>
      </c>
      <c r="EA106" s="6">
        <v>0</v>
      </c>
      <c r="EB106" s="6">
        <v>0</v>
      </c>
      <c r="EC106" s="6">
        <v>0</v>
      </c>
      <c r="EF106" s="6" t="s">
        <v>108</v>
      </c>
      <c r="EG106" s="6">
        <v>0.17</v>
      </c>
      <c r="EH106" s="6">
        <v>0</v>
      </c>
      <c r="EI106" s="6">
        <v>0.35</v>
      </c>
      <c r="EJ106" s="6">
        <v>0</v>
      </c>
      <c r="EM106" s="6" t="s">
        <v>108</v>
      </c>
      <c r="EN106" s="6">
        <v>0</v>
      </c>
      <c r="EO106" s="6">
        <v>0</v>
      </c>
      <c r="EP106" s="6">
        <v>0</v>
      </c>
      <c r="EQ106" s="6">
        <v>0</v>
      </c>
      <c r="ET106" s="6" t="s">
        <v>108</v>
      </c>
      <c r="EU106" s="6">
        <v>0.11</v>
      </c>
      <c r="EV106" s="6">
        <v>0</v>
      </c>
      <c r="EW106" s="6">
        <v>0.08</v>
      </c>
      <c r="EX106" s="6">
        <v>0.5</v>
      </c>
    </row>
    <row r="107" spans="1:154"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c r="DD107" s="6" t="s">
        <v>109</v>
      </c>
      <c r="DE107" s="6">
        <v>0.22</v>
      </c>
      <c r="DF107" s="6">
        <v>0</v>
      </c>
      <c r="DG107" s="6">
        <v>0.31</v>
      </c>
      <c r="DH107" s="6">
        <v>0</v>
      </c>
      <c r="DK107" s="6" t="s">
        <v>109</v>
      </c>
      <c r="DL107" s="6">
        <v>0</v>
      </c>
      <c r="DM107" s="6">
        <v>0</v>
      </c>
      <c r="DN107" s="6">
        <v>0</v>
      </c>
      <c r="DO107" s="6">
        <v>0</v>
      </c>
      <c r="DR107" s="6" t="s">
        <v>109</v>
      </c>
      <c r="DS107" s="6">
        <v>0</v>
      </c>
      <c r="DT107" s="6">
        <v>0</v>
      </c>
      <c r="DU107" s="6">
        <v>0</v>
      </c>
      <c r="DV107" s="6">
        <v>0</v>
      </c>
      <c r="DY107" s="6" t="s">
        <v>109</v>
      </c>
      <c r="DZ107" s="6">
        <v>0.3</v>
      </c>
      <c r="EA107" s="6">
        <v>0.06</v>
      </c>
      <c r="EB107" s="6">
        <v>0.23</v>
      </c>
      <c r="EC107" s="6">
        <v>0.91</v>
      </c>
      <c r="EF107" s="6" t="s">
        <v>109</v>
      </c>
      <c r="EG107" s="6">
        <v>0.08</v>
      </c>
      <c r="EH107" s="6">
        <v>0</v>
      </c>
      <c r="EI107" s="6">
        <v>0.16</v>
      </c>
      <c r="EJ107" s="6">
        <v>0</v>
      </c>
      <c r="EM107" s="6" t="s">
        <v>109</v>
      </c>
      <c r="EN107" s="6">
        <v>0.19</v>
      </c>
      <c r="EO107" s="6">
        <v>0</v>
      </c>
      <c r="EP107" s="6">
        <v>0.36</v>
      </c>
      <c r="EQ107" s="6">
        <v>0</v>
      </c>
      <c r="ET107" s="6" t="s">
        <v>109</v>
      </c>
      <c r="EU107" s="6">
        <v>0.19</v>
      </c>
      <c r="EV107" s="6">
        <v>0</v>
      </c>
      <c r="EW107" s="6">
        <v>0.12</v>
      </c>
      <c r="EX107" s="6">
        <v>0</v>
      </c>
    </row>
    <row r="108" spans="1:154"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c r="DD108" s="6" t="s">
        <v>110</v>
      </c>
      <c r="DE108" s="6">
        <v>0</v>
      </c>
      <c r="DF108" s="6">
        <v>0</v>
      </c>
      <c r="DG108" s="6">
        <v>0</v>
      </c>
      <c r="DH108" s="6">
        <v>0</v>
      </c>
      <c r="DK108" s="6" t="s">
        <v>110</v>
      </c>
      <c r="DL108" s="6">
        <v>7.0000000000000007E-2</v>
      </c>
      <c r="DM108" s="6">
        <v>0</v>
      </c>
      <c r="DN108" s="6">
        <v>0.13</v>
      </c>
      <c r="DO108" s="6">
        <v>0</v>
      </c>
      <c r="DR108" s="6" t="s">
        <v>110</v>
      </c>
      <c r="DS108" s="6">
        <v>0.21</v>
      </c>
      <c r="DT108" s="6">
        <v>0</v>
      </c>
      <c r="DU108" s="6">
        <v>0.33</v>
      </c>
      <c r="DV108" s="6">
        <v>0</v>
      </c>
      <c r="DY108" s="6" t="s">
        <v>110</v>
      </c>
      <c r="DZ108" s="6">
        <v>0.24</v>
      </c>
      <c r="EA108" s="6">
        <v>0</v>
      </c>
      <c r="EB108" s="6">
        <v>0.5</v>
      </c>
      <c r="EC108" s="6">
        <v>0</v>
      </c>
      <c r="EF108" s="6" t="s">
        <v>110</v>
      </c>
      <c r="EG108" s="6">
        <v>0.2</v>
      </c>
      <c r="EH108" s="6">
        <v>0</v>
      </c>
      <c r="EI108" s="6">
        <v>0.41</v>
      </c>
      <c r="EJ108" s="6">
        <v>0</v>
      </c>
      <c r="EM108" s="6" t="s">
        <v>110</v>
      </c>
      <c r="EN108" s="6">
        <v>0.1</v>
      </c>
      <c r="EO108" s="6">
        <v>0.14000000000000001</v>
      </c>
      <c r="EP108" s="6">
        <v>0.1</v>
      </c>
      <c r="EQ108" s="6">
        <v>0</v>
      </c>
      <c r="ET108" s="6" t="s">
        <v>110</v>
      </c>
      <c r="EU108" s="6">
        <v>0.75</v>
      </c>
      <c r="EV108" s="6">
        <v>2.38</v>
      </c>
      <c r="EW108" s="6">
        <v>7.0000000000000007E-2</v>
      </c>
      <c r="EX108" s="6">
        <v>0</v>
      </c>
    </row>
    <row r="109" spans="1:154"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c r="DD109" s="6" t="s">
        <v>111</v>
      </c>
      <c r="DE109" s="6">
        <v>0.41</v>
      </c>
      <c r="DF109" s="6">
        <v>0</v>
      </c>
      <c r="DG109" s="6">
        <v>0.56000000000000005</v>
      </c>
      <c r="DH109" s="6">
        <v>0.8</v>
      </c>
      <c r="DK109" s="6" t="s">
        <v>111</v>
      </c>
      <c r="DL109" s="6">
        <v>0.04</v>
      </c>
      <c r="DM109" s="6">
        <v>0</v>
      </c>
      <c r="DN109" s="6">
        <v>0.03</v>
      </c>
      <c r="DO109" s="6">
        <v>0</v>
      </c>
      <c r="DR109" s="6" t="s">
        <v>111</v>
      </c>
      <c r="DS109" s="6">
        <v>3.7</v>
      </c>
      <c r="DT109" s="6">
        <v>7.02</v>
      </c>
      <c r="DU109" s="6">
        <v>0</v>
      </c>
      <c r="DV109" s="6">
        <v>10.95</v>
      </c>
      <c r="DY109" s="6" t="s">
        <v>111</v>
      </c>
      <c r="DZ109" s="6">
        <v>6.48</v>
      </c>
      <c r="EA109" s="6">
        <v>13.28</v>
      </c>
      <c r="EB109" s="6">
        <v>1.31</v>
      </c>
      <c r="EC109" s="6">
        <v>13.86</v>
      </c>
      <c r="EF109" s="6" t="s">
        <v>111</v>
      </c>
      <c r="EG109" s="6">
        <v>6.38</v>
      </c>
      <c r="EH109" s="6">
        <v>16.690000000000001</v>
      </c>
      <c r="EI109" s="6">
        <v>1.0900000000000001</v>
      </c>
      <c r="EJ109" s="6">
        <v>1.75</v>
      </c>
      <c r="EM109" s="6" t="s">
        <v>111</v>
      </c>
      <c r="EN109" s="6">
        <v>6.53</v>
      </c>
      <c r="EO109" s="6">
        <v>17.920000000000002</v>
      </c>
      <c r="EP109" s="6">
        <v>1.72</v>
      </c>
      <c r="EQ109" s="6">
        <v>0.86</v>
      </c>
      <c r="ET109" s="6" t="s">
        <v>111</v>
      </c>
      <c r="EU109" s="6">
        <v>4.47</v>
      </c>
      <c r="EV109" s="6">
        <v>11.34</v>
      </c>
      <c r="EW109" s="6">
        <v>2.4500000000000002</v>
      </c>
      <c r="EX109" s="6">
        <v>0</v>
      </c>
    </row>
    <row r="110" spans="1:154"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c r="DD110" s="6" t="s">
        <v>112</v>
      </c>
      <c r="DE110" s="6">
        <v>0.67</v>
      </c>
      <c r="DF110" s="6">
        <v>1.91</v>
      </c>
      <c r="DG110" s="6">
        <v>0.25</v>
      </c>
      <c r="DH110" s="6">
        <v>0</v>
      </c>
      <c r="DK110" s="6" t="s">
        <v>112</v>
      </c>
      <c r="DL110" s="6">
        <v>0</v>
      </c>
      <c r="DM110" s="6">
        <v>0</v>
      </c>
      <c r="DN110" s="6">
        <v>0</v>
      </c>
      <c r="DO110" s="6">
        <v>0</v>
      </c>
      <c r="DR110" s="6" t="s">
        <v>112</v>
      </c>
      <c r="DS110" s="6">
        <v>0.5</v>
      </c>
      <c r="DT110" s="6">
        <v>0.57999999999999996</v>
      </c>
      <c r="DU110" s="6">
        <v>0.38</v>
      </c>
      <c r="DV110" s="6">
        <v>0.97</v>
      </c>
      <c r="DY110" s="6" t="s">
        <v>112</v>
      </c>
      <c r="DZ110" s="6">
        <v>1.49</v>
      </c>
      <c r="EA110" s="6">
        <v>1.04</v>
      </c>
      <c r="EB110" s="6">
        <v>2.4</v>
      </c>
      <c r="EC110" s="6">
        <v>0</v>
      </c>
      <c r="EF110" s="6" t="s">
        <v>112</v>
      </c>
      <c r="EG110" s="6">
        <v>4</v>
      </c>
      <c r="EH110" s="6">
        <v>8.11</v>
      </c>
      <c r="EI110" s="6">
        <v>2.4500000000000002</v>
      </c>
      <c r="EJ110" s="6">
        <v>0.56999999999999995</v>
      </c>
      <c r="EM110" s="6" t="s">
        <v>112</v>
      </c>
      <c r="EN110" s="6">
        <v>4.13</v>
      </c>
      <c r="EO110" s="6">
        <v>10.039999999999999</v>
      </c>
      <c r="EP110" s="6">
        <v>2</v>
      </c>
      <c r="EQ110" s="6">
        <v>0.47</v>
      </c>
      <c r="ET110" s="6" t="s">
        <v>112</v>
      </c>
      <c r="EU110" s="6">
        <v>1.97</v>
      </c>
      <c r="EV110" s="6">
        <v>5.65</v>
      </c>
      <c r="EW110" s="6">
        <v>0.66</v>
      </c>
      <c r="EX110" s="6">
        <v>0</v>
      </c>
    </row>
    <row r="111" spans="1:154"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c r="DD111" s="6" t="s">
        <v>113</v>
      </c>
      <c r="DE111" s="6">
        <v>0.61</v>
      </c>
      <c r="DF111" s="6">
        <v>0.33</v>
      </c>
      <c r="DG111" s="6">
        <v>0.97</v>
      </c>
      <c r="DH111" s="6">
        <v>0</v>
      </c>
      <c r="DK111" s="6" t="s">
        <v>113</v>
      </c>
      <c r="DL111" s="6">
        <v>0.49</v>
      </c>
      <c r="DM111" s="6">
        <v>0.35</v>
      </c>
      <c r="DN111" s="6">
        <v>0.52</v>
      </c>
      <c r="DO111" s="6">
        <v>0.69</v>
      </c>
      <c r="DR111" s="6" t="s">
        <v>113</v>
      </c>
      <c r="DS111" s="6">
        <v>0.54</v>
      </c>
      <c r="DT111" s="6">
        <v>0</v>
      </c>
      <c r="DU111" s="6">
        <v>0.74</v>
      </c>
      <c r="DV111" s="6">
        <v>0.77</v>
      </c>
      <c r="DY111" s="6" t="s">
        <v>113</v>
      </c>
      <c r="DZ111" s="6">
        <v>0.47</v>
      </c>
      <c r="EA111" s="6">
        <v>0.42</v>
      </c>
      <c r="EB111" s="6">
        <v>0.55000000000000004</v>
      </c>
      <c r="EC111" s="6">
        <v>0</v>
      </c>
      <c r="EF111" s="6" t="s">
        <v>113</v>
      </c>
      <c r="EG111" s="6">
        <v>0.52</v>
      </c>
      <c r="EH111" s="6">
        <v>0.68</v>
      </c>
      <c r="EI111" s="6">
        <v>0.61</v>
      </c>
      <c r="EJ111" s="6">
        <v>0</v>
      </c>
      <c r="EM111" s="6" t="s">
        <v>113</v>
      </c>
      <c r="EN111" s="6">
        <v>1.05</v>
      </c>
      <c r="EO111" s="6">
        <v>0.81</v>
      </c>
      <c r="EP111" s="6">
        <v>1.21</v>
      </c>
      <c r="EQ111" s="6">
        <v>0</v>
      </c>
      <c r="ET111" s="6" t="s">
        <v>113</v>
      </c>
      <c r="EU111" s="6">
        <v>0.97</v>
      </c>
      <c r="EV111" s="6">
        <v>1.28</v>
      </c>
      <c r="EW111" s="6">
        <v>1.1100000000000001</v>
      </c>
      <c r="EX111" s="6">
        <v>0</v>
      </c>
    </row>
    <row r="112" spans="1:154"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c r="DD112" s="6" t="s">
        <v>114</v>
      </c>
      <c r="DE112" s="6">
        <v>0</v>
      </c>
      <c r="DF112" s="6">
        <v>0</v>
      </c>
      <c r="DG112" s="6">
        <v>0</v>
      </c>
      <c r="DH112" s="6">
        <v>0</v>
      </c>
      <c r="DK112" s="6" t="s">
        <v>114</v>
      </c>
      <c r="DL112" s="6">
        <v>0</v>
      </c>
      <c r="DM112" s="6">
        <v>0</v>
      </c>
      <c r="DN112" s="6">
        <v>0</v>
      </c>
      <c r="DO112" s="6">
        <v>0</v>
      </c>
      <c r="DR112" s="6" t="s">
        <v>114</v>
      </c>
      <c r="DS112" s="6">
        <v>0.04</v>
      </c>
      <c r="DT112" s="6">
        <v>0</v>
      </c>
      <c r="DU112" s="6">
        <v>0.09</v>
      </c>
      <c r="DV112" s="6">
        <v>0</v>
      </c>
      <c r="DY112" s="6" t="s">
        <v>114</v>
      </c>
      <c r="DZ112" s="6">
        <v>3.7</v>
      </c>
      <c r="EA112" s="6">
        <v>10.91</v>
      </c>
      <c r="EB112" s="6">
        <v>0.59</v>
      </c>
      <c r="EC112" s="6">
        <v>0.21</v>
      </c>
      <c r="EF112" s="6" t="s">
        <v>114</v>
      </c>
      <c r="EG112" s="6">
        <v>0.83</v>
      </c>
      <c r="EH112" s="6">
        <v>2.14</v>
      </c>
      <c r="EI112" s="6">
        <v>0.08</v>
      </c>
      <c r="EJ112" s="6">
        <v>0</v>
      </c>
      <c r="EM112" s="6" t="s">
        <v>114</v>
      </c>
      <c r="EN112" s="6">
        <v>3.18</v>
      </c>
      <c r="EO112" s="6">
        <v>10.31</v>
      </c>
      <c r="EP112" s="6">
        <v>0</v>
      </c>
      <c r="EQ112" s="6">
        <v>0</v>
      </c>
      <c r="ET112" s="6" t="s">
        <v>114</v>
      </c>
      <c r="EU112" s="6">
        <v>0.6</v>
      </c>
      <c r="EV112" s="6">
        <v>1.47</v>
      </c>
      <c r="EW112" s="6">
        <v>0.36</v>
      </c>
      <c r="EX112" s="6">
        <v>0</v>
      </c>
    </row>
    <row r="113" spans="1:154"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c r="DD113" s="6" t="s">
        <v>115</v>
      </c>
      <c r="DE113" s="6">
        <v>0</v>
      </c>
      <c r="DF113" s="6">
        <v>0</v>
      </c>
      <c r="DG113" s="6">
        <v>0</v>
      </c>
      <c r="DH113" s="6">
        <v>0</v>
      </c>
      <c r="DK113" s="6" t="s">
        <v>115</v>
      </c>
      <c r="DL113" s="6">
        <v>7.0000000000000007E-2</v>
      </c>
      <c r="DM113" s="6">
        <v>0.25</v>
      </c>
      <c r="DN113" s="6">
        <v>0</v>
      </c>
      <c r="DO113" s="6">
        <v>0</v>
      </c>
      <c r="DR113" s="6" t="s">
        <v>115</v>
      </c>
      <c r="DS113" s="6">
        <v>0</v>
      </c>
      <c r="DT113" s="6">
        <v>0</v>
      </c>
      <c r="DU113" s="6">
        <v>0</v>
      </c>
      <c r="DV113" s="6">
        <v>0</v>
      </c>
      <c r="DY113" s="6" t="s">
        <v>115</v>
      </c>
      <c r="DZ113" s="6">
        <v>0.15</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0.01</v>
      </c>
      <c r="EV113" s="6">
        <v>0</v>
      </c>
      <c r="EW113" s="6">
        <v>0.02</v>
      </c>
      <c r="EX113" s="6">
        <v>0</v>
      </c>
    </row>
    <row r="114" spans="1:154"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c r="DD114" s="6" t="s">
        <v>116</v>
      </c>
      <c r="DE114" s="6">
        <v>0.23</v>
      </c>
      <c r="DF114" s="6">
        <v>0.14000000000000001</v>
      </c>
      <c r="DG114" s="6">
        <v>0.37</v>
      </c>
      <c r="DH114" s="6">
        <v>0</v>
      </c>
      <c r="DK114" s="6" t="s">
        <v>116</v>
      </c>
      <c r="DL114" s="6">
        <v>0.08</v>
      </c>
      <c r="DM114" s="6">
        <v>0</v>
      </c>
      <c r="DN114" s="6">
        <v>0.1</v>
      </c>
      <c r="DO114" s="6">
        <v>0</v>
      </c>
      <c r="DR114" s="6" t="s">
        <v>116</v>
      </c>
      <c r="DS114" s="6">
        <v>0.65</v>
      </c>
      <c r="DT114" s="6">
        <v>0.31</v>
      </c>
      <c r="DU114" s="6">
        <v>1.1000000000000001</v>
      </c>
      <c r="DV114" s="6">
        <v>0</v>
      </c>
      <c r="DY114" s="6" t="s">
        <v>116</v>
      </c>
      <c r="DZ114" s="6">
        <v>0.23</v>
      </c>
      <c r="EA114" s="6">
        <v>0.67</v>
      </c>
      <c r="EB114" s="6">
        <v>0</v>
      </c>
      <c r="EC114" s="6">
        <v>0</v>
      </c>
      <c r="EF114" s="6" t="s">
        <v>116</v>
      </c>
      <c r="EG114" s="6">
        <v>0.09</v>
      </c>
      <c r="EH114" s="6">
        <v>0</v>
      </c>
      <c r="EI114" s="6">
        <v>0.18</v>
      </c>
      <c r="EJ114" s="6">
        <v>0</v>
      </c>
      <c r="EM114" s="6" t="s">
        <v>116</v>
      </c>
      <c r="EN114" s="6">
        <v>0.05</v>
      </c>
      <c r="EO114" s="6">
        <v>0</v>
      </c>
      <c r="EP114" s="6">
        <v>0</v>
      </c>
      <c r="EQ114" s="6">
        <v>0</v>
      </c>
      <c r="ET114" s="6" t="s">
        <v>116</v>
      </c>
      <c r="EU114" s="6">
        <v>2.0499999999999998</v>
      </c>
      <c r="EV114" s="6">
        <v>3.85</v>
      </c>
      <c r="EW114" s="6">
        <v>1.35</v>
      </c>
      <c r="EX114" s="6">
        <v>0.93</v>
      </c>
    </row>
    <row r="115" spans="1:154"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c r="DD115" s="6" t="s">
        <v>117</v>
      </c>
      <c r="DE115" s="6">
        <v>0.11</v>
      </c>
      <c r="DF115" s="6">
        <v>0.21</v>
      </c>
      <c r="DG115" s="6">
        <v>0.09</v>
      </c>
      <c r="DH115" s="6">
        <v>0</v>
      </c>
      <c r="DK115" s="6" t="s">
        <v>117</v>
      </c>
      <c r="DL115" s="6">
        <v>0.05</v>
      </c>
      <c r="DM115" s="6">
        <v>0.17</v>
      </c>
      <c r="DN115" s="6">
        <v>0</v>
      </c>
      <c r="DO115" s="6">
        <v>0</v>
      </c>
      <c r="DR115" s="6" t="s">
        <v>117</v>
      </c>
      <c r="DS115" s="6">
        <v>0.17</v>
      </c>
      <c r="DT115" s="6">
        <v>0</v>
      </c>
      <c r="DU115" s="6">
        <v>0.33</v>
      </c>
      <c r="DV115" s="6">
        <v>0</v>
      </c>
      <c r="DY115" s="6" t="s">
        <v>117</v>
      </c>
      <c r="DZ115" s="6">
        <v>0.09</v>
      </c>
      <c r="EA115" s="6">
        <v>0.31</v>
      </c>
      <c r="EB115" s="6">
        <v>0</v>
      </c>
      <c r="EC115" s="6">
        <v>0</v>
      </c>
      <c r="EF115" s="6" t="s">
        <v>117</v>
      </c>
      <c r="EG115" s="6">
        <v>0</v>
      </c>
      <c r="EH115" s="6">
        <v>0</v>
      </c>
      <c r="EI115" s="6">
        <v>0</v>
      </c>
      <c r="EJ115" s="6">
        <v>0</v>
      </c>
      <c r="EM115" s="6" t="s">
        <v>117</v>
      </c>
      <c r="EN115" s="6">
        <v>0</v>
      </c>
      <c r="EO115" s="6">
        <v>0</v>
      </c>
      <c r="EP115" s="6">
        <v>0</v>
      </c>
      <c r="EQ115" s="6">
        <v>0</v>
      </c>
      <c r="ET115" s="6" t="s">
        <v>117</v>
      </c>
      <c r="EU115" s="6">
        <v>0.13</v>
      </c>
      <c r="EV115" s="6">
        <v>0</v>
      </c>
      <c r="EW115" s="6">
        <v>0.11</v>
      </c>
      <c r="EX115" s="6">
        <v>0</v>
      </c>
    </row>
    <row r="116" spans="1:154"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c r="DD116" s="6" t="s">
        <v>118</v>
      </c>
      <c r="DE116" s="6">
        <v>0.12</v>
      </c>
      <c r="DF116" s="6">
        <v>0</v>
      </c>
      <c r="DG116" s="6">
        <v>0.22</v>
      </c>
      <c r="DH116" s="6">
        <v>0</v>
      </c>
      <c r="DK116" s="6" t="s">
        <v>118</v>
      </c>
      <c r="DL116" s="6">
        <v>0.46</v>
      </c>
      <c r="DM116" s="6">
        <v>0.12</v>
      </c>
      <c r="DN116" s="6">
        <v>0.09</v>
      </c>
      <c r="DO116" s="6">
        <v>1.5</v>
      </c>
      <c r="DR116" s="6" t="s">
        <v>118</v>
      </c>
      <c r="DS116" s="6">
        <v>0.06</v>
      </c>
      <c r="DT116" s="6">
        <v>0</v>
      </c>
      <c r="DU116" s="6">
        <v>0.12</v>
      </c>
      <c r="DV116" s="6">
        <v>0</v>
      </c>
      <c r="DY116" s="6" t="s">
        <v>118</v>
      </c>
      <c r="DZ116" s="6">
        <v>0.11</v>
      </c>
      <c r="EA116" s="6">
        <v>0.28000000000000003</v>
      </c>
      <c r="EB116" s="6">
        <v>0.05</v>
      </c>
      <c r="EC116" s="6">
        <v>0</v>
      </c>
      <c r="EF116" s="6" t="s">
        <v>118</v>
      </c>
      <c r="EG116" s="6">
        <v>0.4</v>
      </c>
      <c r="EH116" s="6">
        <v>0.34</v>
      </c>
      <c r="EI116" s="6">
        <v>0.5</v>
      </c>
      <c r="EJ116" s="6">
        <v>0</v>
      </c>
      <c r="EM116" s="6" t="s">
        <v>118</v>
      </c>
      <c r="EN116" s="6">
        <v>0.15</v>
      </c>
      <c r="EO116" s="6">
        <v>0</v>
      </c>
      <c r="EP116" s="6">
        <v>0.28999999999999998</v>
      </c>
      <c r="EQ116" s="6">
        <v>0</v>
      </c>
      <c r="ET116" s="6" t="s">
        <v>118</v>
      </c>
      <c r="EU116" s="6">
        <v>0.17</v>
      </c>
      <c r="EV116" s="6">
        <v>0.13</v>
      </c>
      <c r="EW116" s="6">
        <v>0.08</v>
      </c>
      <c r="EX116" s="6">
        <v>0</v>
      </c>
    </row>
    <row r="117" spans="1:154"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c r="DD117" s="6" t="s">
        <v>119</v>
      </c>
      <c r="DE117" s="6">
        <v>0.16</v>
      </c>
      <c r="DF117" s="6">
        <v>0.25</v>
      </c>
      <c r="DG117" s="6">
        <v>0.17</v>
      </c>
      <c r="DH117" s="6">
        <v>0</v>
      </c>
      <c r="DK117" s="6" t="s">
        <v>119</v>
      </c>
      <c r="DL117" s="6">
        <v>0.04</v>
      </c>
      <c r="DM117" s="6">
        <v>0.13</v>
      </c>
      <c r="DN117" s="6">
        <v>0</v>
      </c>
      <c r="DO117" s="6">
        <v>0</v>
      </c>
      <c r="DR117" s="6" t="s">
        <v>119</v>
      </c>
      <c r="DS117" s="6">
        <v>0.17</v>
      </c>
      <c r="DT117" s="6">
        <v>0</v>
      </c>
      <c r="DU117" s="6">
        <v>0.32</v>
      </c>
      <c r="DV117" s="6">
        <v>0</v>
      </c>
      <c r="DY117" s="6" t="s">
        <v>119</v>
      </c>
      <c r="DZ117" s="6">
        <v>0.08</v>
      </c>
      <c r="EA117" s="6">
        <v>0.26</v>
      </c>
      <c r="EB117" s="6">
        <v>0</v>
      </c>
      <c r="EC117" s="6">
        <v>0</v>
      </c>
      <c r="EF117" s="6" t="s">
        <v>119</v>
      </c>
      <c r="EG117" s="6">
        <v>0.12</v>
      </c>
      <c r="EH117" s="6">
        <v>0</v>
      </c>
      <c r="EI117" s="6">
        <v>0.24</v>
      </c>
      <c r="EJ117" s="6">
        <v>0</v>
      </c>
      <c r="EM117" s="6" t="s">
        <v>119</v>
      </c>
      <c r="EN117" s="6">
        <v>0</v>
      </c>
      <c r="EO117" s="6">
        <v>0</v>
      </c>
      <c r="EP117" s="6">
        <v>0</v>
      </c>
      <c r="EQ117" s="6">
        <v>0</v>
      </c>
      <c r="ET117" s="6" t="s">
        <v>119</v>
      </c>
      <c r="EU117" s="6">
        <v>0</v>
      </c>
      <c r="EV117" s="6">
        <v>0</v>
      </c>
      <c r="EW117" s="6">
        <v>0</v>
      </c>
      <c r="EX117" s="6">
        <v>0</v>
      </c>
    </row>
    <row r="118" spans="1:154"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c r="DD118" s="6" t="s">
        <v>120</v>
      </c>
      <c r="DE118" s="6">
        <v>0.86</v>
      </c>
      <c r="DF118" s="6">
        <v>1.05</v>
      </c>
      <c r="DG118" s="6">
        <v>0.98</v>
      </c>
      <c r="DH118" s="6">
        <v>0.37</v>
      </c>
      <c r="DK118" s="6" t="s">
        <v>120</v>
      </c>
      <c r="DL118" s="6">
        <v>0.21</v>
      </c>
      <c r="DM118" s="6">
        <v>0.56000000000000005</v>
      </c>
      <c r="DN118" s="6">
        <v>0.03</v>
      </c>
      <c r="DO118" s="6">
        <v>0</v>
      </c>
      <c r="DR118" s="6" t="s">
        <v>120</v>
      </c>
      <c r="DS118" s="6">
        <v>0.24</v>
      </c>
      <c r="DT118" s="6">
        <v>0.85</v>
      </c>
      <c r="DU118" s="6">
        <v>0</v>
      </c>
      <c r="DV118" s="6">
        <v>0</v>
      </c>
      <c r="DY118" s="6" t="s">
        <v>120</v>
      </c>
      <c r="DZ118" s="6">
        <v>0.05</v>
      </c>
      <c r="EA118" s="6">
        <v>0</v>
      </c>
      <c r="EB118" s="6">
        <v>0</v>
      </c>
      <c r="EC118" s="6">
        <v>0.37</v>
      </c>
      <c r="EF118" s="6" t="s">
        <v>120</v>
      </c>
      <c r="EG118" s="6">
        <v>0.11</v>
      </c>
      <c r="EH118" s="6">
        <v>0</v>
      </c>
      <c r="EI118" s="6">
        <v>0</v>
      </c>
      <c r="EJ118" s="6">
        <v>0.31</v>
      </c>
      <c r="EM118" s="6" t="s">
        <v>120</v>
      </c>
      <c r="EN118" s="6">
        <v>0.12</v>
      </c>
      <c r="EO118" s="6">
        <v>0</v>
      </c>
      <c r="EP118" s="6">
        <v>0.22</v>
      </c>
      <c r="EQ118" s="6">
        <v>0</v>
      </c>
      <c r="ET118" s="6" t="s">
        <v>120</v>
      </c>
      <c r="EU118" s="6">
        <v>0.33</v>
      </c>
      <c r="EV118" s="6">
        <v>0.14000000000000001</v>
      </c>
      <c r="EW118" s="6">
        <v>0.19</v>
      </c>
      <c r="EX118" s="6">
        <v>1.41</v>
      </c>
    </row>
    <row r="119" spans="1:154"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c r="DD119" s="6" t="s">
        <v>121</v>
      </c>
      <c r="DE119" s="6">
        <v>0.04</v>
      </c>
      <c r="DF119" s="6">
        <v>0</v>
      </c>
      <c r="DG119" s="6">
        <v>0</v>
      </c>
      <c r="DH119" s="6">
        <v>0.28999999999999998</v>
      </c>
      <c r="DK119" s="6" t="s">
        <v>121</v>
      </c>
      <c r="DL119" s="6">
        <v>7.0000000000000007E-2</v>
      </c>
      <c r="DM119" s="6">
        <v>0.04</v>
      </c>
      <c r="DN119" s="6">
        <v>0.1</v>
      </c>
      <c r="DO119" s="6">
        <v>0</v>
      </c>
      <c r="DR119" s="6" t="s">
        <v>121</v>
      </c>
      <c r="DS119" s="6">
        <v>0.13</v>
      </c>
      <c r="DT119" s="6">
        <v>0</v>
      </c>
      <c r="DU119" s="6">
        <v>0</v>
      </c>
      <c r="DV119" s="6">
        <v>0.51</v>
      </c>
      <c r="DY119" s="6" t="s">
        <v>121</v>
      </c>
      <c r="DZ119" s="6">
        <v>0.24</v>
      </c>
      <c r="EA119" s="6">
        <v>0</v>
      </c>
      <c r="EB119" s="6">
        <v>0.14000000000000001</v>
      </c>
      <c r="EC119" s="6">
        <v>1.08</v>
      </c>
      <c r="EF119" s="6" t="s">
        <v>121</v>
      </c>
      <c r="EG119" s="6">
        <v>0.06</v>
      </c>
      <c r="EH119" s="6">
        <v>0</v>
      </c>
      <c r="EI119" s="6">
        <v>0.08</v>
      </c>
      <c r="EJ119" s="6">
        <v>0.2</v>
      </c>
      <c r="EM119" s="6" t="s">
        <v>121</v>
      </c>
      <c r="EN119" s="6">
        <v>0</v>
      </c>
      <c r="EO119" s="6">
        <v>0</v>
      </c>
      <c r="EP119" s="6">
        <v>0</v>
      </c>
      <c r="EQ119" s="6">
        <v>0</v>
      </c>
      <c r="ET119" s="6" t="s">
        <v>121</v>
      </c>
      <c r="EU119" s="6">
        <v>0.04</v>
      </c>
      <c r="EV119" s="6">
        <v>0</v>
      </c>
      <c r="EW119" s="6">
        <v>0.08</v>
      </c>
      <c r="EX119" s="6">
        <v>0</v>
      </c>
    </row>
    <row r="120" spans="1:154"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c r="DD120" s="6" t="s">
        <v>122</v>
      </c>
      <c r="DE120" s="6">
        <v>1.26</v>
      </c>
      <c r="DF120" s="6">
        <v>2.41</v>
      </c>
      <c r="DG120" s="6">
        <v>1.02</v>
      </c>
      <c r="DH120" s="6">
        <v>0</v>
      </c>
      <c r="DK120" s="6" t="s">
        <v>122</v>
      </c>
      <c r="DL120" s="6">
        <v>2.1800000000000002</v>
      </c>
      <c r="DM120" s="6">
        <v>1.8</v>
      </c>
      <c r="DN120" s="6">
        <v>3.06</v>
      </c>
      <c r="DO120" s="6">
        <v>0</v>
      </c>
      <c r="DR120" s="6" t="s">
        <v>122</v>
      </c>
      <c r="DS120" s="6">
        <v>1.3</v>
      </c>
      <c r="DT120" s="6">
        <v>0.54</v>
      </c>
      <c r="DU120" s="6">
        <v>1.2</v>
      </c>
      <c r="DV120" s="6">
        <v>2.99</v>
      </c>
      <c r="DY120" s="6" t="s">
        <v>122</v>
      </c>
      <c r="DZ120" s="6">
        <v>1.58</v>
      </c>
      <c r="EA120" s="6">
        <v>2.1800000000000002</v>
      </c>
      <c r="EB120" s="6">
        <v>1.83</v>
      </c>
      <c r="EC120" s="6">
        <v>0</v>
      </c>
      <c r="EF120" s="6" t="s">
        <v>122</v>
      </c>
      <c r="EG120" s="6">
        <v>0.24</v>
      </c>
      <c r="EH120" s="6">
        <v>0.26</v>
      </c>
      <c r="EI120" s="6">
        <v>0.33</v>
      </c>
      <c r="EJ120" s="6">
        <v>0</v>
      </c>
      <c r="EM120" s="6" t="s">
        <v>122</v>
      </c>
      <c r="EN120" s="6">
        <v>0.9</v>
      </c>
      <c r="EO120" s="6">
        <v>0</v>
      </c>
      <c r="EP120" s="6">
        <v>1.26</v>
      </c>
      <c r="EQ120" s="6">
        <v>0.5</v>
      </c>
      <c r="ET120" s="6" t="s">
        <v>122</v>
      </c>
      <c r="EU120" s="6">
        <v>0.25</v>
      </c>
      <c r="EV120" s="6">
        <v>0.88</v>
      </c>
      <c r="EW120" s="6">
        <v>0</v>
      </c>
      <c r="EX120" s="6">
        <v>0</v>
      </c>
    </row>
    <row r="121" spans="1:154"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c r="DD121" s="6" t="s">
        <v>123</v>
      </c>
      <c r="DE121" s="6">
        <v>0.2</v>
      </c>
      <c r="DF121" s="6">
        <v>0</v>
      </c>
      <c r="DG121" s="6">
        <v>0.15</v>
      </c>
      <c r="DH121" s="6">
        <v>0.41</v>
      </c>
      <c r="DK121" s="6" t="s">
        <v>123</v>
      </c>
      <c r="DL121" s="6">
        <v>0.18</v>
      </c>
      <c r="DM121" s="6">
        <v>0</v>
      </c>
      <c r="DN121" s="6">
        <v>0.25</v>
      </c>
      <c r="DO121" s="6">
        <v>0.35</v>
      </c>
      <c r="DR121" s="6" t="s">
        <v>123</v>
      </c>
      <c r="DS121" s="6">
        <v>0.28000000000000003</v>
      </c>
      <c r="DT121" s="6">
        <v>0.13</v>
      </c>
      <c r="DU121" s="6">
        <v>0.17</v>
      </c>
      <c r="DV121" s="6">
        <v>0.64</v>
      </c>
      <c r="DY121" s="6" t="s">
        <v>123</v>
      </c>
      <c r="DZ121" s="6">
        <v>0.3</v>
      </c>
      <c r="EA121" s="6">
        <v>0</v>
      </c>
      <c r="EB121" s="6">
        <v>0.53</v>
      </c>
      <c r="EC121" s="6">
        <v>0.36</v>
      </c>
      <c r="EF121" s="6" t="s">
        <v>123</v>
      </c>
      <c r="EG121" s="6">
        <v>0.32</v>
      </c>
      <c r="EH121" s="6">
        <v>0</v>
      </c>
      <c r="EI121" s="6">
        <v>0.55000000000000004</v>
      </c>
      <c r="EJ121" s="6">
        <v>0.44</v>
      </c>
      <c r="EM121" s="6" t="s">
        <v>123</v>
      </c>
      <c r="EN121" s="6">
        <v>0</v>
      </c>
      <c r="EO121" s="6">
        <v>0</v>
      </c>
      <c r="EP121" s="6">
        <v>0</v>
      </c>
      <c r="EQ121" s="6">
        <v>0</v>
      </c>
      <c r="ET121" s="6" t="s">
        <v>123</v>
      </c>
      <c r="EU121" s="6">
        <v>0</v>
      </c>
      <c r="EV121" s="6">
        <v>0</v>
      </c>
      <c r="EW121" s="6">
        <v>0</v>
      </c>
      <c r="EX121" s="6">
        <v>0</v>
      </c>
    </row>
    <row r="122" spans="1:154"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c r="DD122" s="6" t="s">
        <v>124</v>
      </c>
      <c r="DE122" s="6">
        <v>1.68</v>
      </c>
      <c r="DF122" s="6">
        <v>4</v>
      </c>
      <c r="DG122" s="6">
        <v>0.54</v>
      </c>
      <c r="DH122" s="6">
        <v>1.97</v>
      </c>
      <c r="DK122" s="6" t="s">
        <v>124</v>
      </c>
      <c r="DL122" s="6">
        <v>2.66</v>
      </c>
      <c r="DM122" s="6">
        <v>7.58</v>
      </c>
      <c r="DN122" s="6">
        <v>0.44</v>
      </c>
      <c r="DO122" s="6">
        <v>2.17</v>
      </c>
      <c r="DR122" s="6" t="s">
        <v>124</v>
      </c>
      <c r="DS122" s="6">
        <v>1.54</v>
      </c>
      <c r="DT122" s="6">
        <v>4.4000000000000004</v>
      </c>
      <c r="DU122" s="6">
        <v>0</v>
      </c>
      <c r="DV122" s="6">
        <v>1.79</v>
      </c>
      <c r="DY122" s="6" t="s">
        <v>124</v>
      </c>
      <c r="DZ122" s="6">
        <v>0.52</v>
      </c>
      <c r="EA122" s="6">
        <v>1.17</v>
      </c>
      <c r="EB122" s="6">
        <v>0.26</v>
      </c>
      <c r="EC122" s="6">
        <v>0</v>
      </c>
      <c r="EF122" s="6" t="s">
        <v>124</v>
      </c>
      <c r="EG122" s="6">
        <v>0.94</v>
      </c>
      <c r="EH122" s="6">
        <v>0</v>
      </c>
      <c r="EI122" s="6">
        <v>1.83</v>
      </c>
      <c r="EJ122" s="6">
        <v>0.42</v>
      </c>
      <c r="EM122" s="6" t="s">
        <v>124</v>
      </c>
      <c r="EN122" s="6">
        <v>0.91</v>
      </c>
      <c r="EO122" s="6">
        <v>0</v>
      </c>
      <c r="EP122" s="6">
        <v>1.7</v>
      </c>
      <c r="EQ122" s="6">
        <v>0</v>
      </c>
      <c r="ET122" s="6" t="s">
        <v>124</v>
      </c>
      <c r="EU122" s="6">
        <v>0.03</v>
      </c>
      <c r="EV122" s="6">
        <v>0</v>
      </c>
      <c r="EW122" s="6">
        <v>7.0000000000000007E-2</v>
      </c>
      <c r="EX122" s="6">
        <v>0</v>
      </c>
    </row>
    <row r="123" spans="1:154"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c r="DD123" s="6" t="s">
        <v>125</v>
      </c>
      <c r="DE123" s="6">
        <v>0.1</v>
      </c>
      <c r="DF123" s="6">
        <v>0.36</v>
      </c>
      <c r="DG123" s="6">
        <v>0</v>
      </c>
      <c r="DH123" s="6">
        <v>0</v>
      </c>
      <c r="DK123" s="6" t="s">
        <v>125</v>
      </c>
      <c r="DL123" s="6">
        <v>0.37</v>
      </c>
      <c r="DM123" s="6">
        <v>0.89</v>
      </c>
      <c r="DN123" s="6">
        <v>7.0000000000000007E-2</v>
      </c>
      <c r="DO123" s="6">
        <v>0</v>
      </c>
      <c r="DR123" s="6" t="s">
        <v>125</v>
      </c>
      <c r="DS123" s="6">
        <v>0.08</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0.33</v>
      </c>
      <c r="EO123" s="6">
        <v>0</v>
      </c>
      <c r="EP123" s="6">
        <v>0.62</v>
      </c>
      <c r="EQ123" s="6">
        <v>0</v>
      </c>
      <c r="ET123" s="6" t="s">
        <v>125</v>
      </c>
      <c r="EU123" s="6">
        <v>0</v>
      </c>
      <c r="EV123" s="6">
        <v>0</v>
      </c>
      <c r="EW123" s="6">
        <v>0</v>
      </c>
      <c r="EX123" s="6">
        <v>0</v>
      </c>
    </row>
    <row r="124" spans="1:154"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c r="DD124" s="6" t="s">
        <v>126</v>
      </c>
      <c r="DE124" s="6">
        <v>3.87</v>
      </c>
      <c r="DF124" s="6">
        <v>7.23</v>
      </c>
      <c r="DG124" s="6">
        <v>1.4</v>
      </c>
      <c r="DH124" s="6">
        <v>7.53</v>
      </c>
      <c r="DK124" s="6" t="s">
        <v>126</v>
      </c>
      <c r="DL124" s="6">
        <v>2.85</v>
      </c>
      <c r="DM124" s="6">
        <v>1.1399999999999999</v>
      </c>
      <c r="DN124" s="6">
        <v>2.23</v>
      </c>
      <c r="DO124" s="6">
        <v>9.33</v>
      </c>
      <c r="DR124" s="6" t="s">
        <v>126</v>
      </c>
      <c r="DS124" s="6">
        <v>4.6900000000000004</v>
      </c>
      <c r="DT124" s="6">
        <v>4.1500000000000004</v>
      </c>
      <c r="DU124" s="6">
        <v>3.01</v>
      </c>
      <c r="DV124" s="6">
        <v>11.9</v>
      </c>
      <c r="DY124" s="6" t="s">
        <v>126</v>
      </c>
      <c r="DZ124" s="6">
        <v>1.23</v>
      </c>
      <c r="EA124" s="6">
        <v>0.54</v>
      </c>
      <c r="EB124" s="6">
        <v>0.18</v>
      </c>
      <c r="EC124" s="6">
        <v>6.74</v>
      </c>
      <c r="EF124" s="6" t="s">
        <v>126</v>
      </c>
      <c r="EG124" s="6">
        <v>0.96</v>
      </c>
      <c r="EH124" s="6">
        <v>0.6</v>
      </c>
      <c r="EI124" s="6">
        <v>1</v>
      </c>
      <c r="EJ124" s="6">
        <v>2.31</v>
      </c>
      <c r="EM124" s="6" t="s">
        <v>126</v>
      </c>
      <c r="EN124" s="6">
        <v>1.34</v>
      </c>
      <c r="EO124" s="6">
        <v>0.17</v>
      </c>
      <c r="EP124" s="6">
        <v>0.9</v>
      </c>
      <c r="EQ124" s="6">
        <v>6.86</v>
      </c>
      <c r="ET124" s="6" t="s">
        <v>126</v>
      </c>
      <c r="EU124" s="6">
        <v>1.57</v>
      </c>
      <c r="EV124" s="6">
        <v>2.19</v>
      </c>
      <c r="EW124" s="6">
        <v>0.06</v>
      </c>
      <c r="EX124" s="6">
        <v>6.26</v>
      </c>
    </row>
    <row r="125" spans="1:154"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c r="DD125" s="6" t="s">
        <v>127</v>
      </c>
      <c r="DE125" s="6">
        <v>0.11</v>
      </c>
      <c r="DF125" s="6">
        <v>0.3</v>
      </c>
      <c r="DG125" s="6">
        <v>0.05</v>
      </c>
      <c r="DH125" s="6">
        <v>0</v>
      </c>
      <c r="DK125" s="6" t="s">
        <v>127</v>
      </c>
      <c r="DL125" s="6">
        <v>0.16</v>
      </c>
      <c r="DM125" s="6">
        <v>0</v>
      </c>
      <c r="DN125" s="6">
        <v>0</v>
      </c>
      <c r="DO125" s="6">
        <v>0.77</v>
      </c>
      <c r="DR125" s="6" t="s">
        <v>127</v>
      </c>
      <c r="DS125" s="6">
        <v>0.49</v>
      </c>
      <c r="DT125" s="6">
        <v>0.93</v>
      </c>
      <c r="DU125" s="6">
        <v>0</v>
      </c>
      <c r="DV125" s="6">
        <v>1.05</v>
      </c>
      <c r="DY125" s="6" t="s">
        <v>127</v>
      </c>
      <c r="DZ125" s="6">
        <v>0.31</v>
      </c>
      <c r="EA125" s="6">
        <v>0.28000000000000003</v>
      </c>
      <c r="EB125" s="6">
        <v>0.11</v>
      </c>
      <c r="EC125" s="6">
        <v>0</v>
      </c>
      <c r="EF125" s="6" t="s">
        <v>127</v>
      </c>
      <c r="EG125" s="6">
        <v>0.46</v>
      </c>
      <c r="EH125" s="6">
        <v>0.32</v>
      </c>
      <c r="EI125" s="6">
        <v>0.42</v>
      </c>
      <c r="EJ125" s="6">
        <v>0</v>
      </c>
      <c r="EM125" s="6" t="s">
        <v>127</v>
      </c>
      <c r="EN125" s="6">
        <v>0.11</v>
      </c>
      <c r="EO125" s="6">
        <v>0</v>
      </c>
      <c r="EP125" s="6">
        <v>0.06</v>
      </c>
      <c r="EQ125" s="6">
        <v>0</v>
      </c>
      <c r="ET125" s="6" t="s">
        <v>127</v>
      </c>
      <c r="EU125" s="6">
        <v>0.66</v>
      </c>
      <c r="EV125" s="6">
        <v>1.31</v>
      </c>
      <c r="EW125" s="6">
        <v>0.56000000000000005</v>
      </c>
      <c r="EX125" s="6">
        <v>0</v>
      </c>
    </row>
    <row r="126" spans="1:154"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0.18</v>
      </c>
      <c r="EH126" s="6">
        <v>0</v>
      </c>
      <c r="EI126" s="6">
        <v>0.36</v>
      </c>
      <c r="EJ126" s="6">
        <v>0</v>
      </c>
      <c r="EM126" s="6" t="s">
        <v>128</v>
      </c>
      <c r="EN126" s="6">
        <v>0</v>
      </c>
      <c r="EO126" s="6">
        <v>0</v>
      </c>
      <c r="EP126" s="6">
        <v>0</v>
      </c>
      <c r="EQ126" s="6">
        <v>0</v>
      </c>
      <c r="ET126" s="6" t="s">
        <v>128</v>
      </c>
      <c r="EU126" s="6">
        <v>0</v>
      </c>
      <c r="EV126" s="6">
        <v>0</v>
      </c>
      <c r="EW126" s="6">
        <v>0</v>
      </c>
      <c r="EX126" s="6">
        <v>0</v>
      </c>
    </row>
    <row r="127" spans="1:154"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c r="DD127" s="6" t="s">
        <v>129</v>
      </c>
      <c r="DE127" s="6">
        <v>0</v>
      </c>
      <c r="DF127" s="6">
        <v>0</v>
      </c>
      <c r="DG127" s="6">
        <v>0</v>
      </c>
      <c r="DH127" s="6">
        <v>0</v>
      </c>
      <c r="DK127" s="6" t="s">
        <v>129</v>
      </c>
      <c r="DL127" s="6">
        <v>0.04</v>
      </c>
      <c r="DM127" s="6">
        <v>0</v>
      </c>
      <c r="DN127" s="6">
        <v>0.08</v>
      </c>
      <c r="DO127" s="6">
        <v>0</v>
      </c>
      <c r="DR127" s="6" t="s">
        <v>129</v>
      </c>
      <c r="DS127" s="6">
        <v>0.28000000000000003</v>
      </c>
      <c r="DT127" s="6">
        <v>0.67</v>
      </c>
      <c r="DU127" s="6">
        <v>0.18</v>
      </c>
      <c r="DV127" s="6">
        <v>0</v>
      </c>
      <c r="DY127" s="6" t="s">
        <v>129</v>
      </c>
      <c r="DZ127" s="6">
        <v>0.19</v>
      </c>
      <c r="EA127" s="6">
        <v>0</v>
      </c>
      <c r="EB127" s="6">
        <v>0.41</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row>
    <row r="128" spans="1:154"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0.05</v>
      </c>
      <c r="DT128" s="6">
        <v>0</v>
      </c>
      <c r="DU128" s="6">
        <v>0</v>
      </c>
      <c r="DV128" s="6">
        <v>0</v>
      </c>
      <c r="DY128" s="6" t="s">
        <v>130</v>
      </c>
      <c r="DZ128" s="6">
        <v>0.05</v>
      </c>
      <c r="EA128" s="6">
        <v>0</v>
      </c>
      <c r="EB128" s="6">
        <v>0</v>
      </c>
      <c r="EC128" s="6">
        <v>0</v>
      </c>
      <c r="EF128" s="6" t="s">
        <v>130</v>
      </c>
      <c r="EG128" s="6">
        <v>0.06</v>
      </c>
      <c r="EH128" s="6">
        <v>0.19</v>
      </c>
      <c r="EI128" s="6">
        <v>0</v>
      </c>
      <c r="EJ128" s="6">
        <v>0</v>
      </c>
      <c r="EM128" s="6" t="s">
        <v>130</v>
      </c>
      <c r="EN128" s="6">
        <v>0.16</v>
      </c>
      <c r="EO128" s="6">
        <v>0</v>
      </c>
      <c r="EP128" s="6">
        <v>0.3</v>
      </c>
      <c r="EQ128" s="6">
        <v>0</v>
      </c>
      <c r="ET128" s="6" t="s">
        <v>130</v>
      </c>
      <c r="EU128" s="6">
        <v>0</v>
      </c>
      <c r="EV128" s="6">
        <v>0</v>
      </c>
      <c r="EW128" s="6">
        <v>0</v>
      </c>
      <c r="EX128" s="6">
        <v>0</v>
      </c>
    </row>
    <row r="129" spans="1:154"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c r="DD129" s="6" t="s">
        <v>131</v>
      </c>
      <c r="DE129" s="6">
        <v>0.08</v>
      </c>
      <c r="DF129" s="6">
        <v>0</v>
      </c>
      <c r="DG129" s="6">
        <v>0.16</v>
      </c>
      <c r="DH129" s="6">
        <v>0</v>
      </c>
      <c r="DK129" s="6" t="s">
        <v>131</v>
      </c>
      <c r="DL129" s="6">
        <v>0.04</v>
      </c>
      <c r="DM129" s="6">
        <v>0</v>
      </c>
      <c r="DN129" s="6">
        <v>7.0000000000000007E-2</v>
      </c>
      <c r="DO129" s="6">
        <v>0</v>
      </c>
      <c r="DR129" s="6" t="s">
        <v>131</v>
      </c>
      <c r="DS129" s="6">
        <v>0</v>
      </c>
      <c r="DT129" s="6">
        <v>0</v>
      </c>
      <c r="DU129" s="6">
        <v>0</v>
      </c>
      <c r="DV129" s="6">
        <v>0</v>
      </c>
      <c r="DY129" s="6" t="s">
        <v>131</v>
      </c>
      <c r="DZ129" s="6">
        <v>0.04</v>
      </c>
      <c r="EA129" s="6">
        <v>0</v>
      </c>
      <c r="EB129" s="6">
        <v>0.09</v>
      </c>
      <c r="EC129" s="6">
        <v>0</v>
      </c>
      <c r="EF129" s="6" t="s">
        <v>131</v>
      </c>
      <c r="EG129" s="6">
        <v>0</v>
      </c>
      <c r="EH129" s="6">
        <v>0</v>
      </c>
      <c r="EI129" s="6">
        <v>0</v>
      </c>
      <c r="EJ129" s="6">
        <v>0</v>
      </c>
      <c r="EM129" s="6" t="s">
        <v>131</v>
      </c>
      <c r="EN129" s="6">
        <v>0</v>
      </c>
      <c r="EO129" s="6">
        <v>0</v>
      </c>
      <c r="EP129" s="6">
        <v>0</v>
      </c>
      <c r="EQ129" s="6">
        <v>0</v>
      </c>
      <c r="ET129" s="6" t="s">
        <v>131</v>
      </c>
      <c r="EU129" s="6">
        <v>0.06</v>
      </c>
      <c r="EV129" s="6">
        <v>0.21</v>
      </c>
      <c r="EW129" s="6">
        <v>0</v>
      </c>
      <c r="EX129" s="6">
        <v>0</v>
      </c>
    </row>
    <row r="130" spans="1:154"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c r="DD130" s="6" t="s">
        <v>132</v>
      </c>
      <c r="DE130" s="6">
        <v>0.12</v>
      </c>
      <c r="DF130" s="6">
        <v>0.16</v>
      </c>
      <c r="DG130" s="6">
        <v>0.15</v>
      </c>
      <c r="DH130" s="6">
        <v>0</v>
      </c>
      <c r="DK130" s="6" t="s">
        <v>132</v>
      </c>
      <c r="DL130" s="6">
        <v>0.09</v>
      </c>
      <c r="DM130" s="6">
        <v>7.0000000000000007E-2</v>
      </c>
      <c r="DN130" s="6">
        <v>0</v>
      </c>
      <c r="DO130" s="6">
        <v>0</v>
      </c>
      <c r="DR130" s="6" t="s">
        <v>132</v>
      </c>
      <c r="DS130" s="6">
        <v>0.11</v>
      </c>
      <c r="DT130" s="6">
        <v>0.19</v>
      </c>
      <c r="DU130" s="6">
        <v>0.04</v>
      </c>
      <c r="DV130" s="6">
        <v>0</v>
      </c>
      <c r="DY130" s="6" t="s">
        <v>132</v>
      </c>
      <c r="DZ130" s="6">
        <v>0.76</v>
      </c>
      <c r="EA130" s="6">
        <v>0.14000000000000001</v>
      </c>
      <c r="EB130" s="6">
        <v>0.5</v>
      </c>
      <c r="EC130" s="6">
        <v>0</v>
      </c>
      <c r="EF130" s="6" t="s">
        <v>132</v>
      </c>
      <c r="EG130" s="6">
        <v>7.0000000000000007E-2</v>
      </c>
      <c r="EH130" s="6">
        <v>0</v>
      </c>
      <c r="EI130" s="6">
        <v>0</v>
      </c>
      <c r="EJ130" s="6">
        <v>0</v>
      </c>
      <c r="EM130" s="6" t="s">
        <v>132</v>
      </c>
      <c r="EN130" s="6">
        <v>0.14000000000000001</v>
      </c>
      <c r="EO130" s="6">
        <v>0</v>
      </c>
      <c r="EP130" s="6">
        <v>0</v>
      </c>
      <c r="EQ130" s="6">
        <v>0</v>
      </c>
      <c r="ET130" s="6" t="s">
        <v>132</v>
      </c>
      <c r="EU130" s="6">
        <v>0.04</v>
      </c>
      <c r="EV130" s="6">
        <v>0</v>
      </c>
      <c r="EW130" s="6">
        <v>0.08</v>
      </c>
      <c r="EX130" s="6">
        <v>0</v>
      </c>
    </row>
    <row r="131" spans="1:154"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c r="DD131" s="6" t="s">
        <v>133</v>
      </c>
      <c r="DE131" s="6">
        <v>0.05</v>
      </c>
      <c r="DF131" s="6">
        <v>0.17</v>
      </c>
      <c r="DG131" s="6">
        <v>0</v>
      </c>
      <c r="DH131" s="6">
        <v>0</v>
      </c>
      <c r="DK131" s="6" t="s">
        <v>133</v>
      </c>
      <c r="DL131" s="6">
        <v>0</v>
      </c>
      <c r="DM131" s="6">
        <v>0</v>
      </c>
      <c r="DN131" s="6">
        <v>0</v>
      </c>
      <c r="DO131" s="6">
        <v>0</v>
      </c>
      <c r="DR131" s="6" t="s">
        <v>133</v>
      </c>
      <c r="DS131" s="6">
        <v>0</v>
      </c>
      <c r="DT131" s="6">
        <v>0</v>
      </c>
      <c r="DU131" s="6">
        <v>0</v>
      </c>
      <c r="DV131" s="6">
        <v>0</v>
      </c>
      <c r="DY131" s="6" t="s">
        <v>133</v>
      </c>
      <c r="DZ131" s="6">
        <v>0.13</v>
      </c>
      <c r="EA131" s="6">
        <v>0</v>
      </c>
      <c r="EB131" s="6">
        <v>0</v>
      </c>
      <c r="EC131" s="6">
        <v>0</v>
      </c>
      <c r="EF131" s="6" t="s">
        <v>133</v>
      </c>
      <c r="EG131" s="6">
        <v>0.12</v>
      </c>
      <c r="EH131" s="6">
        <v>0.18</v>
      </c>
      <c r="EI131" s="6">
        <v>0</v>
      </c>
      <c r="EJ131" s="6">
        <v>0.48</v>
      </c>
      <c r="EM131" s="6" t="s">
        <v>133</v>
      </c>
      <c r="EN131" s="6">
        <v>0.05</v>
      </c>
      <c r="EO131" s="6">
        <v>0.18</v>
      </c>
      <c r="EP131" s="6">
        <v>0</v>
      </c>
      <c r="EQ131" s="6">
        <v>0</v>
      </c>
      <c r="ET131" s="6" t="s">
        <v>133</v>
      </c>
      <c r="EU131" s="6">
        <v>0</v>
      </c>
      <c r="EV131" s="6">
        <v>0</v>
      </c>
      <c r="EW131" s="6">
        <v>0</v>
      </c>
      <c r="EX131" s="6">
        <v>0</v>
      </c>
    </row>
    <row r="132" spans="1:154"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c r="DD132" s="6" t="s">
        <v>134</v>
      </c>
      <c r="DE132" s="6">
        <v>0.02</v>
      </c>
      <c r="DF132" s="6">
        <v>0</v>
      </c>
      <c r="DG132" s="6">
        <v>0.04</v>
      </c>
      <c r="DH132" s="6">
        <v>0</v>
      </c>
      <c r="DK132" s="6" t="s">
        <v>134</v>
      </c>
      <c r="DL132" s="6">
        <v>0</v>
      </c>
      <c r="DM132" s="6">
        <v>0</v>
      </c>
      <c r="DN132" s="6">
        <v>0</v>
      </c>
      <c r="DO132" s="6">
        <v>0</v>
      </c>
      <c r="DR132" s="6" t="s">
        <v>134</v>
      </c>
      <c r="DS132" s="6">
        <v>0.25</v>
      </c>
      <c r="DT132" s="6">
        <v>0</v>
      </c>
      <c r="DU132" s="6">
        <v>0.38</v>
      </c>
      <c r="DV132" s="6">
        <v>0</v>
      </c>
      <c r="DY132" s="6" t="s">
        <v>134</v>
      </c>
      <c r="DZ132" s="6">
        <v>0.51</v>
      </c>
      <c r="EA132" s="6">
        <v>0</v>
      </c>
      <c r="EB132" s="6">
        <v>0.98</v>
      </c>
      <c r="EC132" s="6">
        <v>0.3</v>
      </c>
      <c r="EF132" s="6" t="s">
        <v>134</v>
      </c>
      <c r="EG132" s="6">
        <v>0.34</v>
      </c>
      <c r="EH132" s="6">
        <v>0.32</v>
      </c>
      <c r="EI132" s="6">
        <v>0.16</v>
      </c>
      <c r="EJ132" s="6">
        <v>0.53</v>
      </c>
      <c r="EM132" s="6" t="s">
        <v>134</v>
      </c>
      <c r="EN132" s="6">
        <v>0.24</v>
      </c>
      <c r="EO132" s="6">
        <v>0</v>
      </c>
      <c r="EP132" s="6">
        <v>0.45</v>
      </c>
      <c r="EQ132" s="6">
        <v>0</v>
      </c>
      <c r="ET132" s="6" t="s">
        <v>134</v>
      </c>
      <c r="EU132" s="6">
        <v>0.3</v>
      </c>
      <c r="EV132" s="6">
        <v>0</v>
      </c>
      <c r="EW132" s="6">
        <v>0.26</v>
      </c>
      <c r="EX132" s="6">
        <v>1.21</v>
      </c>
    </row>
    <row r="133" spans="1:154"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c r="DD133" s="6" t="s">
        <v>135</v>
      </c>
      <c r="DE133" s="6">
        <v>0.1</v>
      </c>
      <c r="DF133" s="6">
        <v>0</v>
      </c>
      <c r="DG133" s="6">
        <v>0.19</v>
      </c>
      <c r="DH133" s="6">
        <v>0</v>
      </c>
      <c r="DK133" s="6" t="s">
        <v>135</v>
      </c>
      <c r="DL133" s="6">
        <v>0.17</v>
      </c>
      <c r="DM133" s="6">
        <v>0.13</v>
      </c>
      <c r="DN133" s="6">
        <v>0.25</v>
      </c>
      <c r="DO133" s="6">
        <v>0</v>
      </c>
      <c r="DR133" s="6" t="s">
        <v>135</v>
      </c>
      <c r="DS133" s="6">
        <v>0.16</v>
      </c>
      <c r="DT133" s="6">
        <v>0</v>
      </c>
      <c r="DU133" s="6">
        <v>0.31</v>
      </c>
      <c r="DV133" s="6">
        <v>0</v>
      </c>
      <c r="DY133" s="6" t="s">
        <v>135</v>
      </c>
      <c r="DZ133" s="6">
        <v>0.26</v>
      </c>
      <c r="EA133" s="6">
        <v>0.26</v>
      </c>
      <c r="EB133" s="6">
        <v>0.12</v>
      </c>
      <c r="EC133" s="6">
        <v>0</v>
      </c>
      <c r="EF133" s="6" t="s">
        <v>135</v>
      </c>
      <c r="EG133" s="6">
        <v>0.1</v>
      </c>
      <c r="EH133" s="6">
        <v>0</v>
      </c>
      <c r="EI133" s="6">
        <v>0.21</v>
      </c>
      <c r="EJ133" s="6">
        <v>0</v>
      </c>
      <c r="EM133" s="6" t="s">
        <v>135</v>
      </c>
      <c r="EN133" s="6">
        <v>0.38</v>
      </c>
      <c r="EO133" s="6">
        <v>0.17</v>
      </c>
      <c r="EP133" s="6">
        <v>0.62</v>
      </c>
      <c r="EQ133" s="6">
        <v>0</v>
      </c>
      <c r="ET133" s="6" t="s">
        <v>135</v>
      </c>
      <c r="EU133" s="6">
        <v>0.2</v>
      </c>
      <c r="EV133" s="6">
        <v>0.36</v>
      </c>
      <c r="EW133" s="6">
        <v>0</v>
      </c>
      <c r="EX133" s="6">
        <v>0</v>
      </c>
    </row>
    <row r="134" spans="1:154"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c r="DD134" s="6" t="s">
        <v>136</v>
      </c>
      <c r="DE134" s="6">
        <v>0.04</v>
      </c>
      <c r="DF134" s="6">
        <v>0.15</v>
      </c>
      <c r="DG134" s="6">
        <v>0</v>
      </c>
      <c r="DH134" s="6">
        <v>0</v>
      </c>
      <c r="DK134" s="6" t="s">
        <v>136</v>
      </c>
      <c r="DL134" s="6">
        <v>0.1</v>
      </c>
      <c r="DM134" s="6">
        <v>0.2</v>
      </c>
      <c r="DN134" s="6">
        <v>0</v>
      </c>
      <c r="DO134" s="6">
        <v>0</v>
      </c>
      <c r="DR134" s="6" t="s">
        <v>136</v>
      </c>
      <c r="DS134" s="6">
        <v>0</v>
      </c>
      <c r="DT134" s="6">
        <v>0</v>
      </c>
      <c r="DU134" s="6">
        <v>0</v>
      </c>
      <c r="DV134" s="6">
        <v>0</v>
      </c>
      <c r="DY134" s="6" t="s">
        <v>136</v>
      </c>
      <c r="DZ134" s="6">
        <v>0.13</v>
      </c>
      <c r="EA134" s="6">
        <v>0.16</v>
      </c>
      <c r="EB134" s="6">
        <v>0.18</v>
      </c>
      <c r="EC134" s="6">
        <v>0</v>
      </c>
      <c r="EF134" s="6" t="s">
        <v>136</v>
      </c>
      <c r="EG134" s="6">
        <v>0</v>
      </c>
      <c r="EH134" s="6">
        <v>0</v>
      </c>
      <c r="EI134" s="6">
        <v>0</v>
      </c>
      <c r="EJ134" s="6">
        <v>0</v>
      </c>
      <c r="EM134" s="6" t="s">
        <v>136</v>
      </c>
      <c r="EN134" s="6">
        <v>0</v>
      </c>
      <c r="EO134" s="6">
        <v>0</v>
      </c>
      <c r="EP134" s="6">
        <v>0</v>
      </c>
      <c r="EQ134" s="6">
        <v>0</v>
      </c>
      <c r="ET134" s="6" t="s">
        <v>136</v>
      </c>
      <c r="EU134" s="6">
        <v>0.04</v>
      </c>
      <c r="EV134" s="6">
        <v>0.15</v>
      </c>
      <c r="EW134" s="6">
        <v>0</v>
      </c>
      <c r="EX134" s="6">
        <v>0</v>
      </c>
    </row>
    <row r="135" spans="1:154"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0.05</v>
      </c>
      <c r="EO135" s="6">
        <v>0</v>
      </c>
      <c r="EP135" s="6">
        <v>0.09</v>
      </c>
      <c r="EQ135" s="6">
        <v>0</v>
      </c>
      <c r="ET135" s="6" t="s">
        <v>137</v>
      </c>
      <c r="EU135" s="6">
        <v>0</v>
      </c>
      <c r="EV135" s="6">
        <v>0</v>
      </c>
      <c r="EW135" s="6">
        <v>0</v>
      </c>
      <c r="EX135" s="6">
        <v>0</v>
      </c>
    </row>
    <row r="136" spans="1:154"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c r="DD136" s="6" t="s">
        <v>138</v>
      </c>
      <c r="DE136" s="6">
        <v>0</v>
      </c>
      <c r="DF136" s="6">
        <v>0</v>
      </c>
      <c r="DG136" s="6">
        <v>0</v>
      </c>
      <c r="DH136" s="6">
        <v>0</v>
      </c>
      <c r="DK136" s="6" t="s">
        <v>138</v>
      </c>
      <c r="DL136" s="6">
        <v>0.03</v>
      </c>
      <c r="DM136" s="6">
        <v>0</v>
      </c>
      <c r="DN136" s="6">
        <v>0</v>
      </c>
      <c r="DO136" s="6">
        <v>0.21</v>
      </c>
      <c r="DR136" s="6" t="s">
        <v>138</v>
      </c>
      <c r="DS136" s="6">
        <v>0.08</v>
      </c>
      <c r="DT136" s="6">
        <v>0</v>
      </c>
      <c r="DU136" s="6">
        <v>0</v>
      </c>
      <c r="DV136" s="6">
        <v>0.53</v>
      </c>
      <c r="DY136" s="6" t="s">
        <v>138</v>
      </c>
      <c r="DZ136" s="6">
        <v>0.04</v>
      </c>
      <c r="EA136" s="6">
        <v>0.14000000000000001</v>
      </c>
      <c r="EB136" s="6">
        <v>0</v>
      </c>
      <c r="EC136" s="6">
        <v>0</v>
      </c>
      <c r="EF136" s="6" t="s">
        <v>138</v>
      </c>
      <c r="EG136" s="6">
        <v>0.14000000000000001</v>
      </c>
      <c r="EH136" s="6">
        <v>0</v>
      </c>
      <c r="EI136" s="6">
        <v>0</v>
      </c>
      <c r="EJ136" s="6">
        <v>1.19</v>
      </c>
      <c r="EM136" s="6" t="s">
        <v>138</v>
      </c>
      <c r="EN136" s="6">
        <v>0.16</v>
      </c>
      <c r="EO136" s="6">
        <v>0</v>
      </c>
      <c r="EP136" s="6">
        <v>0</v>
      </c>
      <c r="EQ136" s="6">
        <v>1.39</v>
      </c>
      <c r="ET136" s="6" t="s">
        <v>138</v>
      </c>
      <c r="EU136" s="6">
        <v>0</v>
      </c>
      <c r="EV136" s="6">
        <v>0</v>
      </c>
      <c r="EW136" s="6">
        <v>0</v>
      </c>
      <c r="EX136" s="6">
        <v>0</v>
      </c>
    </row>
    <row r="137" spans="1:154"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c r="DD137" s="6" t="s">
        <v>139</v>
      </c>
      <c r="DE137" s="6">
        <v>0.47</v>
      </c>
      <c r="DF137" s="6">
        <v>0.95</v>
      </c>
      <c r="DG137" s="6">
        <v>0.18</v>
      </c>
      <c r="DH137" s="6">
        <v>0.78</v>
      </c>
      <c r="DK137" s="6" t="s">
        <v>139</v>
      </c>
      <c r="DL137" s="6">
        <v>0.35</v>
      </c>
      <c r="DM137" s="6">
        <v>0</v>
      </c>
      <c r="DN137" s="6">
        <v>0.49</v>
      </c>
      <c r="DO137" s="6">
        <v>0</v>
      </c>
      <c r="DR137" s="6" t="s">
        <v>139</v>
      </c>
      <c r="DS137" s="6">
        <v>7.0000000000000007E-2</v>
      </c>
      <c r="DT137" s="6">
        <v>0</v>
      </c>
      <c r="DU137" s="6">
        <v>0.14000000000000001</v>
      </c>
      <c r="DV137" s="6">
        <v>0</v>
      </c>
      <c r="DY137" s="6" t="s">
        <v>139</v>
      </c>
      <c r="DZ137" s="6">
        <v>0.15</v>
      </c>
      <c r="EA137" s="6">
        <v>0.49</v>
      </c>
      <c r="EB137" s="6">
        <v>0</v>
      </c>
      <c r="EC137" s="6">
        <v>0</v>
      </c>
      <c r="EF137" s="6" t="s">
        <v>139</v>
      </c>
      <c r="EG137" s="6">
        <v>7.0000000000000007E-2</v>
      </c>
      <c r="EH137" s="6">
        <v>0</v>
      </c>
      <c r="EI137" s="6">
        <v>0.15</v>
      </c>
      <c r="EJ137" s="6">
        <v>0</v>
      </c>
      <c r="EM137" s="6" t="s">
        <v>139</v>
      </c>
      <c r="EN137" s="6">
        <v>0.4</v>
      </c>
      <c r="EO137" s="6">
        <v>0.37</v>
      </c>
      <c r="EP137" s="6">
        <v>0.54</v>
      </c>
      <c r="EQ137" s="6">
        <v>0</v>
      </c>
      <c r="ET137" s="6" t="s">
        <v>139</v>
      </c>
      <c r="EU137" s="6">
        <v>0.19</v>
      </c>
      <c r="EV137" s="6">
        <v>0.69</v>
      </c>
      <c r="EW137" s="6">
        <v>0</v>
      </c>
      <c r="EX137" s="6">
        <v>0</v>
      </c>
    </row>
    <row r="138" spans="1:154"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c r="DD138" s="6" t="s">
        <v>140</v>
      </c>
      <c r="DE138" s="6">
        <v>0.35</v>
      </c>
      <c r="DF138" s="6">
        <v>0.39</v>
      </c>
      <c r="DG138" s="6">
        <v>0.38</v>
      </c>
      <c r="DH138" s="6">
        <v>0</v>
      </c>
      <c r="DK138" s="6" t="s">
        <v>140</v>
      </c>
      <c r="DL138" s="6">
        <v>0.55000000000000004</v>
      </c>
      <c r="DM138" s="6">
        <v>0.88</v>
      </c>
      <c r="DN138" s="6">
        <v>0.48</v>
      </c>
      <c r="DO138" s="6">
        <v>0.34</v>
      </c>
      <c r="DR138" s="6" t="s">
        <v>140</v>
      </c>
      <c r="DS138" s="6">
        <v>0.42</v>
      </c>
      <c r="DT138" s="6">
        <v>0.49</v>
      </c>
      <c r="DU138" s="6">
        <v>0.55000000000000004</v>
      </c>
      <c r="DV138" s="6">
        <v>0</v>
      </c>
      <c r="DY138" s="6" t="s">
        <v>140</v>
      </c>
      <c r="DZ138" s="6">
        <v>0.08</v>
      </c>
      <c r="EA138" s="6">
        <v>0.28000000000000003</v>
      </c>
      <c r="EB138" s="6">
        <v>0</v>
      </c>
      <c r="EC138" s="6">
        <v>0</v>
      </c>
      <c r="EF138" s="6" t="s">
        <v>140</v>
      </c>
      <c r="EG138" s="6">
        <v>0.34</v>
      </c>
      <c r="EH138" s="6">
        <v>0.24</v>
      </c>
      <c r="EI138" s="6">
        <v>0.54</v>
      </c>
      <c r="EJ138" s="6">
        <v>0</v>
      </c>
      <c r="EM138" s="6" t="s">
        <v>140</v>
      </c>
      <c r="EN138" s="6">
        <v>0.1</v>
      </c>
      <c r="EO138" s="6">
        <v>0.19</v>
      </c>
      <c r="EP138" s="6">
        <v>0.08</v>
      </c>
      <c r="EQ138" s="6">
        <v>0</v>
      </c>
      <c r="ET138" s="6" t="s">
        <v>140</v>
      </c>
      <c r="EU138" s="6">
        <v>0.18</v>
      </c>
      <c r="EV138" s="6">
        <v>0.3</v>
      </c>
      <c r="EW138" s="6">
        <v>0.17</v>
      </c>
      <c r="EX138" s="6">
        <v>0</v>
      </c>
    </row>
    <row r="139" spans="1:154"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c r="DD139" s="6" t="s">
        <v>141</v>
      </c>
      <c r="DE139" s="6">
        <v>0</v>
      </c>
      <c r="DF139" s="6">
        <v>0</v>
      </c>
      <c r="DG139" s="6">
        <v>0</v>
      </c>
      <c r="DH139" s="6">
        <v>0</v>
      </c>
      <c r="DK139" s="6" t="s">
        <v>141</v>
      </c>
      <c r="DL139" s="6">
        <v>0</v>
      </c>
      <c r="DM139" s="6">
        <v>0</v>
      </c>
      <c r="DN139" s="6">
        <v>0</v>
      </c>
      <c r="DO139" s="6">
        <v>0</v>
      </c>
      <c r="DR139" s="6" t="s">
        <v>141</v>
      </c>
      <c r="DS139" s="6">
        <v>0.03</v>
      </c>
      <c r="DT139" s="6">
        <v>0.12</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row>
    <row r="140" spans="1:154"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c r="DD140" s="6" t="s">
        <v>142</v>
      </c>
      <c r="DE140" s="6">
        <v>0.22</v>
      </c>
      <c r="DF140" s="6">
        <v>0</v>
      </c>
      <c r="DG140" s="6">
        <v>0.1</v>
      </c>
      <c r="DH140" s="6">
        <v>1.23</v>
      </c>
      <c r="DK140" s="6" t="s">
        <v>142</v>
      </c>
      <c r="DL140" s="6">
        <v>0</v>
      </c>
      <c r="DM140" s="6">
        <v>0</v>
      </c>
      <c r="DN140" s="6">
        <v>0</v>
      </c>
      <c r="DO140" s="6">
        <v>0</v>
      </c>
      <c r="DR140" s="6" t="s">
        <v>142</v>
      </c>
      <c r="DS140" s="6">
        <v>0.05</v>
      </c>
      <c r="DT140" s="6">
        <v>0</v>
      </c>
      <c r="DU140" s="6">
        <v>0.09</v>
      </c>
      <c r="DV140" s="6">
        <v>0</v>
      </c>
      <c r="DY140" s="6" t="s">
        <v>142</v>
      </c>
      <c r="DZ140" s="6">
        <v>0.06</v>
      </c>
      <c r="EA140" s="6">
        <v>0</v>
      </c>
      <c r="EB140" s="6">
        <v>0.12</v>
      </c>
      <c r="EC140" s="6">
        <v>0</v>
      </c>
      <c r="EF140" s="6" t="s">
        <v>142</v>
      </c>
      <c r="EG140" s="6">
        <v>0.24</v>
      </c>
      <c r="EH140" s="6">
        <v>0.39</v>
      </c>
      <c r="EI140" s="6">
        <v>0.22</v>
      </c>
      <c r="EJ140" s="6">
        <v>0</v>
      </c>
      <c r="EM140" s="6" t="s">
        <v>142</v>
      </c>
      <c r="EN140" s="6">
        <v>0.03</v>
      </c>
      <c r="EO140" s="6">
        <v>0</v>
      </c>
      <c r="EP140" s="6">
        <v>0.06</v>
      </c>
      <c r="EQ140" s="6">
        <v>0</v>
      </c>
      <c r="ET140" s="6" t="s">
        <v>142</v>
      </c>
      <c r="EU140" s="6">
        <v>0</v>
      </c>
      <c r="EV140" s="6">
        <v>0</v>
      </c>
      <c r="EW140" s="6">
        <v>0</v>
      </c>
      <c r="EX140" s="6">
        <v>0</v>
      </c>
    </row>
    <row r="141" spans="1:154"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0.03</v>
      </c>
      <c r="EA141" s="6">
        <v>0</v>
      </c>
      <c r="EB141" s="6">
        <v>0.06</v>
      </c>
      <c r="EC141" s="6">
        <v>0</v>
      </c>
      <c r="EF141" s="6" t="s">
        <v>143</v>
      </c>
      <c r="EG141" s="6">
        <v>0</v>
      </c>
      <c r="EH141" s="6">
        <v>0</v>
      </c>
      <c r="EI141" s="6">
        <v>0</v>
      </c>
      <c r="EJ141" s="6">
        <v>0</v>
      </c>
      <c r="EM141" s="6" t="s">
        <v>143</v>
      </c>
      <c r="EN141" s="6">
        <v>0</v>
      </c>
      <c r="EO141" s="6">
        <v>0</v>
      </c>
      <c r="EP141" s="6">
        <v>0</v>
      </c>
      <c r="EQ141" s="6">
        <v>0</v>
      </c>
      <c r="ET141" s="6" t="s">
        <v>143</v>
      </c>
      <c r="EU141" s="6">
        <v>0.08</v>
      </c>
      <c r="EV141" s="6">
        <v>0.28999999999999998</v>
      </c>
      <c r="EW141" s="6">
        <v>0</v>
      </c>
      <c r="EX141" s="6">
        <v>0</v>
      </c>
    </row>
    <row r="142" spans="1:154"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0.25</v>
      </c>
      <c r="DM142" s="6">
        <v>0.25</v>
      </c>
      <c r="DN142" s="6">
        <v>0.33</v>
      </c>
      <c r="DO142" s="6">
        <v>0</v>
      </c>
      <c r="DR142" s="6" t="s">
        <v>144</v>
      </c>
      <c r="DS142" s="6">
        <v>0</v>
      </c>
      <c r="DT142" s="6">
        <v>0</v>
      </c>
      <c r="DU142" s="6">
        <v>0</v>
      </c>
      <c r="DV142" s="6">
        <v>0</v>
      </c>
      <c r="DY142" s="6" t="s">
        <v>144</v>
      </c>
      <c r="DZ142" s="6">
        <v>0.08</v>
      </c>
      <c r="EA142" s="6">
        <v>0.25</v>
      </c>
      <c r="EB142" s="6">
        <v>0</v>
      </c>
      <c r="EC142" s="6">
        <v>0</v>
      </c>
      <c r="EF142" s="6" t="s">
        <v>144</v>
      </c>
      <c r="EG142" s="6">
        <v>0.08</v>
      </c>
      <c r="EH142" s="6">
        <v>0.25</v>
      </c>
      <c r="EI142" s="6">
        <v>0</v>
      </c>
      <c r="EJ142" s="6">
        <v>0</v>
      </c>
      <c r="EM142" s="6" t="s">
        <v>144</v>
      </c>
      <c r="EN142" s="6">
        <v>0</v>
      </c>
      <c r="EO142" s="6">
        <v>0</v>
      </c>
      <c r="EP142" s="6">
        <v>0</v>
      </c>
      <c r="EQ142" s="6">
        <v>0</v>
      </c>
      <c r="ET142" s="6" t="s">
        <v>144</v>
      </c>
      <c r="EU142" s="6">
        <v>0.08</v>
      </c>
      <c r="EV142" s="6">
        <v>0.27</v>
      </c>
      <c r="EW142" s="6">
        <v>0</v>
      </c>
      <c r="EX142" s="6">
        <v>0</v>
      </c>
    </row>
    <row r="143" spans="1:154"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7.0000000000000007E-2</v>
      </c>
      <c r="DT143" s="6">
        <v>0.25</v>
      </c>
      <c r="DU143" s="6">
        <v>0</v>
      </c>
      <c r="DV143" s="6">
        <v>0</v>
      </c>
      <c r="DY143" s="6" t="s">
        <v>145</v>
      </c>
      <c r="DZ143" s="6">
        <v>0</v>
      </c>
      <c r="EA143" s="6">
        <v>0</v>
      </c>
      <c r="EB143" s="6">
        <v>0</v>
      </c>
      <c r="EC143" s="6">
        <v>0</v>
      </c>
      <c r="EF143" s="6" t="s">
        <v>145</v>
      </c>
      <c r="EG143" s="6">
        <v>0</v>
      </c>
      <c r="EH143" s="6">
        <v>0</v>
      </c>
      <c r="EI143" s="6">
        <v>0</v>
      </c>
      <c r="EJ143" s="6">
        <v>0</v>
      </c>
      <c r="EM143" s="6" t="s">
        <v>145</v>
      </c>
      <c r="EN143" s="6">
        <v>0.3</v>
      </c>
      <c r="EO143" s="6">
        <v>0</v>
      </c>
      <c r="EP143" s="6">
        <v>0.55000000000000004</v>
      </c>
      <c r="EQ143" s="6">
        <v>0</v>
      </c>
      <c r="ET143" s="6" t="s">
        <v>145</v>
      </c>
      <c r="EU143" s="6">
        <v>0.09</v>
      </c>
      <c r="EV143" s="6">
        <v>0</v>
      </c>
      <c r="EW143" s="6">
        <v>0.17</v>
      </c>
      <c r="EX143" s="6">
        <v>0</v>
      </c>
    </row>
    <row r="144" spans="1:154"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c r="DD144" s="6" t="s">
        <v>146</v>
      </c>
      <c r="DE144" s="6">
        <v>0.05</v>
      </c>
      <c r="DF144" s="6">
        <v>0.16</v>
      </c>
      <c r="DG144" s="6">
        <v>0</v>
      </c>
      <c r="DH144" s="6">
        <v>0</v>
      </c>
      <c r="DK144" s="6" t="s">
        <v>146</v>
      </c>
      <c r="DL144" s="6">
        <v>0</v>
      </c>
      <c r="DM144" s="6">
        <v>0</v>
      </c>
      <c r="DN144" s="6">
        <v>0</v>
      </c>
      <c r="DO144" s="6">
        <v>0</v>
      </c>
      <c r="DR144" s="6" t="s">
        <v>146</v>
      </c>
      <c r="DS144" s="6">
        <v>0.16</v>
      </c>
      <c r="DT144" s="6">
        <v>0.4</v>
      </c>
      <c r="DU144" s="6">
        <v>0.1</v>
      </c>
      <c r="DV144" s="6">
        <v>0</v>
      </c>
      <c r="DY144" s="6" t="s">
        <v>146</v>
      </c>
      <c r="DZ144" s="6">
        <v>0.13</v>
      </c>
      <c r="EA144" s="6">
        <v>0.32</v>
      </c>
      <c r="EB144" s="6">
        <v>0</v>
      </c>
      <c r="EC144" s="6">
        <v>0.21</v>
      </c>
      <c r="EF144" s="6" t="s">
        <v>146</v>
      </c>
      <c r="EG144" s="6">
        <v>0.08</v>
      </c>
      <c r="EH144" s="6">
        <v>0.23</v>
      </c>
      <c r="EI144" s="6">
        <v>0</v>
      </c>
      <c r="EJ144" s="6">
        <v>0</v>
      </c>
      <c r="EM144" s="6" t="s">
        <v>146</v>
      </c>
      <c r="EN144" s="6">
        <v>0.1</v>
      </c>
      <c r="EO144" s="6">
        <v>0.34</v>
      </c>
      <c r="EP144" s="6">
        <v>0</v>
      </c>
      <c r="EQ144" s="6">
        <v>0</v>
      </c>
      <c r="ET144" s="6" t="s">
        <v>146</v>
      </c>
      <c r="EU144" s="6">
        <v>0.1</v>
      </c>
      <c r="EV144" s="6">
        <v>0.34</v>
      </c>
      <c r="EW144" s="6">
        <v>0</v>
      </c>
      <c r="EX144" s="6">
        <v>0</v>
      </c>
    </row>
    <row r="145" spans="1:154"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c r="DD145" s="6" t="s">
        <v>147</v>
      </c>
      <c r="DE145" s="6">
        <v>0.49</v>
      </c>
      <c r="DF145" s="6">
        <v>0.33</v>
      </c>
      <c r="DG145" s="6">
        <v>0.59</v>
      </c>
      <c r="DH145" s="6">
        <v>0</v>
      </c>
      <c r="DK145" s="6" t="s">
        <v>147</v>
      </c>
      <c r="DL145" s="6">
        <v>0.1</v>
      </c>
      <c r="DM145" s="6">
        <v>0</v>
      </c>
      <c r="DN145" s="6">
        <v>0</v>
      </c>
      <c r="DO145" s="6">
        <v>0</v>
      </c>
      <c r="DR145" s="6" t="s">
        <v>147</v>
      </c>
      <c r="DS145" s="6">
        <v>0.13</v>
      </c>
      <c r="DT145" s="6">
        <v>0</v>
      </c>
      <c r="DU145" s="6">
        <v>0.1</v>
      </c>
      <c r="DV145" s="6">
        <v>0</v>
      </c>
      <c r="DY145" s="6" t="s">
        <v>147</v>
      </c>
      <c r="DZ145" s="6">
        <v>1.27</v>
      </c>
      <c r="EA145" s="6">
        <v>0.13</v>
      </c>
      <c r="EB145" s="6">
        <v>0.77</v>
      </c>
      <c r="EC145" s="6">
        <v>0</v>
      </c>
      <c r="EF145" s="6" t="s">
        <v>147</v>
      </c>
      <c r="EG145" s="6">
        <v>0</v>
      </c>
      <c r="EH145" s="6">
        <v>0</v>
      </c>
      <c r="EI145" s="6">
        <v>0</v>
      </c>
      <c r="EJ145" s="6">
        <v>0</v>
      </c>
      <c r="EM145" s="6" t="s">
        <v>147</v>
      </c>
      <c r="EN145" s="6">
        <v>0.42</v>
      </c>
      <c r="EO145" s="6">
        <v>0</v>
      </c>
      <c r="EP145" s="6">
        <v>0.78</v>
      </c>
      <c r="EQ145" s="6">
        <v>0</v>
      </c>
      <c r="ET145" s="6" t="s">
        <v>147</v>
      </c>
      <c r="EU145" s="6">
        <v>0.11</v>
      </c>
      <c r="EV145" s="6">
        <v>0.21</v>
      </c>
      <c r="EW145" s="6">
        <v>0.1</v>
      </c>
      <c r="EX145" s="6">
        <v>0</v>
      </c>
    </row>
    <row r="146" spans="1:154"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c r="DD146" s="6" t="s">
        <v>148</v>
      </c>
      <c r="DE146" s="6">
        <v>0.23</v>
      </c>
      <c r="DF146" s="6">
        <v>0.24</v>
      </c>
      <c r="DG146" s="6">
        <v>0.31</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row>
    <row r="147" spans="1:154"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c r="DD147" s="6" t="s">
        <v>149</v>
      </c>
      <c r="DE147" s="6">
        <v>0</v>
      </c>
      <c r="DF147" s="6">
        <v>0</v>
      </c>
      <c r="DG147" s="6">
        <v>0</v>
      </c>
      <c r="DH147" s="6">
        <v>0</v>
      </c>
      <c r="DK147" s="6" t="s">
        <v>149</v>
      </c>
      <c r="DL147" s="6">
        <v>0.38</v>
      </c>
      <c r="DM147" s="6">
        <v>0.14000000000000001</v>
      </c>
      <c r="DN147" s="6">
        <v>0.63</v>
      </c>
      <c r="DO147" s="6">
        <v>0</v>
      </c>
      <c r="DR147" s="6" t="s">
        <v>149</v>
      </c>
      <c r="DS147" s="6">
        <v>0.22</v>
      </c>
      <c r="DT147" s="6">
        <v>0.13</v>
      </c>
      <c r="DU147" s="6">
        <v>0.35</v>
      </c>
      <c r="DV147" s="6">
        <v>0</v>
      </c>
      <c r="DY147" s="6" t="s">
        <v>149</v>
      </c>
      <c r="DZ147" s="6">
        <v>0</v>
      </c>
      <c r="EA147" s="6">
        <v>0</v>
      </c>
      <c r="EB147" s="6">
        <v>0</v>
      </c>
      <c r="EC147" s="6">
        <v>0</v>
      </c>
      <c r="EF147" s="6" t="s">
        <v>149</v>
      </c>
      <c r="EG147" s="6">
        <v>0.27</v>
      </c>
      <c r="EH147" s="6">
        <v>0.34</v>
      </c>
      <c r="EI147" s="6">
        <v>0.33</v>
      </c>
      <c r="EJ147" s="6">
        <v>0</v>
      </c>
      <c r="EM147" s="6" t="s">
        <v>149</v>
      </c>
      <c r="EN147" s="6">
        <v>0.2</v>
      </c>
      <c r="EO147" s="6">
        <v>0</v>
      </c>
      <c r="EP147" s="6">
        <v>0.16</v>
      </c>
      <c r="EQ147" s="6">
        <v>0.64</v>
      </c>
      <c r="ET147" s="6" t="s">
        <v>149</v>
      </c>
      <c r="EU147" s="6">
        <v>0.03</v>
      </c>
      <c r="EV147" s="6">
        <v>0.11</v>
      </c>
      <c r="EW147" s="6">
        <v>0</v>
      </c>
      <c r="EX147" s="6">
        <v>0</v>
      </c>
    </row>
    <row r="148" spans="1:154"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0.28999999999999998</v>
      </c>
      <c r="DT148" s="6">
        <v>0</v>
      </c>
      <c r="DU148" s="6">
        <v>0.56999999999999995</v>
      </c>
      <c r="DV148" s="6">
        <v>0</v>
      </c>
      <c r="DY148" s="6" t="s">
        <v>150</v>
      </c>
      <c r="DZ148" s="6">
        <v>0.09</v>
      </c>
      <c r="EA148" s="6">
        <v>0</v>
      </c>
      <c r="EB148" s="6">
        <v>0.19</v>
      </c>
      <c r="EC148" s="6">
        <v>0</v>
      </c>
      <c r="EF148" s="6" t="s">
        <v>150</v>
      </c>
      <c r="EG148" s="6">
        <v>7.0000000000000007E-2</v>
      </c>
      <c r="EH148" s="6">
        <v>0</v>
      </c>
      <c r="EI148" s="6">
        <v>0.15</v>
      </c>
      <c r="EJ148" s="6">
        <v>0</v>
      </c>
      <c r="EM148" s="6" t="s">
        <v>150</v>
      </c>
      <c r="EN148" s="6">
        <v>0.16</v>
      </c>
      <c r="EO148" s="6">
        <v>0</v>
      </c>
      <c r="EP148" s="6">
        <v>0.28999999999999998</v>
      </c>
      <c r="EQ148" s="6">
        <v>0</v>
      </c>
      <c r="ET148" s="6" t="s">
        <v>150</v>
      </c>
      <c r="EU148" s="6">
        <v>0.35</v>
      </c>
      <c r="EV148" s="6">
        <v>0</v>
      </c>
      <c r="EW148" s="6">
        <v>0.67</v>
      </c>
      <c r="EX148" s="6">
        <v>0</v>
      </c>
    </row>
    <row r="149" spans="1:154"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c r="DD149" s="6" t="s">
        <v>151</v>
      </c>
      <c r="DE149" s="6">
        <v>7.0000000000000007E-2</v>
      </c>
      <c r="DF149" s="6">
        <v>0.24</v>
      </c>
      <c r="DG149" s="6">
        <v>0</v>
      </c>
      <c r="DH149" s="6">
        <v>0</v>
      </c>
      <c r="DK149" s="6" t="s">
        <v>151</v>
      </c>
      <c r="DL149" s="6">
        <v>0.4</v>
      </c>
      <c r="DM149" s="6">
        <v>1.28</v>
      </c>
      <c r="DN149" s="6">
        <v>0</v>
      </c>
      <c r="DO149" s="6">
        <v>0.32</v>
      </c>
      <c r="DR149" s="6" t="s">
        <v>151</v>
      </c>
      <c r="DS149" s="6">
        <v>0.04</v>
      </c>
      <c r="DT149" s="6">
        <v>0</v>
      </c>
      <c r="DU149" s="6">
        <v>0.08</v>
      </c>
      <c r="DV149" s="6">
        <v>0</v>
      </c>
      <c r="DY149" s="6" t="s">
        <v>151</v>
      </c>
      <c r="DZ149" s="6">
        <v>0.04</v>
      </c>
      <c r="EA149" s="6">
        <v>0</v>
      </c>
      <c r="EB149" s="6">
        <v>0.08</v>
      </c>
      <c r="EC149" s="6">
        <v>0</v>
      </c>
      <c r="EF149" s="6" t="s">
        <v>151</v>
      </c>
      <c r="EG149" s="6">
        <v>0.18</v>
      </c>
      <c r="EH149" s="6">
        <v>0.16</v>
      </c>
      <c r="EI149" s="6">
        <v>0.26</v>
      </c>
      <c r="EJ149" s="6">
        <v>0</v>
      </c>
      <c r="EM149" s="6" t="s">
        <v>151</v>
      </c>
      <c r="EN149" s="6">
        <v>0</v>
      </c>
      <c r="EO149" s="6">
        <v>0</v>
      </c>
      <c r="EP149" s="6">
        <v>0</v>
      </c>
      <c r="EQ149" s="6">
        <v>0</v>
      </c>
      <c r="ET149" s="6" t="s">
        <v>151</v>
      </c>
      <c r="EU149" s="6">
        <v>0</v>
      </c>
      <c r="EV149" s="6">
        <v>0</v>
      </c>
      <c r="EW149" s="6">
        <v>0</v>
      </c>
      <c r="EX149" s="6">
        <v>0</v>
      </c>
    </row>
    <row r="150" spans="1:154"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0.06</v>
      </c>
      <c r="DT150" s="6">
        <v>0</v>
      </c>
      <c r="DU150" s="6">
        <v>0.12</v>
      </c>
      <c r="DV150" s="6">
        <v>0</v>
      </c>
      <c r="DY150" s="6" t="s">
        <v>152</v>
      </c>
      <c r="DZ150" s="6">
        <v>0.04</v>
      </c>
      <c r="EA150" s="6">
        <v>0</v>
      </c>
      <c r="EB150" s="6">
        <v>0.08</v>
      </c>
      <c r="EC150" s="6">
        <v>0</v>
      </c>
      <c r="EF150" s="6" t="s">
        <v>152</v>
      </c>
      <c r="EG150" s="6">
        <v>0.44</v>
      </c>
      <c r="EH150" s="6">
        <v>0.23</v>
      </c>
      <c r="EI150" s="6">
        <v>0.1</v>
      </c>
      <c r="EJ150" s="6">
        <v>0.76</v>
      </c>
      <c r="EM150" s="6" t="s">
        <v>152</v>
      </c>
      <c r="EN150" s="6">
        <v>0.14000000000000001</v>
      </c>
      <c r="EO150" s="6">
        <v>0</v>
      </c>
      <c r="EP150" s="6">
        <v>0.26</v>
      </c>
      <c r="EQ150" s="6">
        <v>0</v>
      </c>
      <c r="ET150" s="6" t="s">
        <v>152</v>
      </c>
      <c r="EU150" s="6">
        <v>0.28999999999999998</v>
      </c>
      <c r="EV150" s="6">
        <v>0</v>
      </c>
      <c r="EW150" s="6">
        <v>0</v>
      </c>
      <c r="EX150" s="6">
        <v>0</v>
      </c>
    </row>
    <row r="151" spans="1:154"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c r="DD151" s="6" t="s">
        <v>153</v>
      </c>
      <c r="DE151" s="6">
        <v>0.14000000000000001</v>
      </c>
      <c r="DF151" s="6">
        <v>0.09</v>
      </c>
      <c r="DG151" s="6">
        <v>0.21</v>
      </c>
      <c r="DH151" s="6">
        <v>0</v>
      </c>
      <c r="DK151" s="6" t="s">
        <v>153</v>
      </c>
      <c r="DL151" s="6">
        <v>0.11</v>
      </c>
      <c r="DM151" s="6">
        <v>0.4</v>
      </c>
      <c r="DN151" s="6">
        <v>0</v>
      </c>
      <c r="DO151" s="6">
        <v>0</v>
      </c>
      <c r="DR151" s="6" t="s">
        <v>153</v>
      </c>
      <c r="DS151" s="6">
        <v>0</v>
      </c>
      <c r="DT151" s="6">
        <v>0</v>
      </c>
      <c r="DU151" s="6">
        <v>0</v>
      </c>
      <c r="DV151" s="6">
        <v>0</v>
      </c>
      <c r="DY151" s="6" t="s">
        <v>153</v>
      </c>
      <c r="DZ151" s="6">
        <v>0</v>
      </c>
      <c r="EA151" s="6">
        <v>0</v>
      </c>
      <c r="EB151" s="6">
        <v>0</v>
      </c>
      <c r="EC151" s="6">
        <v>0</v>
      </c>
      <c r="EF151" s="6" t="s">
        <v>153</v>
      </c>
      <c r="EG151" s="6">
        <v>0.08</v>
      </c>
      <c r="EH151" s="6">
        <v>0</v>
      </c>
      <c r="EI151" s="6">
        <v>0</v>
      </c>
      <c r="EJ151" s="6">
        <v>0.67</v>
      </c>
      <c r="EM151" s="6" t="s">
        <v>153</v>
      </c>
      <c r="EN151" s="6">
        <v>0</v>
      </c>
      <c r="EO151" s="6">
        <v>0</v>
      </c>
      <c r="EP151" s="6">
        <v>0</v>
      </c>
      <c r="EQ151" s="6">
        <v>0</v>
      </c>
      <c r="ET151" s="6" t="s">
        <v>153</v>
      </c>
      <c r="EU151" s="6">
        <v>0.4</v>
      </c>
      <c r="EV151" s="6">
        <v>0</v>
      </c>
      <c r="EW151" s="6">
        <v>0.17</v>
      </c>
      <c r="EX151" s="6">
        <v>0.96</v>
      </c>
    </row>
    <row r="152" spans="1:154"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row>
    <row r="153" spans="1:154"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0.22</v>
      </c>
      <c r="EA153" s="6">
        <v>0</v>
      </c>
      <c r="EB153" s="6">
        <v>0.47</v>
      </c>
      <c r="EC153" s="6">
        <v>0</v>
      </c>
      <c r="EF153" s="6" t="s">
        <v>155</v>
      </c>
      <c r="EG153" s="6">
        <v>0</v>
      </c>
      <c r="EH153" s="6">
        <v>0</v>
      </c>
      <c r="EI153" s="6">
        <v>0</v>
      </c>
      <c r="EJ153" s="6">
        <v>0</v>
      </c>
      <c r="EM153" s="6" t="s">
        <v>155</v>
      </c>
      <c r="EN153" s="6">
        <v>0</v>
      </c>
      <c r="EO153" s="6">
        <v>0</v>
      </c>
      <c r="EP153" s="6">
        <v>0</v>
      </c>
      <c r="EQ153" s="6">
        <v>0</v>
      </c>
      <c r="ET153" s="6" t="s">
        <v>155</v>
      </c>
      <c r="EU153" s="6">
        <v>0.26</v>
      </c>
      <c r="EV153" s="6">
        <v>0</v>
      </c>
      <c r="EW153" s="6">
        <v>0.5</v>
      </c>
      <c r="EX153" s="6">
        <v>0</v>
      </c>
    </row>
    <row r="154" spans="1:154"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0.2</v>
      </c>
      <c r="DF154" s="6">
        <v>0</v>
      </c>
      <c r="DG154" s="6">
        <v>0</v>
      </c>
      <c r="DH154" s="6">
        <v>1.47</v>
      </c>
      <c r="DK154" s="6" t="s">
        <v>156</v>
      </c>
      <c r="DL154" s="6">
        <v>0.05</v>
      </c>
      <c r="DM154" s="6">
        <v>0</v>
      </c>
      <c r="DN154" s="6">
        <v>0</v>
      </c>
      <c r="DO154" s="6">
        <v>0.42</v>
      </c>
      <c r="DR154" s="6" t="s">
        <v>156</v>
      </c>
      <c r="DS154" s="6">
        <v>0</v>
      </c>
      <c r="DT154" s="6">
        <v>0</v>
      </c>
      <c r="DU154" s="6">
        <v>0</v>
      </c>
      <c r="DV154" s="6">
        <v>0</v>
      </c>
      <c r="DY154" s="6" t="s">
        <v>156</v>
      </c>
      <c r="DZ154" s="6">
        <v>0.1</v>
      </c>
      <c r="EA154" s="6">
        <v>0</v>
      </c>
      <c r="EB154" s="6">
        <v>0.2</v>
      </c>
      <c r="EC154" s="6">
        <v>0</v>
      </c>
      <c r="EF154" s="6" t="s">
        <v>156</v>
      </c>
      <c r="EG154" s="6">
        <v>0</v>
      </c>
      <c r="EH154" s="6">
        <v>0</v>
      </c>
      <c r="EI154" s="6">
        <v>0</v>
      </c>
      <c r="EJ154" s="6">
        <v>0</v>
      </c>
      <c r="EM154" s="6" t="s">
        <v>156</v>
      </c>
      <c r="EN154" s="6">
        <v>0.06</v>
      </c>
      <c r="EO154" s="6">
        <v>0</v>
      </c>
      <c r="EP154" s="6">
        <v>0.1</v>
      </c>
      <c r="EQ154" s="6">
        <v>0</v>
      </c>
      <c r="ET154" s="6" t="s">
        <v>156</v>
      </c>
      <c r="EU154" s="6">
        <v>0.48</v>
      </c>
      <c r="EV154" s="6">
        <v>1.26</v>
      </c>
      <c r="EW154" s="6">
        <v>0</v>
      </c>
      <c r="EX154" s="6">
        <v>0.91</v>
      </c>
    </row>
    <row r="155" spans="1:154"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row>
    <row r="156" spans="1:154"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c r="DD156" s="6" t="s">
        <v>158</v>
      </c>
      <c r="DE156" s="6">
        <v>0.13</v>
      </c>
      <c r="DF156" s="6">
        <v>0</v>
      </c>
      <c r="DG156" s="6">
        <v>0.09</v>
      </c>
      <c r="DH156" s="6">
        <v>0</v>
      </c>
      <c r="DK156" s="6" t="s">
        <v>158</v>
      </c>
      <c r="DL156" s="6">
        <v>0.54</v>
      </c>
      <c r="DM156" s="6">
        <v>0</v>
      </c>
      <c r="DN156" s="6">
        <v>0.94</v>
      </c>
      <c r="DO156" s="6">
        <v>0.28000000000000003</v>
      </c>
      <c r="DR156" s="6" t="s">
        <v>158</v>
      </c>
      <c r="DS156" s="6">
        <v>0.08</v>
      </c>
      <c r="DT156" s="6">
        <v>0.15</v>
      </c>
      <c r="DU156" s="6">
        <v>7.0000000000000007E-2</v>
      </c>
      <c r="DV156" s="6">
        <v>0</v>
      </c>
      <c r="DY156" s="6" t="s">
        <v>158</v>
      </c>
      <c r="DZ156" s="6">
        <v>0.03</v>
      </c>
      <c r="EA156" s="6">
        <v>0</v>
      </c>
      <c r="EB156" s="6">
        <v>7.0000000000000007E-2</v>
      </c>
      <c r="EC156" s="6">
        <v>0</v>
      </c>
      <c r="EF156" s="6" t="s">
        <v>158</v>
      </c>
      <c r="EG156" s="6">
        <v>0.06</v>
      </c>
      <c r="EH156" s="6">
        <v>0</v>
      </c>
      <c r="EI156" s="6">
        <v>0</v>
      </c>
      <c r="EJ156" s="6">
        <v>0.47</v>
      </c>
      <c r="EM156" s="6" t="s">
        <v>158</v>
      </c>
      <c r="EN156" s="6">
        <v>0.19</v>
      </c>
      <c r="EO156" s="6">
        <v>0</v>
      </c>
      <c r="EP156" s="6">
        <v>0.26</v>
      </c>
      <c r="EQ156" s="6">
        <v>0.41</v>
      </c>
      <c r="ET156" s="6" t="s">
        <v>158</v>
      </c>
      <c r="EU156" s="6">
        <v>0.04</v>
      </c>
      <c r="EV156" s="6">
        <v>0</v>
      </c>
      <c r="EW156" s="6">
        <v>0</v>
      </c>
      <c r="EX156" s="6">
        <v>0.31</v>
      </c>
    </row>
    <row r="157" spans="1:154"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c r="DD157" s="6" t="s">
        <v>159</v>
      </c>
      <c r="DE157" s="6">
        <v>0</v>
      </c>
      <c r="DF157" s="6">
        <v>0</v>
      </c>
      <c r="DG157" s="6">
        <v>0</v>
      </c>
      <c r="DH157" s="6">
        <v>0</v>
      </c>
      <c r="DK157" s="6" t="s">
        <v>159</v>
      </c>
      <c r="DL157" s="6">
        <v>0</v>
      </c>
      <c r="DM157" s="6">
        <v>0</v>
      </c>
      <c r="DN157" s="6">
        <v>0</v>
      </c>
      <c r="DO157" s="6">
        <v>0</v>
      </c>
      <c r="DR157" s="6" t="s">
        <v>159</v>
      </c>
      <c r="DS157" s="6">
        <v>0.11</v>
      </c>
      <c r="DT157" s="6">
        <v>0.38</v>
      </c>
      <c r="DU157" s="6">
        <v>0</v>
      </c>
      <c r="DV157" s="6">
        <v>0</v>
      </c>
      <c r="DY157" s="6" t="s">
        <v>159</v>
      </c>
      <c r="DZ157" s="6">
        <v>0.18</v>
      </c>
      <c r="EA157" s="6">
        <v>0</v>
      </c>
      <c r="EB157" s="6">
        <v>0.18</v>
      </c>
      <c r="EC157" s="6">
        <v>0</v>
      </c>
      <c r="EF157" s="6" t="s">
        <v>159</v>
      </c>
      <c r="EG157" s="6">
        <v>0.03</v>
      </c>
      <c r="EH157" s="6">
        <v>0.08</v>
      </c>
      <c r="EI157" s="6">
        <v>0</v>
      </c>
      <c r="EJ157" s="6">
        <v>0</v>
      </c>
      <c r="EM157" s="6" t="s">
        <v>159</v>
      </c>
      <c r="EN157" s="6">
        <v>0</v>
      </c>
      <c r="EO157" s="6">
        <v>0</v>
      </c>
      <c r="EP157" s="6">
        <v>0</v>
      </c>
      <c r="EQ157" s="6">
        <v>0</v>
      </c>
      <c r="ET157" s="6" t="s">
        <v>159</v>
      </c>
      <c r="EU157" s="6">
        <v>0</v>
      </c>
      <c r="EV157" s="6">
        <v>0</v>
      </c>
      <c r="EW157" s="6">
        <v>0</v>
      </c>
      <c r="EX157" s="6">
        <v>0</v>
      </c>
    </row>
    <row r="158" spans="1:154"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c r="DD158" s="6" t="s">
        <v>160</v>
      </c>
      <c r="DE158" s="6">
        <v>0</v>
      </c>
      <c r="DF158" s="6">
        <v>0</v>
      </c>
      <c r="DG158" s="6">
        <v>0</v>
      </c>
      <c r="DH158" s="6">
        <v>0</v>
      </c>
      <c r="DK158" s="6" t="s">
        <v>160</v>
      </c>
      <c r="DL158" s="6">
        <v>0.04</v>
      </c>
      <c r="DM158" s="6">
        <v>0.14000000000000001</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0.11</v>
      </c>
      <c r="EO158" s="6">
        <v>0.37</v>
      </c>
      <c r="EP158" s="6">
        <v>0</v>
      </c>
      <c r="EQ158" s="6">
        <v>0</v>
      </c>
      <c r="ET158" s="6" t="s">
        <v>160</v>
      </c>
      <c r="EU158" s="6">
        <v>0</v>
      </c>
      <c r="EV158" s="6">
        <v>0</v>
      </c>
      <c r="EW158" s="6">
        <v>0</v>
      </c>
      <c r="EX158" s="6">
        <v>0</v>
      </c>
    </row>
    <row r="159" spans="1:154"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0.04</v>
      </c>
      <c r="DT159" s="6">
        <v>0.15</v>
      </c>
      <c r="DU159" s="6">
        <v>0</v>
      </c>
      <c r="DV159" s="6">
        <v>0</v>
      </c>
      <c r="DY159" s="6" t="s">
        <v>161</v>
      </c>
      <c r="DZ159" s="6">
        <v>0</v>
      </c>
      <c r="EA159" s="6">
        <v>0</v>
      </c>
      <c r="EB159" s="6">
        <v>0</v>
      </c>
      <c r="EC159" s="6">
        <v>0</v>
      </c>
      <c r="EF159" s="6" t="s">
        <v>161</v>
      </c>
      <c r="EG159" s="6">
        <v>0.05</v>
      </c>
      <c r="EH159" s="6">
        <v>0</v>
      </c>
      <c r="EI159" s="6">
        <v>0</v>
      </c>
      <c r="EJ159" s="6">
        <v>0.38</v>
      </c>
      <c r="EM159" s="6" t="s">
        <v>161</v>
      </c>
      <c r="EN159" s="6">
        <v>0</v>
      </c>
      <c r="EO159" s="6">
        <v>0</v>
      </c>
      <c r="EP159" s="6">
        <v>0</v>
      </c>
      <c r="EQ159" s="6">
        <v>0</v>
      </c>
      <c r="ET159" s="6" t="s">
        <v>161</v>
      </c>
      <c r="EU159" s="6">
        <v>0</v>
      </c>
      <c r="EV159" s="6">
        <v>0</v>
      </c>
      <c r="EW159" s="6">
        <v>0</v>
      </c>
      <c r="EX159" s="6">
        <v>0</v>
      </c>
    </row>
    <row r="160" spans="1:154"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0.04</v>
      </c>
      <c r="DM160" s="6">
        <v>0.14000000000000001</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row>
    <row r="161" spans="1:154"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0.04</v>
      </c>
      <c r="EH161" s="6">
        <v>0.11</v>
      </c>
      <c r="EI161" s="6">
        <v>0</v>
      </c>
      <c r="EJ161" s="6">
        <v>0</v>
      </c>
      <c r="EM161" s="6" t="s">
        <v>163</v>
      </c>
      <c r="EN161" s="6">
        <v>0.12</v>
      </c>
      <c r="EO161" s="6">
        <v>0</v>
      </c>
      <c r="EP161" s="6">
        <v>0.23</v>
      </c>
      <c r="EQ161" s="6">
        <v>0</v>
      </c>
      <c r="ET161" s="6" t="s">
        <v>163</v>
      </c>
      <c r="EU161" s="6">
        <v>0.21</v>
      </c>
      <c r="EV161" s="6">
        <v>0</v>
      </c>
      <c r="EW161" s="6">
        <v>0.41</v>
      </c>
      <c r="EX161" s="6">
        <v>0</v>
      </c>
    </row>
    <row r="162" spans="1:154"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row>
    <row r="163" spans="1:154"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c r="DD163" s="6" t="s">
        <v>165</v>
      </c>
      <c r="DE163" s="6">
        <v>0.04</v>
      </c>
      <c r="DF163" s="6">
        <v>0.14000000000000001</v>
      </c>
      <c r="DG163" s="6">
        <v>0</v>
      </c>
      <c r="DH163" s="6">
        <v>0</v>
      </c>
      <c r="DK163" s="6" t="s">
        <v>165</v>
      </c>
      <c r="DL163" s="6">
        <v>0.08</v>
      </c>
      <c r="DM163" s="6">
        <v>0.28000000000000003</v>
      </c>
      <c r="DN163" s="6">
        <v>0</v>
      </c>
      <c r="DO163" s="6">
        <v>0</v>
      </c>
      <c r="DR163" s="6" t="s">
        <v>165</v>
      </c>
      <c r="DS163" s="6">
        <v>0</v>
      </c>
      <c r="DT163" s="6">
        <v>0</v>
      </c>
      <c r="DU163" s="6">
        <v>0</v>
      </c>
      <c r="DV163" s="6">
        <v>0</v>
      </c>
      <c r="DY163" s="6" t="s">
        <v>165</v>
      </c>
      <c r="DZ163" s="6">
        <v>0.15</v>
      </c>
      <c r="EA163" s="6">
        <v>0</v>
      </c>
      <c r="EB163" s="6">
        <v>0.31</v>
      </c>
      <c r="EC163" s="6">
        <v>0</v>
      </c>
      <c r="EF163" s="6" t="s">
        <v>165</v>
      </c>
      <c r="EG163" s="6">
        <v>0</v>
      </c>
      <c r="EH163" s="6">
        <v>0</v>
      </c>
      <c r="EI163" s="6">
        <v>0</v>
      </c>
      <c r="EJ163" s="6">
        <v>0</v>
      </c>
      <c r="EM163" s="6" t="s">
        <v>165</v>
      </c>
      <c r="EN163" s="6">
        <v>0.04</v>
      </c>
      <c r="EO163" s="6">
        <v>0.14000000000000001</v>
      </c>
      <c r="EP163" s="6">
        <v>0</v>
      </c>
      <c r="EQ163" s="6">
        <v>0</v>
      </c>
      <c r="ET163" s="6" t="s">
        <v>165</v>
      </c>
      <c r="EU163" s="6">
        <v>0.05</v>
      </c>
      <c r="EV163" s="6">
        <v>0.19</v>
      </c>
      <c r="EW163" s="6">
        <v>0</v>
      </c>
      <c r="EX163" s="6">
        <v>0</v>
      </c>
    </row>
    <row r="164" spans="1:154"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c r="DD164" s="6" t="s">
        <v>166</v>
      </c>
      <c r="DE164" s="6">
        <v>0.39</v>
      </c>
      <c r="DF164" s="6">
        <v>1.1499999999999999</v>
      </c>
      <c r="DG164" s="6">
        <v>0.13</v>
      </c>
      <c r="DH164" s="6">
        <v>0</v>
      </c>
      <c r="DK164" s="6" t="s">
        <v>166</v>
      </c>
      <c r="DL164" s="6">
        <v>0.26</v>
      </c>
      <c r="DM164" s="6">
        <v>0.83</v>
      </c>
      <c r="DN164" s="6">
        <v>0.06</v>
      </c>
      <c r="DO164" s="6">
        <v>0</v>
      </c>
      <c r="DR164" s="6" t="s">
        <v>166</v>
      </c>
      <c r="DS164" s="6">
        <v>0.12</v>
      </c>
      <c r="DT164" s="6">
        <v>0</v>
      </c>
      <c r="DU164" s="6">
        <v>0.23</v>
      </c>
      <c r="DV164" s="6">
        <v>0</v>
      </c>
      <c r="DY164" s="6" t="s">
        <v>166</v>
      </c>
      <c r="DZ164" s="6">
        <v>0.2</v>
      </c>
      <c r="EA164" s="6">
        <v>0.15</v>
      </c>
      <c r="EB164" s="6">
        <v>0.33</v>
      </c>
      <c r="EC164" s="6">
        <v>0</v>
      </c>
      <c r="EF164" s="6" t="s">
        <v>166</v>
      </c>
      <c r="EG164" s="6">
        <v>0.05</v>
      </c>
      <c r="EH164" s="6">
        <v>0</v>
      </c>
      <c r="EI164" s="6">
        <v>0.1</v>
      </c>
      <c r="EJ164" s="6">
        <v>0</v>
      </c>
      <c r="EM164" s="6" t="s">
        <v>166</v>
      </c>
      <c r="EN164" s="6">
        <v>0.36</v>
      </c>
      <c r="EO164" s="6">
        <v>1.03</v>
      </c>
      <c r="EP164" s="6">
        <v>0.11</v>
      </c>
      <c r="EQ164" s="6">
        <v>0</v>
      </c>
      <c r="ET164" s="6" t="s">
        <v>166</v>
      </c>
      <c r="EU164" s="6">
        <v>0.21</v>
      </c>
      <c r="EV164" s="6">
        <v>0.75</v>
      </c>
      <c r="EW164" s="6">
        <v>0</v>
      </c>
      <c r="EX164" s="6">
        <v>0</v>
      </c>
    </row>
    <row r="165" spans="1:154"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c r="DD165" s="6" t="s">
        <v>167</v>
      </c>
      <c r="DE165" s="6">
        <v>0.1</v>
      </c>
      <c r="DF165" s="6">
        <v>0</v>
      </c>
      <c r="DG165" s="6">
        <v>0</v>
      </c>
      <c r="DH165" s="6">
        <v>0</v>
      </c>
      <c r="DK165" s="6" t="s">
        <v>167</v>
      </c>
      <c r="DL165" s="6">
        <v>0</v>
      </c>
      <c r="DM165" s="6">
        <v>0</v>
      </c>
      <c r="DN165" s="6">
        <v>0</v>
      </c>
      <c r="DO165" s="6">
        <v>0</v>
      </c>
      <c r="DR165" s="6" t="s">
        <v>167</v>
      </c>
      <c r="DS165" s="6">
        <v>0.03</v>
      </c>
      <c r="DT165" s="6">
        <v>0</v>
      </c>
      <c r="DU165" s="6">
        <v>0</v>
      </c>
      <c r="DV165" s="6">
        <v>0</v>
      </c>
      <c r="DY165" s="6" t="s">
        <v>167</v>
      </c>
      <c r="DZ165" s="6">
        <v>0.75</v>
      </c>
      <c r="EA165" s="6">
        <v>1.3</v>
      </c>
      <c r="EB165" s="6">
        <v>0.08</v>
      </c>
      <c r="EC165" s="6">
        <v>0</v>
      </c>
      <c r="EF165" s="6" t="s">
        <v>167</v>
      </c>
      <c r="EG165" s="6">
        <v>0.18</v>
      </c>
      <c r="EH165" s="6">
        <v>0.19</v>
      </c>
      <c r="EI165" s="6">
        <v>0</v>
      </c>
      <c r="EJ165" s="6">
        <v>0</v>
      </c>
      <c r="EM165" s="6" t="s">
        <v>167</v>
      </c>
      <c r="EN165" s="6">
        <v>0.15</v>
      </c>
      <c r="EO165" s="6">
        <v>0.25</v>
      </c>
      <c r="EP165" s="6">
        <v>0.15</v>
      </c>
      <c r="EQ165" s="6">
        <v>0</v>
      </c>
      <c r="ET165" s="6" t="s">
        <v>167</v>
      </c>
      <c r="EU165" s="6">
        <v>0.04</v>
      </c>
      <c r="EV165" s="6">
        <v>0</v>
      </c>
      <c r="EW165" s="6">
        <v>7.0000000000000007E-2</v>
      </c>
      <c r="EX165" s="6">
        <v>0</v>
      </c>
    </row>
    <row r="166" spans="1:154"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row>
    <row r="167" spans="1:154"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0.05</v>
      </c>
      <c r="EA167" s="6">
        <v>0</v>
      </c>
      <c r="EB167" s="6">
        <v>0.11</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row>
    <row r="168" spans="1:154"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row>
    <row r="169" spans="1:154"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0.04</v>
      </c>
      <c r="EA169" s="6">
        <v>0.13</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row>
    <row r="170" spans="1:154"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c r="DD170" s="6" t="s">
        <v>172</v>
      </c>
      <c r="DE170" s="6">
        <v>0.04</v>
      </c>
      <c r="DF170" s="6">
        <v>0</v>
      </c>
      <c r="DG170" s="6">
        <v>7.0000000000000007E-2</v>
      </c>
      <c r="DH170" s="6">
        <v>0</v>
      </c>
      <c r="DK170" s="6" t="s">
        <v>172</v>
      </c>
      <c r="DL170" s="6">
        <v>0.08</v>
      </c>
      <c r="DM170" s="6">
        <v>0.16</v>
      </c>
      <c r="DN170" s="6">
        <v>0</v>
      </c>
      <c r="DO170" s="6">
        <v>0</v>
      </c>
      <c r="DR170" s="6" t="s">
        <v>172</v>
      </c>
      <c r="DS170" s="6">
        <v>0</v>
      </c>
      <c r="DT170" s="6">
        <v>0</v>
      </c>
      <c r="DU170" s="6">
        <v>0</v>
      </c>
      <c r="DV170" s="6">
        <v>0</v>
      </c>
      <c r="DY170" s="6" t="s">
        <v>172</v>
      </c>
      <c r="DZ170" s="6">
        <v>0.06</v>
      </c>
      <c r="EA170" s="6">
        <v>0</v>
      </c>
      <c r="EB170" s="6">
        <v>0.13</v>
      </c>
      <c r="EC170" s="6">
        <v>0</v>
      </c>
      <c r="EF170" s="6" t="s">
        <v>172</v>
      </c>
      <c r="EG170" s="6">
        <v>0</v>
      </c>
      <c r="EH170" s="6">
        <v>0</v>
      </c>
      <c r="EI170" s="6">
        <v>0</v>
      </c>
      <c r="EJ170" s="6">
        <v>0</v>
      </c>
      <c r="EM170" s="6" t="s">
        <v>172</v>
      </c>
      <c r="EN170" s="6">
        <v>0.19</v>
      </c>
      <c r="EO170" s="6">
        <v>0</v>
      </c>
      <c r="EP170" s="6">
        <v>0.35</v>
      </c>
      <c r="EQ170" s="6">
        <v>0</v>
      </c>
      <c r="ET170" s="6" t="s">
        <v>172</v>
      </c>
      <c r="EU170" s="6">
        <v>0</v>
      </c>
      <c r="EV170" s="6">
        <v>0</v>
      </c>
      <c r="EW170" s="6">
        <v>0</v>
      </c>
      <c r="EX170" s="6">
        <v>0</v>
      </c>
    </row>
    <row r="171" spans="1:154"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0.04</v>
      </c>
      <c r="DF171" s="6">
        <v>0.16</v>
      </c>
      <c r="DG171" s="6">
        <v>0</v>
      </c>
      <c r="DH171" s="6">
        <v>0</v>
      </c>
      <c r="DK171" s="6" t="s">
        <v>173</v>
      </c>
      <c r="DL171" s="6">
        <v>0.15</v>
      </c>
      <c r="DM171" s="6">
        <v>0</v>
      </c>
      <c r="DN171" s="6">
        <v>0.28000000000000003</v>
      </c>
      <c r="DO171" s="6">
        <v>0</v>
      </c>
      <c r="DR171" s="6" t="s">
        <v>173</v>
      </c>
      <c r="DS171" s="6">
        <v>0.06</v>
      </c>
      <c r="DT171" s="6">
        <v>0.21</v>
      </c>
      <c r="DU171" s="6">
        <v>0</v>
      </c>
      <c r="DV171" s="6">
        <v>0</v>
      </c>
      <c r="DY171" s="6" t="s">
        <v>173</v>
      </c>
      <c r="DZ171" s="6">
        <v>0</v>
      </c>
      <c r="EA171" s="6">
        <v>0</v>
      </c>
      <c r="EB171" s="6">
        <v>0</v>
      </c>
      <c r="EC171" s="6">
        <v>0</v>
      </c>
      <c r="EF171" s="6" t="s">
        <v>173</v>
      </c>
      <c r="EG171" s="6">
        <v>0.09</v>
      </c>
      <c r="EH171" s="6">
        <v>0</v>
      </c>
      <c r="EI171" s="6">
        <v>0.18</v>
      </c>
      <c r="EJ171" s="6">
        <v>0</v>
      </c>
      <c r="EM171" s="6" t="s">
        <v>173</v>
      </c>
      <c r="EN171" s="6">
        <v>0</v>
      </c>
      <c r="EO171" s="6">
        <v>0</v>
      </c>
      <c r="EP171" s="6">
        <v>0</v>
      </c>
      <c r="EQ171" s="6">
        <v>0</v>
      </c>
      <c r="ET171" s="6" t="s">
        <v>173</v>
      </c>
      <c r="EU171" s="6">
        <v>0.08</v>
      </c>
      <c r="EV171" s="6">
        <v>0</v>
      </c>
      <c r="EW171" s="6">
        <v>0.15</v>
      </c>
      <c r="EX171" s="6">
        <v>0</v>
      </c>
    </row>
    <row r="172" spans="1:154"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0.03</v>
      </c>
      <c r="DM172" s="6">
        <v>0.1</v>
      </c>
      <c r="DN172" s="6">
        <v>0</v>
      </c>
      <c r="DO172" s="6">
        <v>0</v>
      </c>
      <c r="DR172" s="6" t="s">
        <v>174</v>
      </c>
      <c r="DS172" s="6">
        <v>0</v>
      </c>
      <c r="DT172" s="6">
        <v>0</v>
      </c>
      <c r="DU172" s="6">
        <v>0</v>
      </c>
      <c r="DV172" s="6">
        <v>0</v>
      </c>
      <c r="DY172" s="6" t="s">
        <v>174</v>
      </c>
      <c r="DZ172" s="6">
        <v>0</v>
      </c>
      <c r="EA172" s="6">
        <v>0</v>
      </c>
      <c r="EB172" s="6">
        <v>0</v>
      </c>
      <c r="EC172" s="6">
        <v>0</v>
      </c>
      <c r="EF172" s="6" t="s">
        <v>174</v>
      </c>
      <c r="EG172" s="6">
        <v>0.19</v>
      </c>
      <c r="EH172" s="6">
        <v>0</v>
      </c>
      <c r="EI172" s="6">
        <v>0.28999999999999998</v>
      </c>
      <c r="EJ172" s="6">
        <v>0</v>
      </c>
      <c r="EM172" s="6" t="s">
        <v>174</v>
      </c>
      <c r="EN172" s="6">
        <v>0.05</v>
      </c>
      <c r="EO172" s="6">
        <v>0</v>
      </c>
      <c r="EP172" s="6">
        <v>0.1</v>
      </c>
      <c r="EQ172" s="6">
        <v>0</v>
      </c>
      <c r="ET172" s="6" t="s">
        <v>174</v>
      </c>
      <c r="EU172" s="6">
        <v>0</v>
      </c>
      <c r="EV172" s="6">
        <v>0</v>
      </c>
      <c r="EW172" s="6">
        <v>0</v>
      </c>
      <c r="EX172" s="6">
        <v>0</v>
      </c>
    </row>
    <row r="173" spans="1:154"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row>
    <row r="174" spans="1:154"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row>
    <row r="175" spans="1:154"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0.03</v>
      </c>
      <c r="DT175" s="6">
        <v>0</v>
      </c>
      <c r="DU175" s="6">
        <v>7.0000000000000007E-2</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row>
    <row r="176" spans="1:154"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row>
    <row r="177" spans="1:154"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0.11</v>
      </c>
      <c r="EO177" s="6">
        <v>0</v>
      </c>
      <c r="EP177" s="6">
        <v>0.21</v>
      </c>
      <c r="EQ177" s="6">
        <v>0</v>
      </c>
      <c r="ET177" s="6" t="s">
        <v>179</v>
      </c>
      <c r="EU177" s="6">
        <v>0</v>
      </c>
      <c r="EV177" s="6">
        <v>0</v>
      </c>
      <c r="EW177" s="6">
        <v>0</v>
      </c>
      <c r="EX177" s="6">
        <v>0</v>
      </c>
    </row>
    <row r="178" spans="1:154"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c r="DD178" s="6" t="s">
        <v>180</v>
      </c>
      <c r="DE178" s="6">
        <v>0</v>
      </c>
      <c r="DF178" s="6">
        <v>0</v>
      </c>
      <c r="DG178" s="6">
        <v>0</v>
      </c>
      <c r="DH178" s="6">
        <v>0</v>
      </c>
      <c r="DK178" s="6" t="s">
        <v>180</v>
      </c>
      <c r="DL178" s="6">
        <v>0</v>
      </c>
      <c r="DM178" s="6">
        <v>0</v>
      </c>
      <c r="DN178" s="6">
        <v>0</v>
      </c>
      <c r="DO178" s="6">
        <v>0</v>
      </c>
      <c r="DR178" s="6" t="s">
        <v>180</v>
      </c>
      <c r="DS178" s="6">
        <v>0.12</v>
      </c>
      <c r="DT178" s="6">
        <v>0</v>
      </c>
      <c r="DU178" s="6">
        <v>0.24</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0.48</v>
      </c>
      <c r="EV178" s="6">
        <v>0</v>
      </c>
      <c r="EW178" s="6">
        <v>0.87</v>
      </c>
      <c r="EX178" s="6">
        <v>0.2</v>
      </c>
    </row>
    <row r="179" spans="1:154"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0.32</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0.32</v>
      </c>
      <c r="EH179" s="6">
        <v>0.95</v>
      </c>
      <c r="EI179" s="6">
        <v>0</v>
      </c>
      <c r="EJ179" s="6">
        <v>0</v>
      </c>
      <c r="EM179" s="6" t="s">
        <v>181</v>
      </c>
      <c r="EN179" s="6">
        <v>0</v>
      </c>
      <c r="EO179" s="6">
        <v>0</v>
      </c>
      <c r="EP179" s="6">
        <v>0</v>
      </c>
      <c r="EQ179" s="6">
        <v>0</v>
      </c>
      <c r="ET179" s="6" t="s">
        <v>181</v>
      </c>
      <c r="EU179" s="6">
        <v>0</v>
      </c>
      <c r="EV179" s="6">
        <v>0</v>
      </c>
      <c r="EW179" s="6">
        <v>0</v>
      </c>
      <c r="EX179" s="6">
        <v>0</v>
      </c>
    </row>
    <row r="180" spans="1:154"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0.14000000000000001</v>
      </c>
      <c r="DT180" s="6">
        <v>0.42</v>
      </c>
      <c r="DU180" s="6">
        <v>0</v>
      </c>
      <c r="DV180" s="6">
        <v>0.16</v>
      </c>
      <c r="DY180" s="6" t="s">
        <v>182</v>
      </c>
      <c r="DZ180" s="6">
        <v>0.71</v>
      </c>
      <c r="EA180" s="6">
        <v>0.46</v>
      </c>
      <c r="EB180" s="6">
        <v>0</v>
      </c>
      <c r="EC180" s="6">
        <v>4.22</v>
      </c>
      <c r="EF180" s="6" t="s">
        <v>182</v>
      </c>
      <c r="EG180" s="6">
        <v>0.05</v>
      </c>
      <c r="EH180" s="6">
        <v>0</v>
      </c>
      <c r="EI180" s="6">
        <v>0</v>
      </c>
      <c r="EJ180" s="6">
        <v>0.38</v>
      </c>
      <c r="EM180" s="6" t="s">
        <v>182</v>
      </c>
      <c r="EN180" s="6">
        <v>0</v>
      </c>
      <c r="EO180" s="6">
        <v>0</v>
      </c>
      <c r="EP180" s="6">
        <v>0</v>
      </c>
      <c r="EQ180" s="6">
        <v>0</v>
      </c>
      <c r="ET180" s="6" t="s">
        <v>182</v>
      </c>
      <c r="EU180" s="6">
        <v>0</v>
      </c>
      <c r="EV180" s="6">
        <v>0</v>
      </c>
      <c r="EW180" s="6">
        <v>0</v>
      </c>
      <c r="EX180" s="6">
        <v>0</v>
      </c>
    </row>
    <row r="181" spans="1:154"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c r="DD181" s="6" t="s">
        <v>183</v>
      </c>
      <c r="DE181" s="6">
        <v>0</v>
      </c>
      <c r="DF181" s="6">
        <v>0</v>
      </c>
      <c r="DG181" s="6">
        <v>0</v>
      </c>
      <c r="DH181" s="6">
        <v>0</v>
      </c>
      <c r="DK181" s="6" t="s">
        <v>183</v>
      </c>
      <c r="DL181" s="6">
        <v>0.03</v>
      </c>
      <c r="DM181" s="6">
        <v>0.12</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0.03</v>
      </c>
      <c r="EV181" s="6">
        <v>0.11</v>
      </c>
      <c r="EW181" s="6">
        <v>0</v>
      </c>
      <c r="EX181" s="6">
        <v>0</v>
      </c>
    </row>
    <row r="182" spans="1:154"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0.08</v>
      </c>
      <c r="EA182" s="6">
        <v>0</v>
      </c>
      <c r="EB182" s="6">
        <v>0.17</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row>
    <row r="183" spans="1:154"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0.05</v>
      </c>
      <c r="EA183" s="6">
        <v>0</v>
      </c>
      <c r="EB183" s="6">
        <v>0.11</v>
      </c>
      <c r="EC183" s="6">
        <v>0</v>
      </c>
      <c r="EF183" s="6" t="s">
        <v>185</v>
      </c>
      <c r="EG183" s="6">
        <v>0</v>
      </c>
      <c r="EH183" s="6">
        <v>0</v>
      </c>
      <c r="EI183" s="6">
        <v>0</v>
      </c>
      <c r="EJ183" s="6">
        <v>0</v>
      </c>
      <c r="EM183" s="6" t="s">
        <v>185</v>
      </c>
      <c r="EN183" s="6">
        <v>0</v>
      </c>
      <c r="EO183" s="6">
        <v>0</v>
      </c>
      <c r="EP183" s="6">
        <v>0</v>
      </c>
      <c r="EQ183" s="6">
        <v>0</v>
      </c>
      <c r="ET183" s="6" t="s">
        <v>185</v>
      </c>
      <c r="EU183" s="6">
        <v>0.03</v>
      </c>
      <c r="EV183" s="6">
        <v>0.1</v>
      </c>
      <c r="EW183" s="6">
        <v>0</v>
      </c>
      <c r="EX183" s="6">
        <v>0</v>
      </c>
    </row>
    <row r="184" spans="1:154"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c r="DD184" s="6" t="s">
        <v>186</v>
      </c>
      <c r="DE184" s="6">
        <v>0.06</v>
      </c>
      <c r="DF184" s="6">
        <v>0</v>
      </c>
      <c r="DG184" s="6">
        <v>0</v>
      </c>
      <c r="DH184" s="6">
        <v>0.42</v>
      </c>
      <c r="DK184" s="6" t="s">
        <v>186</v>
      </c>
      <c r="DL184" s="6">
        <v>0.17</v>
      </c>
      <c r="DM184" s="6">
        <v>0</v>
      </c>
      <c r="DN184" s="6">
        <v>0</v>
      </c>
      <c r="DO184" s="6">
        <v>1.32</v>
      </c>
      <c r="DR184" s="6" t="s">
        <v>186</v>
      </c>
      <c r="DS184" s="6">
        <v>0</v>
      </c>
      <c r="DT184" s="6">
        <v>0</v>
      </c>
      <c r="DU184" s="6">
        <v>0</v>
      </c>
      <c r="DV184" s="6">
        <v>0</v>
      </c>
      <c r="DY184" s="6" t="s">
        <v>186</v>
      </c>
      <c r="DZ184" s="6">
        <v>0</v>
      </c>
      <c r="EA184" s="6">
        <v>0</v>
      </c>
      <c r="EB184" s="6">
        <v>0</v>
      </c>
      <c r="EC184" s="6">
        <v>0</v>
      </c>
      <c r="EF184" s="6" t="s">
        <v>186</v>
      </c>
      <c r="EG184" s="6">
        <v>7.0000000000000007E-2</v>
      </c>
      <c r="EH184" s="6">
        <v>0</v>
      </c>
      <c r="EI184" s="6">
        <v>0</v>
      </c>
      <c r="EJ184" s="6">
        <v>0.56000000000000005</v>
      </c>
      <c r="EM184" s="6" t="s">
        <v>186</v>
      </c>
      <c r="EN184" s="6">
        <v>0.13</v>
      </c>
      <c r="EO184" s="6">
        <v>0</v>
      </c>
      <c r="EP184" s="6">
        <v>0</v>
      </c>
      <c r="EQ184" s="6">
        <v>1.1499999999999999</v>
      </c>
      <c r="ET184" s="6" t="s">
        <v>186</v>
      </c>
      <c r="EU184" s="6">
        <v>0.12</v>
      </c>
      <c r="EV184" s="6">
        <v>0</v>
      </c>
      <c r="EW184" s="6">
        <v>0</v>
      </c>
      <c r="EX184" s="6">
        <v>0.86</v>
      </c>
    </row>
    <row r="185" spans="1:154"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c r="DD185" s="6" t="s">
        <v>187</v>
      </c>
      <c r="DE185" s="6">
        <v>0</v>
      </c>
      <c r="DF185" s="6">
        <v>0</v>
      </c>
      <c r="DG185" s="6">
        <v>0</v>
      </c>
      <c r="DH185" s="6">
        <v>0</v>
      </c>
      <c r="DK185" s="6" t="s">
        <v>187</v>
      </c>
      <c r="DL185" s="6">
        <v>0.15</v>
      </c>
      <c r="DM185" s="6">
        <v>0</v>
      </c>
      <c r="DN185" s="6">
        <v>0</v>
      </c>
      <c r="DO185" s="6">
        <v>0</v>
      </c>
      <c r="DR185" s="6" t="s">
        <v>187</v>
      </c>
      <c r="DS185" s="6">
        <v>0.12</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0.14000000000000001</v>
      </c>
      <c r="EV185" s="6">
        <v>0</v>
      </c>
      <c r="EW185" s="6">
        <v>0</v>
      </c>
      <c r="EX185" s="6">
        <v>0</v>
      </c>
    </row>
    <row r="186" spans="1:154"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row>
    <row r="187" spans="1:154"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row>
    <row r="188" spans="1:154"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0.03</v>
      </c>
      <c r="DM188" s="6">
        <v>0.09</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0.06</v>
      </c>
      <c r="EO188" s="6">
        <v>0.2</v>
      </c>
      <c r="EP188" s="6">
        <v>0</v>
      </c>
      <c r="EQ188" s="6">
        <v>0</v>
      </c>
      <c r="ET188" s="6" t="s">
        <v>190</v>
      </c>
      <c r="EU188" s="6">
        <v>0</v>
      </c>
      <c r="EV188" s="6">
        <v>0</v>
      </c>
      <c r="EW188" s="6">
        <v>0</v>
      </c>
      <c r="EX188" s="6">
        <v>0</v>
      </c>
    </row>
    <row r="189" spans="1:154"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7.0000000000000007E-2</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row>
    <row r="190" spans="1:154"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0.03</v>
      </c>
      <c r="DF190" s="6">
        <v>0.11</v>
      </c>
      <c r="DG190" s="6">
        <v>0</v>
      </c>
      <c r="DH190" s="6">
        <v>0</v>
      </c>
      <c r="DK190" s="6" t="s">
        <v>192</v>
      </c>
      <c r="DL190" s="6">
        <v>0.01</v>
      </c>
      <c r="DM190" s="6">
        <v>0.05</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row>
    <row r="191" spans="1:154"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0.05</v>
      </c>
      <c r="EA191" s="6">
        <v>0</v>
      </c>
      <c r="EB191" s="6">
        <v>0.1</v>
      </c>
      <c r="EC191" s="6">
        <v>0</v>
      </c>
      <c r="EF191" s="6" t="s">
        <v>193</v>
      </c>
      <c r="EG191" s="6">
        <v>0</v>
      </c>
      <c r="EH191" s="6">
        <v>0</v>
      </c>
      <c r="EI191" s="6">
        <v>0</v>
      </c>
      <c r="EJ191" s="6">
        <v>0</v>
      </c>
      <c r="EM191" s="6" t="s">
        <v>193</v>
      </c>
      <c r="EN191" s="6">
        <v>0.15</v>
      </c>
      <c r="EO191" s="6">
        <v>0</v>
      </c>
      <c r="EP191" s="6">
        <v>0.28999999999999998</v>
      </c>
      <c r="EQ191" s="6">
        <v>0</v>
      </c>
      <c r="ET191" s="6" t="s">
        <v>193</v>
      </c>
      <c r="EU191" s="6">
        <v>0.09</v>
      </c>
      <c r="EV191" s="6">
        <v>0</v>
      </c>
      <c r="EW191" s="6">
        <v>0.18</v>
      </c>
      <c r="EX191" s="6">
        <v>0</v>
      </c>
    </row>
    <row r="192" spans="1:154"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row>
    <row r="193" spans="1:154"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row>
    <row r="194" spans="1:154"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0.31</v>
      </c>
      <c r="DT194" s="6">
        <v>0.34</v>
      </c>
      <c r="DU194" s="6">
        <v>0.41</v>
      </c>
      <c r="DV194" s="6">
        <v>0</v>
      </c>
      <c r="DY194" s="6" t="s">
        <v>196</v>
      </c>
      <c r="DZ194" s="6">
        <v>0.16</v>
      </c>
      <c r="EA194" s="6">
        <v>0.13</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row>
    <row r="195" spans="1:154"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c r="DD195" s="6" t="s">
        <v>197</v>
      </c>
      <c r="DE195" s="6">
        <v>0.26</v>
      </c>
      <c r="DF195" s="6">
        <v>0.41</v>
      </c>
      <c r="DG195" s="6">
        <v>0.27</v>
      </c>
      <c r="DH195" s="6">
        <v>0</v>
      </c>
      <c r="DK195" s="6" t="s">
        <v>197</v>
      </c>
      <c r="DL195" s="6">
        <v>0.41</v>
      </c>
      <c r="DM195" s="6">
        <v>0</v>
      </c>
      <c r="DN195" s="6">
        <v>0.76</v>
      </c>
      <c r="DO195" s="6">
        <v>0</v>
      </c>
      <c r="DR195" s="6" t="s">
        <v>197</v>
      </c>
      <c r="DS195" s="6">
        <v>0.19</v>
      </c>
      <c r="DT195" s="6">
        <v>0</v>
      </c>
      <c r="DU195" s="6">
        <v>0.32</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0.2</v>
      </c>
      <c r="EV195" s="6">
        <v>0.56999999999999995</v>
      </c>
      <c r="EW195" s="6">
        <v>0.08</v>
      </c>
      <c r="EX195" s="6">
        <v>0</v>
      </c>
    </row>
    <row r="196" spans="1:154"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row>
    <row r="197" spans="1:154"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row>
    <row r="198" spans="1:154"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row>
    <row r="199" spans="1:154"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c r="DD199" s="6" t="s">
        <v>201</v>
      </c>
      <c r="DE199" s="6">
        <v>0</v>
      </c>
      <c r="DF199" s="6">
        <v>0</v>
      </c>
      <c r="DG199" s="6">
        <v>0</v>
      </c>
      <c r="DH199" s="6">
        <v>0</v>
      </c>
      <c r="DK199" s="6" t="s">
        <v>201</v>
      </c>
      <c r="DL199" s="6">
        <v>0</v>
      </c>
      <c r="DM199" s="6">
        <v>0</v>
      </c>
      <c r="DN199" s="6">
        <v>0</v>
      </c>
      <c r="DO199" s="6">
        <v>0</v>
      </c>
      <c r="DR199" s="6" t="s">
        <v>201</v>
      </c>
      <c r="DS199" s="6">
        <v>0.02</v>
      </c>
      <c r="DT199" s="6">
        <v>0.09</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row>
    <row r="200" spans="1:154"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c r="DD200" s="6" t="s">
        <v>202</v>
      </c>
      <c r="DE200" s="6">
        <v>0.03</v>
      </c>
      <c r="DF200" s="6">
        <v>0</v>
      </c>
      <c r="DG200" s="6">
        <v>0.06</v>
      </c>
      <c r="DH200" s="6">
        <v>0</v>
      </c>
      <c r="DK200" s="6" t="s">
        <v>202</v>
      </c>
      <c r="DL200" s="6">
        <v>0</v>
      </c>
      <c r="DM200" s="6">
        <v>0</v>
      </c>
      <c r="DN200" s="6">
        <v>0</v>
      </c>
      <c r="DO200" s="6">
        <v>0</v>
      </c>
      <c r="DR200" s="6" t="s">
        <v>202</v>
      </c>
      <c r="DS200" s="6">
        <v>0.04</v>
      </c>
      <c r="DT200" s="6">
        <v>0.14000000000000001</v>
      </c>
      <c r="DU200" s="6">
        <v>0</v>
      </c>
      <c r="DV200" s="6">
        <v>0</v>
      </c>
      <c r="DY200" s="6" t="s">
        <v>202</v>
      </c>
      <c r="DZ200" s="6">
        <v>0.04</v>
      </c>
      <c r="EA200" s="6">
        <v>0.15</v>
      </c>
      <c r="EB200" s="6">
        <v>0</v>
      </c>
      <c r="EC200" s="6">
        <v>0</v>
      </c>
      <c r="EF200" s="6" t="s">
        <v>202</v>
      </c>
      <c r="EG200" s="6">
        <v>0.12</v>
      </c>
      <c r="EH200" s="6">
        <v>0</v>
      </c>
      <c r="EI200" s="6">
        <v>7.0000000000000007E-2</v>
      </c>
      <c r="EJ200" s="6">
        <v>0.69</v>
      </c>
      <c r="EM200" s="6" t="s">
        <v>202</v>
      </c>
      <c r="EN200" s="6">
        <v>0.1</v>
      </c>
      <c r="EO200" s="6">
        <v>0</v>
      </c>
      <c r="EP200" s="6">
        <v>0</v>
      </c>
      <c r="EQ200" s="6">
        <v>0.82</v>
      </c>
      <c r="ET200" s="6" t="s">
        <v>202</v>
      </c>
      <c r="EU200" s="6">
        <v>0.05</v>
      </c>
      <c r="EV200" s="6">
        <v>0.16</v>
      </c>
      <c r="EW200" s="6">
        <v>0</v>
      </c>
      <c r="EX200" s="6">
        <v>0</v>
      </c>
    </row>
    <row r="201" spans="1:154"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row>
    <row r="202" spans="1:154"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c r="DD202" s="6" t="s">
        <v>204</v>
      </c>
      <c r="DE202" s="6">
        <v>0.05</v>
      </c>
      <c r="DF202" s="6">
        <v>0.17</v>
      </c>
      <c r="DG202" s="6">
        <v>0</v>
      </c>
      <c r="DH202" s="6">
        <v>0</v>
      </c>
      <c r="DK202" s="6" t="s">
        <v>204</v>
      </c>
      <c r="DL202" s="6">
        <v>0.09</v>
      </c>
      <c r="DM202" s="6">
        <v>0.34</v>
      </c>
      <c r="DN202" s="6">
        <v>0</v>
      </c>
      <c r="DO202" s="6">
        <v>0</v>
      </c>
      <c r="DR202" s="6" t="s">
        <v>204</v>
      </c>
      <c r="DS202" s="6">
        <v>0</v>
      </c>
      <c r="DT202" s="6">
        <v>0</v>
      </c>
      <c r="DU202" s="6">
        <v>0</v>
      </c>
      <c r="DV202" s="6">
        <v>0</v>
      </c>
      <c r="DY202" s="6" t="s">
        <v>204</v>
      </c>
      <c r="DZ202" s="6">
        <v>0.03</v>
      </c>
      <c r="EA202" s="6">
        <v>0.1</v>
      </c>
      <c r="EB202" s="6">
        <v>0</v>
      </c>
      <c r="EC202" s="6">
        <v>0</v>
      </c>
      <c r="EF202" s="6" t="s">
        <v>204</v>
      </c>
      <c r="EG202" s="6">
        <v>0.1</v>
      </c>
      <c r="EH202" s="6">
        <v>0.3</v>
      </c>
      <c r="EI202" s="6">
        <v>0</v>
      </c>
      <c r="EJ202" s="6">
        <v>0</v>
      </c>
      <c r="EM202" s="6" t="s">
        <v>204</v>
      </c>
      <c r="EN202" s="6">
        <v>0.05</v>
      </c>
      <c r="EO202" s="6">
        <v>0</v>
      </c>
      <c r="EP202" s="6">
        <v>0.1</v>
      </c>
      <c r="EQ202" s="6">
        <v>0</v>
      </c>
      <c r="ET202" s="6" t="s">
        <v>204</v>
      </c>
      <c r="EU202" s="6">
        <v>0.05</v>
      </c>
      <c r="EV202" s="6">
        <v>0</v>
      </c>
      <c r="EW202" s="6">
        <v>0.09</v>
      </c>
      <c r="EX202" s="6">
        <v>0</v>
      </c>
    </row>
    <row r="203" spans="1:154"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c r="DD203" s="6" t="s">
        <v>205</v>
      </c>
      <c r="DE203" s="6">
        <v>0.09</v>
      </c>
      <c r="DF203" s="6">
        <v>0.12</v>
      </c>
      <c r="DG203" s="6">
        <v>0.1</v>
      </c>
      <c r="DH203" s="6">
        <v>0</v>
      </c>
      <c r="DK203" s="6" t="s">
        <v>205</v>
      </c>
      <c r="DL203" s="6">
        <v>0</v>
      </c>
      <c r="DM203" s="6">
        <v>0</v>
      </c>
      <c r="DN203" s="6">
        <v>0</v>
      </c>
      <c r="DO203" s="6">
        <v>0</v>
      </c>
      <c r="DR203" s="6" t="s">
        <v>205</v>
      </c>
      <c r="DS203" s="6">
        <v>0.04</v>
      </c>
      <c r="DT203" s="6">
        <v>0.13</v>
      </c>
      <c r="DU203" s="6">
        <v>0</v>
      </c>
      <c r="DV203" s="6">
        <v>0</v>
      </c>
      <c r="DY203" s="6" t="s">
        <v>205</v>
      </c>
      <c r="DZ203" s="6">
        <v>0.1</v>
      </c>
      <c r="EA203" s="6">
        <v>0.34</v>
      </c>
      <c r="EB203" s="6">
        <v>0</v>
      </c>
      <c r="EC203" s="6">
        <v>0</v>
      </c>
      <c r="EF203" s="6" t="s">
        <v>205</v>
      </c>
      <c r="EG203" s="6">
        <v>0.06</v>
      </c>
      <c r="EH203" s="6">
        <v>0.18</v>
      </c>
      <c r="EI203" s="6">
        <v>0</v>
      </c>
      <c r="EJ203" s="6">
        <v>0</v>
      </c>
      <c r="EM203" s="6" t="s">
        <v>205</v>
      </c>
      <c r="EN203" s="6">
        <v>0.1</v>
      </c>
      <c r="EO203" s="6">
        <v>0.34</v>
      </c>
      <c r="EP203" s="6">
        <v>0</v>
      </c>
      <c r="EQ203" s="6">
        <v>0</v>
      </c>
      <c r="ET203" s="6" t="s">
        <v>205</v>
      </c>
      <c r="EU203" s="6">
        <v>0.1</v>
      </c>
      <c r="EV203" s="6">
        <v>0.34</v>
      </c>
      <c r="EW203" s="6">
        <v>0</v>
      </c>
      <c r="EX203" s="6">
        <v>0</v>
      </c>
    </row>
    <row r="204" spans="1:154"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c r="DD204" s="6" t="s">
        <v>206</v>
      </c>
      <c r="DE204" s="6">
        <v>0.03</v>
      </c>
      <c r="DF204" s="6">
        <v>0.12</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0.11</v>
      </c>
      <c r="EH204" s="6">
        <v>0.34</v>
      </c>
      <c r="EI204" s="6">
        <v>0</v>
      </c>
      <c r="EJ204" s="6">
        <v>0</v>
      </c>
      <c r="EM204" s="6" t="s">
        <v>206</v>
      </c>
      <c r="EN204" s="6">
        <v>0.12</v>
      </c>
      <c r="EO204" s="6">
        <v>0.16</v>
      </c>
      <c r="EP204" s="6">
        <v>0.14000000000000001</v>
      </c>
      <c r="EQ204" s="6">
        <v>0</v>
      </c>
      <c r="ET204" s="6" t="s">
        <v>206</v>
      </c>
      <c r="EU204" s="6">
        <v>0.09</v>
      </c>
      <c r="EV204" s="6">
        <v>0.33</v>
      </c>
      <c r="EW204" s="6">
        <v>0</v>
      </c>
      <c r="EX204" s="6">
        <v>0</v>
      </c>
    </row>
    <row r="205" spans="1:154"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c r="DD205" s="6" t="s">
        <v>207</v>
      </c>
      <c r="DE205" s="6">
        <v>0</v>
      </c>
      <c r="DF205" s="6">
        <v>0</v>
      </c>
      <c r="DG205" s="6">
        <v>0</v>
      </c>
      <c r="DH205" s="6">
        <v>0</v>
      </c>
      <c r="DK205" s="6" t="s">
        <v>207</v>
      </c>
      <c r="DL205" s="6">
        <v>0.19</v>
      </c>
      <c r="DM205" s="6">
        <v>0</v>
      </c>
      <c r="DN205" s="6">
        <v>7.0000000000000007E-2</v>
      </c>
      <c r="DO205" s="6">
        <v>0.67</v>
      </c>
      <c r="DR205" s="6" t="s">
        <v>207</v>
      </c>
      <c r="DS205" s="6">
        <v>0.13</v>
      </c>
      <c r="DT205" s="6">
        <v>0</v>
      </c>
      <c r="DU205" s="6">
        <v>0.25</v>
      </c>
      <c r="DV205" s="6">
        <v>0</v>
      </c>
      <c r="DY205" s="6" t="s">
        <v>207</v>
      </c>
      <c r="DZ205" s="6">
        <v>0.57999999999999996</v>
      </c>
      <c r="EA205" s="6">
        <v>0</v>
      </c>
      <c r="EB205" s="6">
        <v>0.16</v>
      </c>
      <c r="EC205" s="6">
        <v>0</v>
      </c>
      <c r="EF205" s="6" t="s">
        <v>207</v>
      </c>
      <c r="EG205" s="6">
        <v>0.03</v>
      </c>
      <c r="EH205" s="6">
        <v>0.09</v>
      </c>
      <c r="EI205" s="6">
        <v>0</v>
      </c>
      <c r="EJ205" s="6">
        <v>0</v>
      </c>
      <c r="EM205" s="6" t="s">
        <v>207</v>
      </c>
      <c r="EN205" s="6">
        <v>0.05</v>
      </c>
      <c r="EO205" s="6">
        <v>0</v>
      </c>
      <c r="EP205" s="6">
        <v>0.1</v>
      </c>
      <c r="EQ205" s="6">
        <v>0</v>
      </c>
      <c r="ET205" s="6" t="s">
        <v>207</v>
      </c>
      <c r="EU205" s="6">
        <v>0</v>
      </c>
      <c r="EV205" s="6">
        <v>0</v>
      </c>
      <c r="EW205" s="6">
        <v>0</v>
      </c>
      <c r="EX205" s="6">
        <v>0</v>
      </c>
    </row>
    <row r="206" spans="1:154"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row>
    <row r="207" spans="1:154"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row>
    <row r="208" spans="1:154"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row>
    <row r="209" spans="1:154"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row>
    <row r="210" spans="1:154"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0.03</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row>
    <row r="211" spans="1:154"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row>
    <row r="212" spans="1:154"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0.08</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row>
    <row r="213" spans="1:154"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row>
    <row r="214" spans="1:154"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0.04</v>
      </c>
      <c r="EV214" s="6">
        <v>0.15</v>
      </c>
      <c r="EW214" s="6">
        <v>0</v>
      </c>
      <c r="EX214" s="6">
        <v>0</v>
      </c>
    </row>
    <row r="215" spans="1:154"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c r="DD215" s="6" t="s">
        <v>217</v>
      </c>
      <c r="DE215" s="6">
        <v>0</v>
      </c>
      <c r="DF215" s="6">
        <v>0</v>
      </c>
      <c r="DG215" s="6">
        <v>0</v>
      </c>
      <c r="DH215" s="6">
        <v>0</v>
      </c>
      <c r="DK215" s="6" t="s">
        <v>217</v>
      </c>
      <c r="DL215" s="6">
        <v>0.03</v>
      </c>
      <c r="DM215" s="6">
        <v>0</v>
      </c>
      <c r="DN215" s="6">
        <v>0.05</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0.08</v>
      </c>
      <c r="EV215" s="6">
        <v>0</v>
      </c>
      <c r="EW215" s="6">
        <v>0.16</v>
      </c>
      <c r="EX215" s="6">
        <v>0</v>
      </c>
    </row>
    <row r="216" spans="1:154"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row>
    <row r="217" spans="1:154"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row>
    <row r="218" spans="1:154"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row>
    <row r="219" spans="1:154"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row>
    <row r="220" spans="1:154"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c r="DD220" s="6" t="s">
        <v>222</v>
      </c>
      <c r="DE220" s="6">
        <v>2.29</v>
      </c>
      <c r="DF220" s="6">
        <v>0.9</v>
      </c>
      <c r="DG220" s="6">
        <v>3.78</v>
      </c>
      <c r="DH220" s="6">
        <v>0</v>
      </c>
      <c r="DK220" s="6" t="s">
        <v>222</v>
      </c>
      <c r="DL220" s="6">
        <v>2.4700000000000002</v>
      </c>
      <c r="DM220" s="6">
        <v>0.33</v>
      </c>
      <c r="DN220" s="6">
        <v>4.45</v>
      </c>
      <c r="DO220" s="6">
        <v>0</v>
      </c>
      <c r="DR220" s="6" t="s">
        <v>222</v>
      </c>
      <c r="DS220" s="6">
        <v>2.56</v>
      </c>
      <c r="DT220" s="6">
        <v>0.1</v>
      </c>
      <c r="DU220" s="6">
        <v>4.7300000000000004</v>
      </c>
      <c r="DV220" s="6">
        <v>0</v>
      </c>
      <c r="DY220" s="6" t="s">
        <v>222</v>
      </c>
      <c r="DZ220" s="6">
        <v>1.85</v>
      </c>
      <c r="EA220" s="6">
        <v>0.55000000000000004</v>
      </c>
      <c r="EB220" s="6">
        <v>3.46</v>
      </c>
      <c r="EC220" s="6">
        <v>0</v>
      </c>
      <c r="EF220" s="6" t="s">
        <v>222</v>
      </c>
      <c r="EG220" s="6">
        <v>1.59</v>
      </c>
      <c r="EH220" s="6">
        <v>0</v>
      </c>
      <c r="EI220" s="6">
        <v>3.22</v>
      </c>
      <c r="EJ220" s="6">
        <v>0</v>
      </c>
      <c r="EM220" s="6" t="s">
        <v>222</v>
      </c>
      <c r="EN220" s="6">
        <v>2.0699999999999998</v>
      </c>
      <c r="EO220" s="6">
        <v>1.28</v>
      </c>
      <c r="EP220" s="6">
        <v>2.88</v>
      </c>
      <c r="EQ220" s="6">
        <v>0</v>
      </c>
      <c r="ET220" s="6" t="s">
        <v>222</v>
      </c>
      <c r="EU220" s="6">
        <v>2.29</v>
      </c>
      <c r="EV220" s="6">
        <v>0</v>
      </c>
      <c r="EW220" s="6">
        <v>4.34</v>
      </c>
      <c r="EX220" s="6">
        <v>0</v>
      </c>
    </row>
    <row r="221" spans="1:154"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row>
    <row r="222" spans="1:154"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0.03</v>
      </c>
      <c r="DM222" s="6">
        <v>0.12</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0.05</v>
      </c>
      <c r="EV222" s="6">
        <v>0.17</v>
      </c>
      <c r="EW222" s="6">
        <v>0</v>
      </c>
      <c r="EX222" s="6">
        <v>0</v>
      </c>
    </row>
    <row r="223" spans="1:154"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row>
    <row r="224" spans="1:154"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row>
    <row r="225" spans="1:154"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c r="DD225" s="6" t="s">
        <v>227</v>
      </c>
      <c r="DE225" s="6">
        <v>0.03</v>
      </c>
      <c r="DF225" s="6">
        <v>0.11</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row>
    <row r="226" spans="1:154"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row>
    <row r="227" spans="1:154"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c r="DD227" s="6" t="s">
        <v>229</v>
      </c>
      <c r="DE227" s="6">
        <v>0</v>
      </c>
      <c r="DF227" s="6">
        <v>0</v>
      </c>
      <c r="DG227" s="6">
        <v>0</v>
      </c>
      <c r="DH227" s="6">
        <v>0</v>
      </c>
      <c r="DK227" s="6" t="s">
        <v>229</v>
      </c>
      <c r="DL227" s="6">
        <v>0.04</v>
      </c>
      <c r="DM227" s="6">
        <v>0</v>
      </c>
      <c r="DN227" s="6">
        <v>7.0000000000000007E-2</v>
      </c>
      <c r="DO227" s="6">
        <v>0</v>
      </c>
      <c r="DR227" s="6" t="s">
        <v>229</v>
      </c>
      <c r="DS227" s="6">
        <v>0.15</v>
      </c>
      <c r="DT227" s="6">
        <v>0.36</v>
      </c>
      <c r="DU227" s="6">
        <v>0.09</v>
      </c>
      <c r="DV227" s="6">
        <v>0</v>
      </c>
      <c r="DY227" s="6" t="s">
        <v>229</v>
      </c>
      <c r="DZ227" s="6">
        <v>0.04</v>
      </c>
      <c r="EA227" s="6">
        <v>0</v>
      </c>
      <c r="EB227" s="6">
        <v>0.09</v>
      </c>
      <c r="EC227" s="6">
        <v>0</v>
      </c>
      <c r="EF227" s="6" t="s">
        <v>229</v>
      </c>
      <c r="EG227" s="6">
        <v>0.1</v>
      </c>
      <c r="EH227" s="6">
        <v>0</v>
      </c>
      <c r="EI227" s="6">
        <v>0.2</v>
      </c>
      <c r="EJ227" s="6">
        <v>0</v>
      </c>
      <c r="EM227" s="6" t="s">
        <v>229</v>
      </c>
      <c r="EN227" s="6">
        <v>0.11</v>
      </c>
      <c r="EO227" s="6">
        <v>0.19</v>
      </c>
      <c r="EP227" s="6">
        <v>0.1</v>
      </c>
      <c r="EQ227" s="6">
        <v>0</v>
      </c>
      <c r="ET227" s="6" t="s">
        <v>229</v>
      </c>
      <c r="EU227" s="6">
        <v>0.05</v>
      </c>
      <c r="EV227" s="6">
        <v>0</v>
      </c>
      <c r="EW227" s="6">
        <v>0.1</v>
      </c>
      <c r="EX227" s="6">
        <v>0</v>
      </c>
    </row>
    <row r="228" spans="1:154"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0.05</v>
      </c>
      <c r="DM228" s="6">
        <v>0</v>
      </c>
      <c r="DN228" s="6">
        <v>0</v>
      </c>
      <c r="DO228" s="6">
        <v>0.38</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0.11</v>
      </c>
      <c r="EV228" s="6">
        <v>0</v>
      </c>
      <c r="EW228" s="6">
        <v>0</v>
      </c>
      <c r="EX228" s="6">
        <v>0.81</v>
      </c>
    </row>
    <row r="229" spans="1:154"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row>
    <row r="230" spans="1:154"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c r="DD230" s="6" t="s">
        <v>232</v>
      </c>
      <c r="DE230" s="6">
        <v>0</v>
      </c>
      <c r="DF230" s="6">
        <v>0</v>
      </c>
      <c r="DG230" s="6">
        <v>0</v>
      </c>
      <c r="DH230" s="6">
        <v>0</v>
      </c>
      <c r="DK230" s="6" t="s">
        <v>232</v>
      </c>
      <c r="DL230" s="6">
        <v>0</v>
      </c>
      <c r="DM230" s="6">
        <v>0</v>
      </c>
      <c r="DN230" s="6">
        <v>0</v>
      </c>
      <c r="DO230" s="6">
        <v>0</v>
      </c>
      <c r="DR230" s="6" t="s">
        <v>232</v>
      </c>
      <c r="DS230" s="6">
        <v>0.13</v>
      </c>
      <c r="DT230" s="6">
        <v>0.47</v>
      </c>
      <c r="DU230" s="6">
        <v>0</v>
      </c>
      <c r="DV230" s="6">
        <v>0</v>
      </c>
      <c r="DY230" s="6" t="s">
        <v>232</v>
      </c>
      <c r="DZ230" s="6">
        <v>7.0000000000000007E-2</v>
      </c>
      <c r="EA230" s="6">
        <v>0</v>
      </c>
      <c r="EB230" s="6">
        <v>0</v>
      </c>
      <c r="EC230" s="6">
        <v>0</v>
      </c>
      <c r="EF230" s="6" t="s">
        <v>232</v>
      </c>
      <c r="EG230" s="6">
        <v>0</v>
      </c>
      <c r="EH230" s="6">
        <v>0</v>
      </c>
      <c r="EI230" s="6">
        <v>0</v>
      </c>
      <c r="EJ230" s="6">
        <v>0</v>
      </c>
      <c r="EM230" s="6" t="s">
        <v>232</v>
      </c>
      <c r="EN230" s="6">
        <v>0.04</v>
      </c>
      <c r="EO230" s="6">
        <v>0</v>
      </c>
      <c r="EP230" s="6">
        <v>7.0000000000000007E-2</v>
      </c>
      <c r="EQ230" s="6">
        <v>0</v>
      </c>
      <c r="ET230" s="6" t="s">
        <v>232</v>
      </c>
      <c r="EU230" s="6">
        <v>0.04</v>
      </c>
      <c r="EV230" s="6">
        <v>0.13</v>
      </c>
      <c r="EW230" s="6">
        <v>0</v>
      </c>
      <c r="EX230" s="6">
        <v>0</v>
      </c>
    </row>
    <row r="231" spans="1:154"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row>
    <row r="232" spans="1:154"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row>
    <row r="233" spans="1:154"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row>
    <row r="234" spans="1:154"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0.03</v>
      </c>
      <c r="DT234" s="6">
        <v>0</v>
      </c>
      <c r="DU234" s="6">
        <v>0</v>
      </c>
      <c r="DV234" s="6">
        <v>0</v>
      </c>
      <c r="DY234" s="6" t="s">
        <v>236</v>
      </c>
      <c r="DZ234" s="6">
        <v>0.03</v>
      </c>
      <c r="EA234" s="6">
        <v>0.09</v>
      </c>
      <c r="EB234" s="6">
        <v>0</v>
      </c>
      <c r="EC234" s="6">
        <v>0</v>
      </c>
      <c r="EF234" s="6" t="s">
        <v>236</v>
      </c>
      <c r="EG234" s="6">
        <v>0.05</v>
      </c>
      <c r="EH234" s="6">
        <v>0</v>
      </c>
      <c r="EI234" s="6">
        <v>0</v>
      </c>
      <c r="EJ234" s="6">
        <v>0</v>
      </c>
      <c r="EM234" s="6" t="s">
        <v>236</v>
      </c>
      <c r="EN234" s="6">
        <v>0.05</v>
      </c>
      <c r="EO234" s="6">
        <v>0</v>
      </c>
      <c r="EP234" s="6">
        <v>0</v>
      </c>
      <c r="EQ234" s="6">
        <v>0</v>
      </c>
      <c r="ET234" s="6" t="s">
        <v>236</v>
      </c>
      <c r="EU234" s="6">
        <v>0.04</v>
      </c>
      <c r="EV234" s="6">
        <v>0</v>
      </c>
      <c r="EW234" s="6">
        <v>0.08</v>
      </c>
      <c r="EX234" s="6">
        <v>0</v>
      </c>
    </row>
    <row r="235" spans="1:154"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0.03</v>
      </c>
      <c r="EA235" s="6">
        <v>0.11</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row>
    <row r="236" spans="1:154"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row>
    <row r="237" spans="1:154"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0.13</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row>
    <row r="238" spans="1:154"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row>
    <row r="239" spans="1:154"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0.14000000000000001</v>
      </c>
      <c r="EV239" s="6">
        <v>0</v>
      </c>
      <c r="EW239" s="6">
        <v>0</v>
      </c>
      <c r="EX239" s="6">
        <v>0</v>
      </c>
    </row>
    <row r="240" spans="1:154"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0.04</v>
      </c>
      <c r="EA240" s="6">
        <v>0.12</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row>
    <row r="241" spans="1:154"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0.09</v>
      </c>
      <c r="DM241" s="6">
        <v>0.34</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row>
    <row r="242" spans="1:154"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row>
    <row r="243" spans="1:154"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c r="DD243" s="6" t="s">
        <v>245</v>
      </c>
      <c r="DE243" s="6">
        <v>0.22</v>
      </c>
      <c r="DF243" s="6">
        <v>0.14000000000000001</v>
      </c>
      <c r="DG243" s="6">
        <v>0</v>
      </c>
      <c r="DH243" s="6">
        <v>0</v>
      </c>
      <c r="DK243" s="6" t="s">
        <v>245</v>
      </c>
      <c r="DL243" s="6">
        <v>0.23</v>
      </c>
      <c r="DM243" s="6">
        <v>0.2</v>
      </c>
      <c r="DN243" s="6">
        <v>0</v>
      </c>
      <c r="DO243" s="6">
        <v>0</v>
      </c>
      <c r="DR243" s="6" t="s">
        <v>245</v>
      </c>
      <c r="DS243" s="6">
        <v>0.24</v>
      </c>
      <c r="DT243" s="6">
        <v>0.12</v>
      </c>
      <c r="DU243" s="6">
        <v>0</v>
      </c>
      <c r="DV243" s="6">
        <v>0</v>
      </c>
      <c r="DY243" s="6" t="s">
        <v>245</v>
      </c>
      <c r="DZ243" s="6">
        <v>0.03</v>
      </c>
      <c r="EA243" s="6">
        <v>0.1</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row>
    <row r="244" spans="1:154"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c r="DD244" s="6" t="s">
        <v>246</v>
      </c>
      <c r="DE244" s="6">
        <v>0.08</v>
      </c>
      <c r="DF244" s="6">
        <v>0.28999999999999998</v>
      </c>
      <c r="DG244" s="6">
        <v>0</v>
      </c>
      <c r="DH244" s="6">
        <v>0</v>
      </c>
      <c r="DK244" s="6" t="s">
        <v>246</v>
      </c>
      <c r="DL244" s="6">
        <v>0.26</v>
      </c>
      <c r="DM244" s="6">
        <v>0.15</v>
      </c>
      <c r="DN244" s="6">
        <v>0.28000000000000003</v>
      </c>
      <c r="DO244" s="6">
        <v>0.53</v>
      </c>
      <c r="DR244" s="6" t="s">
        <v>246</v>
      </c>
      <c r="DS244" s="6">
        <v>0.14000000000000001</v>
      </c>
      <c r="DT244" s="6">
        <v>0</v>
      </c>
      <c r="DU244" s="6">
        <v>0</v>
      </c>
      <c r="DV244" s="6">
        <v>0.69</v>
      </c>
      <c r="DY244" s="6" t="s">
        <v>246</v>
      </c>
      <c r="DZ244" s="6">
        <v>0.19</v>
      </c>
      <c r="EA244" s="6">
        <v>0</v>
      </c>
      <c r="EB244" s="6">
        <v>0</v>
      </c>
      <c r="EC244" s="6">
        <v>1.39</v>
      </c>
      <c r="EF244" s="6" t="s">
        <v>246</v>
      </c>
      <c r="EG244" s="6">
        <v>0.43</v>
      </c>
      <c r="EH244" s="6">
        <v>0.39</v>
      </c>
      <c r="EI244" s="6">
        <v>0</v>
      </c>
      <c r="EJ244" s="6">
        <v>2.54</v>
      </c>
      <c r="EM244" s="6" t="s">
        <v>246</v>
      </c>
      <c r="EN244" s="6">
        <v>0</v>
      </c>
      <c r="EO244" s="6">
        <v>0</v>
      </c>
      <c r="EP244" s="6">
        <v>0</v>
      </c>
      <c r="EQ244" s="6">
        <v>0</v>
      </c>
      <c r="ET244" s="6" t="s">
        <v>246</v>
      </c>
      <c r="EU244" s="6">
        <v>0</v>
      </c>
      <c r="EV244" s="6">
        <v>0</v>
      </c>
      <c r="EW244" s="6">
        <v>0</v>
      </c>
      <c r="EX244" s="6">
        <v>0</v>
      </c>
    </row>
    <row r="245" spans="1:154"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0.16</v>
      </c>
      <c r="EA245" s="6">
        <v>0</v>
      </c>
      <c r="EB245" s="6">
        <v>0.18</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row>
    <row r="246" spans="1:154"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0.26</v>
      </c>
      <c r="DT246" s="6">
        <v>0.95</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row>
    <row r="247" spans="1:154"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row>
    <row r="248" spans="1:154"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row>
    <row r="249" spans="1:154"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row>
    <row r="250" spans="1:154"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0.04</v>
      </c>
      <c r="DT250" s="6">
        <v>0.15</v>
      </c>
      <c r="DU250" s="6">
        <v>0</v>
      </c>
      <c r="DV250" s="6">
        <v>0</v>
      </c>
      <c r="DY250" s="6" t="s">
        <v>252</v>
      </c>
      <c r="DZ250" s="6">
        <v>0</v>
      </c>
      <c r="EA250" s="6">
        <v>0</v>
      </c>
      <c r="EB250" s="6">
        <v>0</v>
      </c>
      <c r="EC250" s="6">
        <v>0</v>
      </c>
      <c r="EF250" s="6" t="s">
        <v>252</v>
      </c>
      <c r="EG250" s="6">
        <v>0</v>
      </c>
      <c r="EH250" s="6">
        <v>0</v>
      </c>
      <c r="EI250" s="6">
        <v>0</v>
      </c>
      <c r="EJ250" s="6">
        <v>0</v>
      </c>
      <c r="EM250" s="6" t="s">
        <v>252</v>
      </c>
      <c r="EN250" s="6">
        <v>7.0000000000000007E-2</v>
      </c>
      <c r="EO250" s="6">
        <v>0</v>
      </c>
      <c r="EP250" s="6">
        <v>0.13</v>
      </c>
      <c r="EQ250" s="6">
        <v>0</v>
      </c>
      <c r="ET250" s="6" t="s">
        <v>252</v>
      </c>
      <c r="EU250" s="6">
        <v>0</v>
      </c>
      <c r="EV250" s="6">
        <v>0</v>
      </c>
      <c r="EW250" s="6">
        <v>0</v>
      </c>
      <c r="EX250" s="6">
        <v>0</v>
      </c>
    </row>
    <row r="251" spans="1:154"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row>
    <row r="252" spans="1:154"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row>
    <row r="253" spans="1:154"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0.19</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row>
    <row r="254" spans="1:154"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c r="DD254" s="6" t="s">
        <v>256</v>
      </c>
      <c r="DE254" s="6">
        <v>0.1</v>
      </c>
      <c r="DF254" s="6">
        <v>0.15</v>
      </c>
      <c r="DG254" s="6">
        <v>0.12</v>
      </c>
      <c r="DH254" s="6">
        <v>0</v>
      </c>
      <c r="DK254" s="6" t="s">
        <v>256</v>
      </c>
      <c r="DL254" s="6">
        <v>0.03</v>
      </c>
      <c r="DM254" s="6">
        <v>0</v>
      </c>
      <c r="DN254" s="6">
        <v>0.05</v>
      </c>
      <c r="DO254" s="6">
        <v>0</v>
      </c>
      <c r="DR254" s="6" t="s">
        <v>256</v>
      </c>
      <c r="DS254" s="6">
        <v>7.0000000000000007E-2</v>
      </c>
      <c r="DT254" s="6">
        <v>0.1</v>
      </c>
      <c r="DU254" s="6">
        <v>7.0000000000000007E-2</v>
      </c>
      <c r="DV254" s="6">
        <v>0</v>
      </c>
      <c r="DY254" s="6" t="s">
        <v>256</v>
      </c>
      <c r="DZ254" s="6">
        <v>0</v>
      </c>
      <c r="EA254" s="6">
        <v>0</v>
      </c>
      <c r="EB254" s="6">
        <v>0</v>
      </c>
      <c r="EC254" s="6">
        <v>0</v>
      </c>
      <c r="EF254" s="6" t="s">
        <v>256</v>
      </c>
      <c r="EG254" s="6">
        <v>0.05</v>
      </c>
      <c r="EH254" s="6">
        <v>0</v>
      </c>
      <c r="EI254" s="6">
        <v>0.11</v>
      </c>
      <c r="EJ254" s="6">
        <v>0</v>
      </c>
      <c r="EM254" s="6" t="s">
        <v>256</v>
      </c>
      <c r="EN254" s="6">
        <v>0</v>
      </c>
      <c r="EO254" s="6">
        <v>0</v>
      </c>
      <c r="EP254" s="6">
        <v>0</v>
      </c>
      <c r="EQ254" s="6">
        <v>0</v>
      </c>
      <c r="ET254" s="6" t="s">
        <v>256</v>
      </c>
      <c r="EU254" s="6">
        <v>0</v>
      </c>
      <c r="EV254" s="6">
        <v>0</v>
      </c>
      <c r="EW254" s="6">
        <v>0</v>
      </c>
      <c r="EX254" s="6">
        <v>0</v>
      </c>
    </row>
    <row r="255" spans="1:154"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row>
    <row r="256" spans="1:154"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row>
    <row r="257" spans="1:154"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c r="DD257" s="6" t="s">
        <v>259</v>
      </c>
      <c r="DE257" s="6">
        <v>1.42</v>
      </c>
      <c r="DF257" s="6">
        <v>1.77</v>
      </c>
      <c r="DG257" s="6">
        <v>1.69</v>
      </c>
      <c r="DH257" s="6">
        <v>0.22</v>
      </c>
      <c r="DK257" s="6" t="s">
        <v>259</v>
      </c>
      <c r="DL257" s="6">
        <v>1.41</v>
      </c>
      <c r="DM257" s="6">
        <v>1.51</v>
      </c>
      <c r="DN257" s="6">
        <v>1.56</v>
      </c>
      <c r="DO257" s="6">
        <v>0.28999999999999998</v>
      </c>
      <c r="DR257" s="6" t="s">
        <v>259</v>
      </c>
      <c r="DS257" s="6">
        <v>2.17</v>
      </c>
      <c r="DT257" s="6">
        <v>2.73</v>
      </c>
      <c r="DU257" s="6">
        <v>2.29</v>
      </c>
      <c r="DV257" s="6">
        <v>0</v>
      </c>
      <c r="DY257" s="6" t="s">
        <v>259</v>
      </c>
      <c r="DZ257" s="6">
        <v>1.2</v>
      </c>
      <c r="EA257" s="6">
        <v>0.99</v>
      </c>
      <c r="EB257" s="6">
        <v>1.33</v>
      </c>
      <c r="EC257" s="6">
        <v>0</v>
      </c>
      <c r="EF257" s="6" t="s">
        <v>259</v>
      </c>
      <c r="EG257" s="6">
        <v>2.09</v>
      </c>
      <c r="EH257" s="6">
        <v>1.37</v>
      </c>
      <c r="EI257" s="6">
        <v>2.88</v>
      </c>
      <c r="EJ257" s="6">
        <v>0</v>
      </c>
      <c r="EM257" s="6" t="s">
        <v>259</v>
      </c>
      <c r="EN257" s="6">
        <v>1.36</v>
      </c>
      <c r="EO257" s="6">
        <v>0.97</v>
      </c>
      <c r="EP257" s="6">
        <v>1.93</v>
      </c>
      <c r="EQ257" s="6">
        <v>0</v>
      </c>
      <c r="ET257" s="6" t="s">
        <v>259</v>
      </c>
      <c r="EU257" s="6">
        <v>2.2000000000000002</v>
      </c>
      <c r="EV257" s="6">
        <v>3.09</v>
      </c>
      <c r="EW257" s="6">
        <v>2.2200000000000002</v>
      </c>
      <c r="EX257" s="6">
        <v>0.34</v>
      </c>
    </row>
    <row r="259" spans="1:154"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row>
    <row r="260" spans="1:154" x14ac:dyDescent="0.3">
      <c r="A260" s="58" t="s">
        <v>265</v>
      </c>
      <c r="B260" s="58"/>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row>
    <row r="261" spans="1:154"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row>
    <row r="262" spans="1:154"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c r="DE262" s="9">
        <f>SUMIF('Aceite Virgen Extra'!$B6:$B257,"&lt;="&amp;$B262,'Aceite Virgen Extra'!DE$6:DE$257)</f>
        <v>1.1400000000000001</v>
      </c>
      <c r="DF262" s="9">
        <f>SUMIF('Aceite Virgen Extra'!$B6:$B257,"&lt;="&amp;$B262,'Aceite Virgen Extra'!DF$6:DF$257)</f>
        <v>2.1800000000000002</v>
      </c>
      <c r="DG262" s="9">
        <f>SUMIF('Aceite Virgen Extra'!$B6:$B257,"&lt;="&amp;$B262,'Aceite Virgen Extra'!DG$6:DG$257)</f>
        <v>0.74</v>
      </c>
      <c r="DH262" s="9">
        <f>SUMIF('Aceite Virgen Extra'!$B6:$B257,"&lt;="&amp;$B262,'Aceite Virgen Extra'!DH$6:DH$257)</f>
        <v>0</v>
      </c>
      <c r="DL262" s="9">
        <f>SUMIF('Aceite Virgen Extra'!$B6:$B257,"&lt;="&amp;$B262,'Aceite Virgen Extra'!DL$6:DL$257)</f>
        <v>1.44</v>
      </c>
      <c r="DM262" s="9">
        <f>SUMIF('Aceite Virgen Extra'!$B6:$B257,"&lt;="&amp;$B262,'Aceite Virgen Extra'!DM$6:DM$257)</f>
        <v>1.83</v>
      </c>
      <c r="DN262" s="9">
        <f>SUMIF('Aceite Virgen Extra'!$B6:$B257,"&lt;="&amp;$B262,'Aceite Virgen Extra'!DN$6:DN$257)</f>
        <v>1.22</v>
      </c>
      <c r="DO262" s="9">
        <f>SUMIF('Aceite Virgen Extra'!$B6:$B257,"&lt;="&amp;$B262,'Aceite Virgen Extra'!DO$6:DO$257)</f>
        <v>0</v>
      </c>
      <c r="DS262" s="9">
        <f>SUMIF('Aceite Virgen Extra'!$B6:$B257,"&lt;="&amp;$B262,'Aceite Virgen Extra'!DS$6:DS$257)</f>
        <v>1.3499999999999999</v>
      </c>
      <c r="DT262" s="9">
        <f>SUMIF('Aceite Virgen Extra'!$B6:$B257,"&lt;="&amp;$B262,'Aceite Virgen Extra'!DT$6:DT$257)</f>
        <v>1.28</v>
      </c>
      <c r="DU262" s="9">
        <f>SUMIF('Aceite Virgen Extra'!$B6:$B257,"&lt;="&amp;$B262,'Aceite Virgen Extra'!DU$6:DU$257)</f>
        <v>1.28</v>
      </c>
      <c r="DV262" s="9">
        <f>SUMIF('Aceite Virgen Extra'!$B6:$B257,"&lt;="&amp;$B262,'Aceite Virgen Extra'!DV$6:DV$257)</f>
        <v>0.75</v>
      </c>
      <c r="DZ262" s="9">
        <f>SUMIF('Aceite Virgen Extra'!$B6:$B257,"&lt;="&amp;$B262,'Aceite Virgen Extra'!DZ$6:DZ$257)</f>
        <v>0.87</v>
      </c>
      <c r="EA262" s="9">
        <f>SUMIF('Aceite Virgen Extra'!$B6:$B257,"&lt;="&amp;$B262,'Aceite Virgen Extra'!EA$6:EA$257)</f>
        <v>2.11</v>
      </c>
      <c r="EB262" s="9">
        <f>SUMIF('Aceite Virgen Extra'!$B6:$B257,"&lt;="&amp;$B262,'Aceite Virgen Extra'!EB$6:EB$257)</f>
        <v>0</v>
      </c>
      <c r="EC262" s="9">
        <f>SUMIF('Aceite Virgen Extra'!$B6:$B257,"&lt;="&amp;$B262,'Aceite Virgen Extra'!EC$6:EC$257)</f>
        <v>0.28000000000000003</v>
      </c>
      <c r="EG262" s="9">
        <f>SUMIF('Aceite Virgen Extra'!$B6:$B257,"&lt;="&amp;$B262,'Aceite Virgen Extra'!EG$6:EG$257)</f>
        <v>0.57999999999999996</v>
      </c>
      <c r="EH262" s="9">
        <f>SUMIF('Aceite Virgen Extra'!$B6:$B257,"&lt;="&amp;$B262,'Aceite Virgen Extra'!EH$6:EH$257)</f>
        <v>0.78</v>
      </c>
      <c r="EI262" s="9">
        <f>SUMIF('Aceite Virgen Extra'!$B6:$B257,"&lt;="&amp;$B262,'Aceite Virgen Extra'!EI$6:EI$257)</f>
        <v>0.56000000000000005</v>
      </c>
      <c r="EJ262" s="9">
        <f>SUMIF('Aceite Virgen Extra'!$B6:$B257,"&lt;="&amp;$B262,'Aceite Virgen Extra'!EJ$6:EJ$257)</f>
        <v>0</v>
      </c>
      <c r="EN262" s="9">
        <f>SUMIF('Aceite Virgen Extra'!$B6:$B257,"&lt;="&amp;$B262,'Aceite Virgen Extra'!EN$6:EN$257)</f>
        <v>1</v>
      </c>
      <c r="EO262" s="9">
        <f>SUMIF('Aceite Virgen Extra'!$B6:$B257,"&lt;="&amp;$B262,'Aceite Virgen Extra'!EO$6:EO$257)</f>
        <v>0.8</v>
      </c>
      <c r="EP262" s="9">
        <f>SUMIF('Aceite Virgen Extra'!$B6:$B257,"&lt;="&amp;$B262,'Aceite Virgen Extra'!EP$6:EP$257)</f>
        <v>0.97999999999999987</v>
      </c>
      <c r="EQ262" s="9">
        <f>SUMIF('Aceite Virgen Extra'!$B6:$B257,"&lt;="&amp;$B262,'Aceite Virgen Extra'!EQ$6:EQ$257)</f>
        <v>0</v>
      </c>
      <c r="EU262" s="9">
        <f>SUMIF('Aceite Virgen Extra'!$B6:$B257,"&lt;="&amp;$B262,'Aceite Virgen Extra'!EU$6:EU$257)</f>
        <v>1.6800000000000002</v>
      </c>
      <c r="EV262" s="9">
        <f>SUMIF('Aceite Virgen Extra'!$B6:$B257,"&lt;="&amp;$B262,'Aceite Virgen Extra'!EV$6:EV$257)</f>
        <v>2.4899999999999998</v>
      </c>
      <c r="EW262" s="9">
        <f>SUMIF('Aceite Virgen Extra'!$B6:$B257,"&lt;="&amp;$B262,'Aceite Virgen Extra'!EW$6:EW$257)</f>
        <v>0.56000000000000005</v>
      </c>
      <c r="EX262" s="9">
        <f>SUMIF('Aceite Virgen Extra'!$B6:$B257,"&lt;="&amp;$B262,'Aceite Virgen Extra'!EX$6:EX$257)</f>
        <v>3.49</v>
      </c>
    </row>
    <row r="263" spans="1:154"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c r="DE263" s="8">
        <f>SUMIFS('Aceite Virgen Extra'!DE$6:DE$257,'Aceite Virgen Extra'!$A$6:$A$257,"&gt;="&amp;$A263,'Aceite Virgen Extra'!$B$6:$B$257,"&lt;="&amp;$B263)</f>
        <v>0.41000000000000003</v>
      </c>
      <c r="DF263" s="8">
        <f>SUMIFS('Aceite Virgen Extra'!DF$6:DF$257,'Aceite Virgen Extra'!$A$6:$A$257,"&gt;="&amp;$A263,'Aceite Virgen Extra'!$B$6:$B$257,"&lt;="&amp;$B263)</f>
        <v>0.44</v>
      </c>
      <c r="DG263" s="8">
        <f>SUMIFS('Aceite Virgen Extra'!DG$6:DG$257,'Aceite Virgen Extra'!$A$6:$A$257,"&gt;="&amp;$A263,'Aceite Virgen Extra'!$B$6:$B$257,"&lt;="&amp;$B263)</f>
        <v>0.37</v>
      </c>
      <c r="DH263" s="8">
        <f>SUMIFS('Aceite Virgen Extra'!DH$6:DH$257,'Aceite Virgen Extra'!$A$6:$A$257,"&gt;="&amp;$A263,'Aceite Virgen Extra'!$B$6:$B$257,"&lt;="&amp;$B263)</f>
        <v>0</v>
      </c>
      <c r="DL263" s="8">
        <f>SUMIFS('Aceite Virgen Extra'!DL$6:DL$257,'Aceite Virgen Extra'!$A$6:$A$257,"&gt;="&amp;$A263,'Aceite Virgen Extra'!$B$6:$B$257,"&lt;="&amp;$B263)</f>
        <v>1.22</v>
      </c>
      <c r="DM263" s="8">
        <f>SUMIFS('Aceite Virgen Extra'!DM$6:DM$257,'Aceite Virgen Extra'!$A$6:$A$257,"&gt;="&amp;$A263,'Aceite Virgen Extra'!$B$6:$B$257,"&lt;="&amp;$B263)</f>
        <v>0.91999999999999993</v>
      </c>
      <c r="DN263" s="8">
        <f>SUMIFS('Aceite Virgen Extra'!DN$6:DN$257,'Aceite Virgen Extra'!$A$6:$A$257,"&gt;="&amp;$A263,'Aceite Virgen Extra'!$B$6:$B$257,"&lt;="&amp;$B263)</f>
        <v>1.2799999999999998</v>
      </c>
      <c r="DO263" s="8">
        <f>SUMIFS('Aceite Virgen Extra'!DO$6:DO$257,'Aceite Virgen Extra'!$A$6:$A$257,"&gt;="&amp;$A263,'Aceite Virgen Extra'!$B$6:$B$257,"&lt;="&amp;$B263)</f>
        <v>0.25</v>
      </c>
      <c r="DS263" s="8">
        <f>SUMIFS('Aceite Virgen Extra'!DS$6:DS$257,'Aceite Virgen Extra'!$A$6:$A$257,"&gt;="&amp;$A263,'Aceite Virgen Extra'!$B$6:$B$257,"&lt;="&amp;$B263)</f>
        <v>1.4000000000000001</v>
      </c>
      <c r="DT263" s="8">
        <f>SUMIFS('Aceite Virgen Extra'!DT$6:DT$257,'Aceite Virgen Extra'!$A$6:$A$257,"&gt;="&amp;$A263,'Aceite Virgen Extra'!$B$6:$B$257,"&lt;="&amp;$B263)</f>
        <v>3.05</v>
      </c>
      <c r="DU263" s="8">
        <f>SUMIFS('Aceite Virgen Extra'!DU$6:DU$257,'Aceite Virgen Extra'!$A$6:$A$257,"&gt;="&amp;$A263,'Aceite Virgen Extra'!$B$6:$B$257,"&lt;="&amp;$B263)</f>
        <v>0.82</v>
      </c>
      <c r="DV263" s="8">
        <f>SUMIFS('Aceite Virgen Extra'!DV$6:DV$257,'Aceite Virgen Extra'!$A$6:$A$257,"&gt;="&amp;$A263,'Aceite Virgen Extra'!$B$6:$B$257,"&lt;="&amp;$B263)</f>
        <v>0.83</v>
      </c>
      <c r="DZ263" s="8">
        <f>SUMIFS('Aceite Virgen Extra'!DZ$6:DZ$257,'Aceite Virgen Extra'!$A$6:$A$257,"&gt;="&amp;$A263,'Aceite Virgen Extra'!$B$6:$B$257,"&lt;="&amp;$B263)</f>
        <v>1.1100000000000001</v>
      </c>
      <c r="EA263" s="8">
        <f>SUMIFS('Aceite Virgen Extra'!EA$6:EA$257,'Aceite Virgen Extra'!$A$6:$A$257,"&gt;="&amp;$A263,'Aceite Virgen Extra'!$B$6:$B$257,"&lt;="&amp;$B263)</f>
        <v>1.06</v>
      </c>
      <c r="EB263" s="8">
        <f>SUMIFS('Aceite Virgen Extra'!EB$6:EB$257,'Aceite Virgen Extra'!$A$6:$A$257,"&gt;="&amp;$A263,'Aceite Virgen Extra'!$B$6:$B$257,"&lt;="&amp;$B263)</f>
        <v>0.94000000000000006</v>
      </c>
      <c r="EC263" s="8">
        <f>SUMIFS('Aceite Virgen Extra'!EC$6:EC$257,'Aceite Virgen Extra'!$A$6:$A$257,"&gt;="&amp;$A263,'Aceite Virgen Extra'!$B$6:$B$257,"&lt;="&amp;$B263)</f>
        <v>0.37</v>
      </c>
      <c r="EG263" s="8">
        <f>SUMIFS('Aceite Virgen Extra'!EG$6:EG$257,'Aceite Virgen Extra'!$A$6:$A$257,"&gt;="&amp;$A263,'Aceite Virgen Extra'!$B$6:$B$257,"&lt;="&amp;$B263)</f>
        <v>1.72</v>
      </c>
      <c r="EH263" s="8">
        <f>SUMIFS('Aceite Virgen Extra'!EH$6:EH$257,'Aceite Virgen Extra'!$A$6:$A$257,"&gt;="&amp;$A263,'Aceite Virgen Extra'!$B$6:$B$257,"&lt;="&amp;$B263)</f>
        <v>2.9499999999999997</v>
      </c>
      <c r="EI263" s="8">
        <f>SUMIFS('Aceite Virgen Extra'!EI$6:EI$257,'Aceite Virgen Extra'!$A$6:$A$257,"&gt;="&amp;$A263,'Aceite Virgen Extra'!$B$6:$B$257,"&lt;="&amp;$B263)</f>
        <v>1.1200000000000001</v>
      </c>
      <c r="EJ263" s="8">
        <f>SUMIFS('Aceite Virgen Extra'!EJ$6:EJ$257,'Aceite Virgen Extra'!$A$6:$A$257,"&gt;="&amp;$A263,'Aceite Virgen Extra'!$B$6:$B$257,"&lt;="&amp;$B263)</f>
        <v>0.55000000000000004</v>
      </c>
      <c r="EN263" s="8">
        <f>SUMIFS('Aceite Virgen Extra'!EN$6:EN$257,'Aceite Virgen Extra'!$A$6:$A$257,"&gt;="&amp;$A263,'Aceite Virgen Extra'!$B$6:$B$257,"&lt;="&amp;$B263)</f>
        <v>0.80999999999999994</v>
      </c>
      <c r="EO263" s="8">
        <f>SUMIFS('Aceite Virgen Extra'!EO$6:EO$257,'Aceite Virgen Extra'!$A$6:$A$257,"&gt;="&amp;$A263,'Aceite Virgen Extra'!$B$6:$B$257,"&lt;="&amp;$B263)</f>
        <v>0.22</v>
      </c>
      <c r="EP263" s="8">
        <f>SUMIFS('Aceite Virgen Extra'!EP$6:EP$257,'Aceite Virgen Extra'!$A$6:$A$257,"&gt;="&amp;$A263,'Aceite Virgen Extra'!$B$6:$B$257,"&lt;="&amp;$B263)</f>
        <v>1.1299999999999999</v>
      </c>
      <c r="EQ263" s="8">
        <f>SUMIFS('Aceite Virgen Extra'!EQ$6:EQ$257,'Aceite Virgen Extra'!$A$6:$A$257,"&gt;="&amp;$A263,'Aceite Virgen Extra'!$B$6:$B$257,"&lt;="&amp;$B263)</f>
        <v>0</v>
      </c>
      <c r="EU263" s="8">
        <f>SUMIFS('Aceite Virgen Extra'!EU$6:EU$257,'Aceite Virgen Extra'!$A$6:$A$257,"&gt;="&amp;$A263,'Aceite Virgen Extra'!$B$6:$B$257,"&lt;="&amp;$B263)</f>
        <v>1.79</v>
      </c>
      <c r="EV263" s="8">
        <f>SUMIFS('Aceite Virgen Extra'!EV$6:EV$257,'Aceite Virgen Extra'!$A$6:$A$257,"&gt;="&amp;$A263,'Aceite Virgen Extra'!$B$6:$B$257,"&lt;="&amp;$B263)</f>
        <v>4.76</v>
      </c>
      <c r="EW263" s="8">
        <f>SUMIFS('Aceite Virgen Extra'!EW$6:EW$257,'Aceite Virgen Extra'!$A$6:$A$257,"&gt;="&amp;$A263,'Aceite Virgen Extra'!$B$6:$B$257,"&lt;="&amp;$B263)</f>
        <v>0</v>
      </c>
      <c r="EX263" s="8">
        <f>SUMIFS('Aceite Virgen Extra'!EX$6:EX$257,'Aceite Virgen Extra'!$A$6:$A$257,"&gt;="&amp;$A263,'Aceite Virgen Extra'!$B$6:$B$257,"&lt;="&amp;$B263)</f>
        <v>0</v>
      </c>
    </row>
    <row r="264" spans="1:154"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c r="DE264" s="8">
        <f>SUMIFS('Aceite Virgen Extra'!DE$6:DE$257,'Aceite Virgen Extra'!$A$6:$A$257,"&gt;="&amp;$A264,'Aceite Virgen Extra'!$B$6:$B$257,"&lt;="&amp;$B264)</f>
        <v>0.48</v>
      </c>
      <c r="DF264" s="8">
        <f>SUMIFS('Aceite Virgen Extra'!DF$6:DF$257,'Aceite Virgen Extra'!$A$6:$A$257,"&gt;="&amp;$A264,'Aceite Virgen Extra'!$B$6:$B$257,"&lt;="&amp;$B264)</f>
        <v>0.32</v>
      </c>
      <c r="DG264" s="8">
        <f>SUMIFS('Aceite Virgen Extra'!DG$6:DG$257,'Aceite Virgen Extra'!$A$6:$A$257,"&gt;="&amp;$A264,'Aceite Virgen Extra'!$B$6:$B$257,"&lt;="&amp;$B264)</f>
        <v>0.29000000000000004</v>
      </c>
      <c r="DH264" s="8">
        <f>SUMIFS('Aceite Virgen Extra'!DH$6:DH$257,'Aceite Virgen Extra'!$A$6:$A$257,"&gt;="&amp;$A264,'Aceite Virgen Extra'!$B$6:$B$257,"&lt;="&amp;$B264)</f>
        <v>0</v>
      </c>
      <c r="DL264" s="8">
        <f>SUMIFS('Aceite Virgen Extra'!DL$6:DL$257,'Aceite Virgen Extra'!$A$6:$A$257,"&gt;="&amp;$A264,'Aceite Virgen Extra'!$B$6:$B$257,"&lt;="&amp;$B264)</f>
        <v>0.77</v>
      </c>
      <c r="DM264" s="8">
        <f>SUMIFS('Aceite Virgen Extra'!DM$6:DM$257,'Aceite Virgen Extra'!$A$6:$A$257,"&gt;="&amp;$A264,'Aceite Virgen Extra'!$B$6:$B$257,"&lt;="&amp;$B264)</f>
        <v>0.23</v>
      </c>
      <c r="DN264" s="8">
        <f>SUMIFS('Aceite Virgen Extra'!DN$6:DN$257,'Aceite Virgen Extra'!$A$6:$A$257,"&gt;="&amp;$A264,'Aceite Virgen Extra'!$B$6:$B$257,"&lt;="&amp;$B264)</f>
        <v>0.90999999999999992</v>
      </c>
      <c r="DO264" s="8">
        <f>SUMIFS('Aceite Virgen Extra'!DO$6:DO$257,'Aceite Virgen Extra'!$A$6:$A$257,"&gt;="&amp;$A264,'Aceite Virgen Extra'!$B$6:$B$257,"&lt;="&amp;$B264)</f>
        <v>1.46</v>
      </c>
      <c r="DS264" s="8">
        <f>SUMIFS('Aceite Virgen Extra'!DS$6:DS$257,'Aceite Virgen Extra'!$A$6:$A$257,"&gt;="&amp;$A264,'Aceite Virgen Extra'!$B$6:$B$257,"&lt;="&amp;$B264)</f>
        <v>0.59000000000000008</v>
      </c>
      <c r="DT264" s="8">
        <f>SUMIFS('Aceite Virgen Extra'!DT$6:DT$257,'Aceite Virgen Extra'!$A$6:$A$257,"&gt;="&amp;$A264,'Aceite Virgen Extra'!$B$6:$B$257,"&lt;="&amp;$B264)</f>
        <v>0.26</v>
      </c>
      <c r="DU264" s="8">
        <f>SUMIFS('Aceite Virgen Extra'!DU$6:DU$257,'Aceite Virgen Extra'!$A$6:$A$257,"&gt;="&amp;$A264,'Aceite Virgen Extra'!$B$6:$B$257,"&lt;="&amp;$B264)</f>
        <v>0.69000000000000006</v>
      </c>
      <c r="DV264" s="8">
        <f>SUMIFS('Aceite Virgen Extra'!DV$6:DV$257,'Aceite Virgen Extra'!$A$6:$A$257,"&gt;="&amp;$A264,'Aceite Virgen Extra'!$B$6:$B$257,"&lt;="&amp;$B264)</f>
        <v>0.3</v>
      </c>
      <c r="DZ264" s="8">
        <f>SUMIFS('Aceite Virgen Extra'!DZ$6:DZ$257,'Aceite Virgen Extra'!$A$6:$A$257,"&gt;="&amp;$A264,'Aceite Virgen Extra'!$B$6:$B$257,"&lt;="&amp;$B264)</f>
        <v>0.11</v>
      </c>
      <c r="EA264" s="8">
        <f>SUMIFS('Aceite Virgen Extra'!EA$6:EA$257,'Aceite Virgen Extra'!$A$6:$A$257,"&gt;="&amp;$A264,'Aceite Virgen Extra'!$B$6:$B$257,"&lt;="&amp;$B264)</f>
        <v>0</v>
      </c>
      <c r="EB264" s="8">
        <f>SUMIFS('Aceite Virgen Extra'!EB$6:EB$257,'Aceite Virgen Extra'!$A$6:$A$257,"&gt;="&amp;$A264,'Aceite Virgen Extra'!$B$6:$B$257,"&lt;="&amp;$B264)</f>
        <v>0.09</v>
      </c>
      <c r="EC264" s="8">
        <f>SUMIFS('Aceite Virgen Extra'!EC$6:EC$257,'Aceite Virgen Extra'!$A$6:$A$257,"&gt;="&amp;$A264,'Aceite Virgen Extra'!$B$6:$B$257,"&lt;="&amp;$B264)</f>
        <v>0</v>
      </c>
      <c r="EG264" s="8">
        <f>SUMIFS('Aceite Virgen Extra'!EG$6:EG$257,'Aceite Virgen Extra'!$A$6:$A$257,"&gt;="&amp;$A264,'Aceite Virgen Extra'!$B$6:$B$257,"&lt;="&amp;$B264)</f>
        <v>0.82000000000000006</v>
      </c>
      <c r="EH264" s="8">
        <f>SUMIFS('Aceite Virgen Extra'!EH$6:EH$257,'Aceite Virgen Extra'!$A$6:$A$257,"&gt;="&amp;$A264,'Aceite Virgen Extra'!$B$6:$B$257,"&lt;="&amp;$B264)</f>
        <v>0.35</v>
      </c>
      <c r="EI264" s="8">
        <f>SUMIFS('Aceite Virgen Extra'!EI$6:EI$257,'Aceite Virgen Extra'!$A$6:$A$257,"&gt;="&amp;$A264,'Aceite Virgen Extra'!$B$6:$B$257,"&lt;="&amp;$B264)</f>
        <v>1.4500000000000002</v>
      </c>
      <c r="EJ264" s="8">
        <f>SUMIFS('Aceite Virgen Extra'!EJ$6:EJ$257,'Aceite Virgen Extra'!$A$6:$A$257,"&gt;="&amp;$A264,'Aceite Virgen Extra'!$B$6:$B$257,"&lt;="&amp;$B264)</f>
        <v>0</v>
      </c>
      <c r="EN264" s="8">
        <f>SUMIFS('Aceite Virgen Extra'!EN$6:EN$257,'Aceite Virgen Extra'!$A$6:$A$257,"&gt;="&amp;$A264,'Aceite Virgen Extra'!$B$6:$B$257,"&lt;="&amp;$B264)</f>
        <v>2.06</v>
      </c>
      <c r="EO264" s="8">
        <f>SUMIFS('Aceite Virgen Extra'!EO$6:EO$257,'Aceite Virgen Extra'!$A$6:$A$257,"&gt;="&amp;$A264,'Aceite Virgen Extra'!$B$6:$B$257,"&lt;="&amp;$B264)</f>
        <v>1.94</v>
      </c>
      <c r="EP264" s="8">
        <f>SUMIFS('Aceite Virgen Extra'!EP$6:EP$257,'Aceite Virgen Extra'!$A$6:$A$257,"&gt;="&amp;$A264,'Aceite Virgen Extra'!$B$6:$B$257,"&lt;="&amp;$B264)</f>
        <v>2.14</v>
      </c>
      <c r="EQ264" s="8">
        <f>SUMIFS('Aceite Virgen Extra'!EQ$6:EQ$257,'Aceite Virgen Extra'!$A$6:$A$257,"&gt;="&amp;$A264,'Aceite Virgen Extra'!$B$6:$B$257,"&lt;="&amp;$B264)</f>
        <v>0</v>
      </c>
      <c r="EU264" s="8">
        <f>SUMIFS('Aceite Virgen Extra'!EU$6:EU$257,'Aceite Virgen Extra'!$A$6:$A$257,"&gt;="&amp;$A264,'Aceite Virgen Extra'!$B$6:$B$257,"&lt;="&amp;$B264)</f>
        <v>0.94</v>
      </c>
      <c r="EV264" s="8">
        <f>SUMIFS('Aceite Virgen Extra'!EV$6:EV$257,'Aceite Virgen Extra'!$A$6:$A$257,"&gt;="&amp;$A264,'Aceite Virgen Extra'!$B$6:$B$257,"&lt;="&amp;$B264)</f>
        <v>1.02</v>
      </c>
      <c r="EW264" s="8">
        <f>SUMIFS('Aceite Virgen Extra'!EW$6:EW$257,'Aceite Virgen Extra'!$A$6:$A$257,"&gt;="&amp;$A264,'Aceite Virgen Extra'!$B$6:$B$257,"&lt;="&amp;$B264)</f>
        <v>1</v>
      </c>
      <c r="EX264" s="8">
        <f>SUMIFS('Aceite Virgen Extra'!EX$6:EX$257,'Aceite Virgen Extra'!$A$6:$A$257,"&gt;="&amp;$A264,'Aceite Virgen Extra'!$B$6:$B$257,"&lt;="&amp;$B264)</f>
        <v>0.68</v>
      </c>
    </row>
    <row r="265" spans="1:154"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c r="DE265" s="8">
        <f>SUMIFS('Aceite Virgen Extra'!DE$6:DE$257,'Aceite Virgen Extra'!$A$6:$A$257,"&gt;="&amp;$A265,'Aceite Virgen Extra'!$B$6:$B$257,"&lt;="&amp;$B265)</f>
        <v>1.3</v>
      </c>
      <c r="DF265" s="8">
        <f>SUMIFS('Aceite Virgen Extra'!DF$6:DF$257,'Aceite Virgen Extra'!$A$6:$A$257,"&gt;="&amp;$A265,'Aceite Virgen Extra'!$B$6:$B$257,"&lt;="&amp;$B265)</f>
        <v>1.29</v>
      </c>
      <c r="DG265" s="8">
        <f>SUMIFS('Aceite Virgen Extra'!DG$6:DG$257,'Aceite Virgen Extra'!$A$6:$A$257,"&gt;="&amp;$A265,'Aceite Virgen Extra'!$B$6:$B$257,"&lt;="&amp;$B265)</f>
        <v>0.89</v>
      </c>
      <c r="DH265" s="8">
        <f>SUMIFS('Aceite Virgen Extra'!DH$6:DH$257,'Aceite Virgen Extra'!$A$6:$A$257,"&gt;="&amp;$A265,'Aceite Virgen Extra'!$B$6:$B$257,"&lt;="&amp;$B265)</f>
        <v>0.51</v>
      </c>
      <c r="DL265" s="8">
        <f>SUMIFS('Aceite Virgen Extra'!DL$6:DL$257,'Aceite Virgen Extra'!$A$6:$A$257,"&gt;="&amp;$A265,'Aceite Virgen Extra'!$B$6:$B$257,"&lt;="&amp;$B265)</f>
        <v>3.5399999999999996</v>
      </c>
      <c r="DM265" s="8">
        <f>SUMIFS('Aceite Virgen Extra'!DM$6:DM$257,'Aceite Virgen Extra'!$A$6:$A$257,"&gt;="&amp;$A265,'Aceite Virgen Extra'!$B$6:$B$257,"&lt;="&amp;$B265)</f>
        <v>9.7900000000000009</v>
      </c>
      <c r="DN265" s="8">
        <f>SUMIFS('Aceite Virgen Extra'!DN$6:DN$257,'Aceite Virgen Extra'!$A$6:$A$257,"&gt;="&amp;$A265,'Aceite Virgen Extra'!$B$6:$B$257,"&lt;="&amp;$B265)</f>
        <v>1.18</v>
      </c>
      <c r="DO265" s="8">
        <f>SUMIFS('Aceite Virgen Extra'!DO$6:DO$257,'Aceite Virgen Extra'!$A$6:$A$257,"&gt;="&amp;$A265,'Aceite Virgen Extra'!$B$6:$B$257,"&lt;="&amp;$B265)</f>
        <v>0.56000000000000005</v>
      </c>
      <c r="DS265" s="8">
        <f>SUMIFS('Aceite Virgen Extra'!DS$6:DS$257,'Aceite Virgen Extra'!$A$6:$A$257,"&gt;="&amp;$A265,'Aceite Virgen Extra'!$B$6:$B$257,"&lt;="&amp;$B265)</f>
        <v>2.3299999999999996</v>
      </c>
      <c r="DT265" s="8">
        <f>SUMIFS('Aceite Virgen Extra'!DT$6:DT$257,'Aceite Virgen Extra'!$A$6:$A$257,"&gt;="&amp;$A265,'Aceite Virgen Extra'!$B$6:$B$257,"&lt;="&amp;$B265)</f>
        <v>6.42</v>
      </c>
      <c r="DU265" s="8">
        <f>SUMIFS('Aceite Virgen Extra'!DU$6:DU$257,'Aceite Virgen Extra'!$A$6:$A$257,"&gt;="&amp;$A265,'Aceite Virgen Extra'!$B$6:$B$257,"&lt;="&amp;$B265)</f>
        <v>1.02</v>
      </c>
      <c r="DV265" s="8">
        <f>SUMIFS('Aceite Virgen Extra'!DV$6:DV$257,'Aceite Virgen Extra'!$A$6:$A$257,"&gt;="&amp;$A265,'Aceite Virgen Extra'!$B$6:$B$257,"&lt;="&amp;$B265)</f>
        <v>0</v>
      </c>
      <c r="DZ265" s="8">
        <f>SUMIFS('Aceite Virgen Extra'!DZ$6:DZ$257,'Aceite Virgen Extra'!$A$6:$A$257,"&gt;="&amp;$A265,'Aceite Virgen Extra'!$B$6:$B$257,"&lt;="&amp;$B265)</f>
        <v>1.68</v>
      </c>
      <c r="EA265" s="8">
        <f>SUMIFS('Aceite Virgen Extra'!EA$6:EA$257,'Aceite Virgen Extra'!$A$6:$A$257,"&gt;="&amp;$A265,'Aceite Virgen Extra'!$B$6:$B$257,"&lt;="&amp;$B265)</f>
        <v>3.3</v>
      </c>
      <c r="EB265" s="8">
        <f>SUMIFS('Aceite Virgen Extra'!EB$6:EB$257,'Aceite Virgen Extra'!$A$6:$A$257,"&gt;="&amp;$A265,'Aceite Virgen Extra'!$B$6:$B$257,"&lt;="&amp;$B265)</f>
        <v>0.7</v>
      </c>
      <c r="EC265" s="8">
        <f>SUMIFS('Aceite Virgen Extra'!EC$6:EC$257,'Aceite Virgen Extra'!$A$6:$A$257,"&gt;="&amp;$A265,'Aceite Virgen Extra'!$B$6:$B$257,"&lt;="&amp;$B265)</f>
        <v>0.44</v>
      </c>
      <c r="EG265" s="8">
        <f>SUMIFS('Aceite Virgen Extra'!EG$6:EG$257,'Aceite Virgen Extra'!$A$6:$A$257,"&gt;="&amp;$A265,'Aceite Virgen Extra'!$B$6:$B$257,"&lt;="&amp;$B265)</f>
        <v>3.64</v>
      </c>
      <c r="EH265" s="8">
        <f>SUMIFS('Aceite Virgen Extra'!EH$6:EH$257,'Aceite Virgen Extra'!$A$6:$A$257,"&gt;="&amp;$A265,'Aceite Virgen Extra'!$B$6:$B$257,"&lt;="&amp;$B265)</f>
        <v>3.5599999999999996</v>
      </c>
      <c r="EI265" s="8">
        <f>SUMIFS('Aceite Virgen Extra'!EI$6:EI$257,'Aceite Virgen Extra'!$A$6:$A$257,"&gt;="&amp;$A265,'Aceite Virgen Extra'!$B$6:$B$257,"&lt;="&amp;$B265)</f>
        <v>4.13</v>
      </c>
      <c r="EJ265" s="8">
        <f>SUMIFS('Aceite Virgen Extra'!EJ$6:EJ$257,'Aceite Virgen Extra'!$A$6:$A$257,"&gt;="&amp;$A265,'Aceite Virgen Extra'!$B$6:$B$257,"&lt;="&amp;$B265)</f>
        <v>2.16</v>
      </c>
      <c r="EN265" s="8">
        <f>SUMIFS('Aceite Virgen Extra'!EN$6:EN$257,'Aceite Virgen Extra'!$A$6:$A$257,"&gt;="&amp;$A265,'Aceite Virgen Extra'!$B$6:$B$257,"&lt;="&amp;$B265)</f>
        <v>4.4799999999999995</v>
      </c>
      <c r="EO265" s="8">
        <f>SUMIFS('Aceite Virgen Extra'!EO$6:EO$257,'Aceite Virgen Extra'!$A$6:$A$257,"&gt;="&amp;$A265,'Aceite Virgen Extra'!$B$6:$B$257,"&lt;="&amp;$B265)</f>
        <v>8.73</v>
      </c>
      <c r="EP265" s="8">
        <f>SUMIFS('Aceite Virgen Extra'!EP$6:EP$257,'Aceite Virgen Extra'!$A$6:$A$257,"&gt;="&amp;$A265,'Aceite Virgen Extra'!$B$6:$B$257,"&lt;="&amp;$B265)</f>
        <v>2.94</v>
      </c>
      <c r="EQ265" s="8">
        <f>SUMIFS('Aceite Virgen Extra'!EQ$6:EQ$257,'Aceite Virgen Extra'!$A$6:$A$257,"&gt;="&amp;$A265,'Aceite Virgen Extra'!$B$6:$B$257,"&lt;="&amp;$B265)</f>
        <v>0.96</v>
      </c>
      <c r="EU265" s="8">
        <f>SUMIFS('Aceite Virgen Extra'!EU$6:EU$257,'Aceite Virgen Extra'!$A$6:$A$257,"&gt;="&amp;$A265,'Aceite Virgen Extra'!$B$6:$B$257,"&lt;="&amp;$B265)</f>
        <v>5.5299999999999994</v>
      </c>
      <c r="EV265" s="8">
        <f>SUMIFS('Aceite Virgen Extra'!EV$6:EV$257,'Aceite Virgen Extra'!$A$6:$A$257,"&gt;="&amp;$A265,'Aceite Virgen Extra'!$B$6:$B$257,"&lt;="&amp;$B265)</f>
        <v>5.12</v>
      </c>
      <c r="EW265" s="8">
        <f>SUMIFS('Aceite Virgen Extra'!EW$6:EW$257,'Aceite Virgen Extra'!$A$6:$A$257,"&gt;="&amp;$A265,'Aceite Virgen Extra'!$B$6:$B$257,"&lt;="&amp;$B265)</f>
        <v>4.93</v>
      </c>
      <c r="EX265" s="8">
        <f>SUMIFS('Aceite Virgen Extra'!EX$6:EX$257,'Aceite Virgen Extra'!$A$6:$A$257,"&gt;="&amp;$A265,'Aceite Virgen Extra'!$B$6:$B$257,"&lt;="&amp;$B265)</f>
        <v>6.1400000000000006</v>
      </c>
    </row>
    <row r="266" spans="1:154"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c r="DE266" s="8">
        <f>SUMIFS('Aceite Virgen Extra'!DE$6:DE$257,'Aceite Virgen Extra'!$A$6:$A$257,"&gt;="&amp;$A266,'Aceite Virgen Extra'!$B$6:$B$257,"&lt;="&amp;$B266)</f>
        <v>1.7799999999999998</v>
      </c>
      <c r="DF266" s="8">
        <f>SUMIFS('Aceite Virgen Extra'!DF$6:DF$257,'Aceite Virgen Extra'!$A$6:$A$257,"&gt;="&amp;$A266,'Aceite Virgen Extra'!$B$6:$B$257,"&lt;="&amp;$B266)</f>
        <v>4.07</v>
      </c>
      <c r="DG266" s="8">
        <f>SUMIFS('Aceite Virgen Extra'!DG$6:DG$257,'Aceite Virgen Extra'!$A$6:$A$257,"&gt;="&amp;$A266,'Aceite Virgen Extra'!$B$6:$B$257,"&lt;="&amp;$B266)</f>
        <v>0.34</v>
      </c>
      <c r="DH266" s="8">
        <f>SUMIFS('Aceite Virgen Extra'!DH$6:DH$257,'Aceite Virgen Extra'!$A$6:$A$257,"&gt;="&amp;$A266,'Aceite Virgen Extra'!$B$6:$B$257,"&lt;="&amp;$B266)</f>
        <v>0.56999999999999995</v>
      </c>
      <c r="DL266" s="8">
        <f>SUMIFS('Aceite Virgen Extra'!DL$6:DL$257,'Aceite Virgen Extra'!$A$6:$A$257,"&gt;="&amp;$A266,'Aceite Virgen Extra'!$B$6:$B$257,"&lt;="&amp;$B266)</f>
        <v>3.69</v>
      </c>
      <c r="DM266" s="8">
        <f>SUMIFS('Aceite Virgen Extra'!DM$6:DM$257,'Aceite Virgen Extra'!$A$6:$A$257,"&gt;="&amp;$A266,'Aceite Virgen Extra'!$B$6:$B$257,"&lt;="&amp;$B266)</f>
        <v>7.74</v>
      </c>
      <c r="DN266" s="8">
        <f>SUMIFS('Aceite Virgen Extra'!DN$6:DN$257,'Aceite Virgen Extra'!$A$6:$A$257,"&gt;="&amp;$A266,'Aceite Virgen Extra'!$B$6:$B$257,"&lt;="&amp;$B266)</f>
        <v>1.9700000000000002</v>
      </c>
      <c r="DO266" s="8">
        <f>SUMIFS('Aceite Virgen Extra'!DO$6:DO$257,'Aceite Virgen Extra'!$A$6:$A$257,"&gt;="&amp;$A266,'Aceite Virgen Extra'!$B$6:$B$257,"&lt;="&amp;$B266)</f>
        <v>2.3200000000000003</v>
      </c>
      <c r="DS266" s="8">
        <f>SUMIFS('Aceite Virgen Extra'!DS$6:DS$257,'Aceite Virgen Extra'!$A$6:$A$257,"&gt;="&amp;$A266,'Aceite Virgen Extra'!$B$6:$B$257,"&lt;="&amp;$B266)</f>
        <v>2.3000000000000003</v>
      </c>
      <c r="DT266" s="8">
        <f>SUMIFS('Aceite Virgen Extra'!DT$6:DT$257,'Aceite Virgen Extra'!$A$6:$A$257,"&gt;="&amp;$A266,'Aceite Virgen Extra'!$B$6:$B$257,"&lt;="&amp;$B266)</f>
        <v>5.6400000000000006</v>
      </c>
      <c r="DU266" s="8">
        <f>SUMIFS('Aceite Virgen Extra'!DU$6:DU$257,'Aceite Virgen Extra'!$A$6:$A$257,"&gt;="&amp;$A266,'Aceite Virgen Extra'!$B$6:$B$257,"&lt;="&amp;$B266)</f>
        <v>1.1100000000000001</v>
      </c>
      <c r="DV266" s="8">
        <f>SUMIFS('Aceite Virgen Extra'!DV$6:DV$257,'Aceite Virgen Extra'!$A$6:$A$257,"&gt;="&amp;$A266,'Aceite Virgen Extra'!$B$6:$B$257,"&lt;="&amp;$B266)</f>
        <v>0.28000000000000003</v>
      </c>
      <c r="DZ266" s="8">
        <f>SUMIFS('Aceite Virgen Extra'!DZ$6:DZ$257,'Aceite Virgen Extra'!$A$6:$A$257,"&gt;="&amp;$A266,'Aceite Virgen Extra'!$B$6:$B$257,"&lt;="&amp;$B266)</f>
        <v>5.2</v>
      </c>
      <c r="EA266" s="8">
        <f>SUMIFS('Aceite Virgen Extra'!EA$6:EA$257,'Aceite Virgen Extra'!$A$6:$A$257,"&gt;="&amp;$A266,'Aceite Virgen Extra'!$B$6:$B$257,"&lt;="&amp;$B266)</f>
        <v>3.67</v>
      </c>
      <c r="EB266" s="8">
        <f>SUMIFS('Aceite Virgen Extra'!EB$6:EB$257,'Aceite Virgen Extra'!$A$6:$A$257,"&gt;="&amp;$A266,'Aceite Virgen Extra'!$B$6:$B$257,"&lt;="&amp;$B266)</f>
        <v>7.82</v>
      </c>
      <c r="EC266" s="8">
        <f>SUMIFS('Aceite Virgen Extra'!EC$6:EC$257,'Aceite Virgen Extra'!$A$6:$A$257,"&gt;="&amp;$A266,'Aceite Virgen Extra'!$B$6:$B$257,"&lt;="&amp;$B266)</f>
        <v>0</v>
      </c>
      <c r="EG266" s="8">
        <f>SUMIFS('Aceite Virgen Extra'!EG$6:EG$257,'Aceite Virgen Extra'!$A$6:$A$257,"&gt;="&amp;$A266,'Aceite Virgen Extra'!$B$6:$B$257,"&lt;="&amp;$B266)</f>
        <v>5.5</v>
      </c>
      <c r="EH266" s="8">
        <f>SUMIFS('Aceite Virgen Extra'!EH$6:EH$257,'Aceite Virgen Extra'!$A$6:$A$257,"&gt;="&amp;$A266,'Aceite Virgen Extra'!$B$6:$B$257,"&lt;="&amp;$B266)</f>
        <v>7.85</v>
      </c>
      <c r="EI266" s="8">
        <f>SUMIFS('Aceite Virgen Extra'!EI$6:EI$257,'Aceite Virgen Extra'!$A$6:$A$257,"&gt;="&amp;$A266,'Aceite Virgen Extra'!$B$6:$B$257,"&lt;="&amp;$B266)</f>
        <v>5</v>
      </c>
      <c r="EJ266" s="8">
        <f>SUMIFS('Aceite Virgen Extra'!EJ$6:EJ$257,'Aceite Virgen Extra'!$A$6:$A$257,"&gt;="&amp;$A266,'Aceite Virgen Extra'!$B$6:$B$257,"&lt;="&amp;$B266)</f>
        <v>1.68</v>
      </c>
      <c r="EN266" s="8">
        <f>SUMIFS('Aceite Virgen Extra'!EN$6:EN$257,'Aceite Virgen Extra'!$A$6:$A$257,"&gt;="&amp;$A266,'Aceite Virgen Extra'!$B$6:$B$257,"&lt;="&amp;$B266)</f>
        <v>5.52</v>
      </c>
      <c r="EO266" s="8">
        <f>SUMIFS('Aceite Virgen Extra'!EO$6:EO$257,'Aceite Virgen Extra'!$A$6:$A$257,"&gt;="&amp;$A266,'Aceite Virgen Extra'!$B$6:$B$257,"&lt;="&amp;$B266)</f>
        <v>5.4</v>
      </c>
      <c r="EP266" s="8">
        <f>SUMIFS('Aceite Virgen Extra'!EP$6:EP$257,'Aceite Virgen Extra'!$A$6:$A$257,"&gt;="&amp;$A266,'Aceite Virgen Extra'!$B$6:$B$257,"&lt;="&amp;$B266)</f>
        <v>6.1199999999999992</v>
      </c>
      <c r="EQ266" s="8">
        <f>SUMIFS('Aceite Virgen Extra'!EQ$6:EQ$257,'Aceite Virgen Extra'!$A$6:$A$257,"&gt;="&amp;$A266,'Aceite Virgen Extra'!$B$6:$B$257,"&lt;="&amp;$B266)</f>
        <v>0.76</v>
      </c>
      <c r="EU266" s="8">
        <f>SUMIFS('Aceite Virgen Extra'!EU$6:EU$257,'Aceite Virgen Extra'!$A$6:$A$257,"&gt;="&amp;$A266,'Aceite Virgen Extra'!$B$6:$B$257,"&lt;="&amp;$B266)</f>
        <v>8.7999999999999989</v>
      </c>
      <c r="EV266" s="8">
        <f>SUMIFS('Aceite Virgen Extra'!EV$6:EV$257,'Aceite Virgen Extra'!$A$6:$A$257,"&gt;="&amp;$A266,'Aceite Virgen Extra'!$B$6:$B$257,"&lt;="&amp;$B266)</f>
        <v>12.090000000000002</v>
      </c>
      <c r="EW266" s="8">
        <f>SUMIFS('Aceite Virgen Extra'!EW$6:EW$257,'Aceite Virgen Extra'!$A$6:$A$257,"&gt;="&amp;$A266,'Aceite Virgen Extra'!$B$6:$B$257,"&lt;="&amp;$B266)</f>
        <v>9.75</v>
      </c>
      <c r="EX266" s="8">
        <f>SUMIFS('Aceite Virgen Extra'!EX$6:EX$257,'Aceite Virgen Extra'!$A$6:$A$257,"&gt;="&amp;$A266,'Aceite Virgen Extra'!$B$6:$B$257,"&lt;="&amp;$B266)</f>
        <v>0.7</v>
      </c>
    </row>
    <row r="267" spans="1:154"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c r="DE267" s="8">
        <f>SUMIFS('Aceite Virgen Extra'!DE$6:DE$257,'Aceite Virgen Extra'!$A$6:$A$257,"&gt;="&amp;$A267,'Aceite Virgen Extra'!$B$6:$B$257,"&lt;="&amp;$B267)</f>
        <v>4.3099999999999996</v>
      </c>
      <c r="DF267" s="8">
        <f>SUMIFS('Aceite Virgen Extra'!DF$6:DF$257,'Aceite Virgen Extra'!$A$6:$A$257,"&gt;="&amp;$A267,'Aceite Virgen Extra'!$B$6:$B$257,"&lt;="&amp;$B267)</f>
        <v>4.08</v>
      </c>
      <c r="DG267" s="8">
        <f>SUMIFS('Aceite Virgen Extra'!DG$6:DG$257,'Aceite Virgen Extra'!$A$6:$A$257,"&gt;="&amp;$A267,'Aceite Virgen Extra'!$B$6:$B$257,"&lt;="&amp;$B267)</f>
        <v>4.5399999999999991</v>
      </c>
      <c r="DH267" s="8">
        <f>SUMIFS('Aceite Virgen Extra'!DH$6:DH$257,'Aceite Virgen Extra'!$A$6:$A$257,"&gt;="&amp;$A267,'Aceite Virgen Extra'!$B$6:$B$257,"&lt;="&amp;$B267)</f>
        <v>2.2000000000000002</v>
      </c>
      <c r="DL267" s="8">
        <f>SUMIFS('Aceite Virgen Extra'!DL$6:DL$257,'Aceite Virgen Extra'!$A$6:$A$257,"&gt;="&amp;$A267,'Aceite Virgen Extra'!$B$6:$B$257,"&lt;="&amp;$B267)</f>
        <v>5.33</v>
      </c>
      <c r="DM267" s="8">
        <f>SUMIFS('Aceite Virgen Extra'!DM$6:DM$257,'Aceite Virgen Extra'!$A$6:$A$257,"&gt;="&amp;$A267,'Aceite Virgen Extra'!$B$6:$B$257,"&lt;="&amp;$B267)</f>
        <v>1.74</v>
      </c>
      <c r="DN267" s="8">
        <f>SUMIFS('Aceite Virgen Extra'!DN$6:DN$257,'Aceite Virgen Extra'!$A$6:$A$257,"&gt;="&amp;$A267,'Aceite Virgen Extra'!$B$6:$B$257,"&lt;="&amp;$B267)</f>
        <v>6.7</v>
      </c>
      <c r="DO267" s="8">
        <f>SUMIFS('Aceite Virgen Extra'!DO$6:DO$257,'Aceite Virgen Extra'!$A$6:$A$257,"&gt;="&amp;$A267,'Aceite Virgen Extra'!$B$6:$B$257,"&lt;="&amp;$B267)</f>
        <v>3.42</v>
      </c>
      <c r="DS267" s="8">
        <f>SUMIFS('Aceite Virgen Extra'!DS$6:DS$257,'Aceite Virgen Extra'!$A$6:$A$257,"&gt;="&amp;$A267,'Aceite Virgen Extra'!$B$6:$B$257,"&lt;="&amp;$B267)</f>
        <v>3.6900000000000004</v>
      </c>
      <c r="DT267" s="8">
        <f>SUMIFS('Aceite Virgen Extra'!DT$6:DT$257,'Aceite Virgen Extra'!$A$6:$A$257,"&gt;="&amp;$A267,'Aceite Virgen Extra'!$B$6:$B$257,"&lt;="&amp;$B267)</f>
        <v>2</v>
      </c>
      <c r="DU267" s="8">
        <f>SUMIFS('Aceite Virgen Extra'!DU$6:DU$257,'Aceite Virgen Extra'!$A$6:$A$257,"&gt;="&amp;$A267,'Aceite Virgen Extra'!$B$6:$B$257,"&lt;="&amp;$B267)</f>
        <v>4.83</v>
      </c>
      <c r="DV267" s="8">
        <f>SUMIFS('Aceite Virgen Extra'!DV$6:DV$257,'Aceite Virgen Extra'!$A$6:$A$257,"&gt;="&amp;$A267,'Aceite Virgen Extra'!$B$6:$B$257,"&lt;="&amp;$B267)</f>
        <v>2.09</v>
      </c>
      <c r="DZ267" s="8">
        <f>SUMIFS('Aceite Virgen Extra'!DZ$6:DZ$257,'Aceite Virgen Extra'!$A$6:$A$257,"&gt;="&amp;$A267,'Aceite Virgen Extra'!$B$6:$B$257,"&lt;="&amp;$B267)</f>
        <v>4.62</v>
      </c>
      <c r="EA267" s="8">
        <f>SUMIFS('Aceite Virgen Extra'!EA$6:EA$257,'Aceite Virgen Extra'!$A$6:$A$257,"&gt;="&amp;$A267,'Aceite Virgen Extra'!$B$6:$B$257,"&lt;="&amp;$B267)</f>
        <v>5.7799999999999994</v>
      </c>
      <c r="EB267" s="8">
        <f>SUMIFS('Aceite Virgen Extra'!EB$6:EB$257,'Aceite Virgen Extra'!$A$6:$A$257,"&gt;="&amp;$A267,'Aceite Virgen Extra'!$B$6:$B$257,"&lt;="&amp;$B267)</f>
        <v>4.0599999999999996</v>
      </c>
      <c r="EC267" s="8">
        <f>SUMIFS('Aceite Virgen Extra'!EC$6:EC$257,'Aceite Virgen Extra'!$A$6:$A$257,"&gt;="&amp;$A267,'Aceite Virgen Extra'!$B$6:$B$257,"&lt;="&amp;$B267)</f>
        <v>1.3599999999999999</v>
      </c>
      <c r="EG267" s="8">
        <f>SUMIFS('Aceite Virgen Extra'!EG$6:EG$257,'Aceite Virgen Extra'!$A$6:$A$257,"&gt;="&amp;$A267,'Aceite Virgen Extra'!$B$6:$B$257,"&lt;="&amp;$B267)</f>
        <v>4.58</v>
      </c>
      <c r="EH267" s="8">
        <f>SUMIFS('Aceite Virgen Extra'!EH$6:EH$257,'Aceite Virgen Extra'!$A$6:$A$257,"&gt;="&amp;$A267,'Aceite Virgen Extra'!$B$6:$B$257,"&lt;="&amp;$B267)</f>
        <v>7.71</v>
      </c>
      <c r="EI267" s="8">
        <f>SUMIFS('Aceite Virgen Extra'!EI$6:EI$257,'Aceite Virgen Extra'!$A$6:$A$257,"&gt;="&amp;$A267,'Aceite Virgen Extra'!$B$6:$B$257,"&lt;="&amp;$B267)</f>
        <v>2.27</v>
      </c>
      <c r="EJ267" s="8">
        <f>SUMIFS('Aceite Virgen Extra'!EJ$6:EJ$257,'Aceite Virgen Extra'!$A$6:$A$257,"&gt;="&amp;$A267,'Aceite Virgen Extra'!$B$6:$B$257,"&lt;="&amp;$B267)</f>
        <v>1.87</v>
      </c>
      <c r="EN267" s="8">
        <f>SUMIFS('Aceite Virgen Extra'!EN$6:EN$257,'Aceite Virgen Extra'!$A$6:$A$257,"&gt;="&amp;$A267,'Aceite Virgen Extra'!$B$6:$B$257,"&lt;="&amp;$B267)</f>
        <v>4.2799999999999994</v>
      </c>
      <c r="EO267" s="8">
        <f>SUMIFS('Aceite Virgen Extra'!EO$6:EO$257,'Aceite Virgen Extra'!$A$6:$A$257,"&gt;="&amp;$A267,'Aceite Virgen Extra'!$B$6:$B$257,"&lt;="&amp;$B267)</f>
        <v>6.68</v>
      </c>
      <c r="EP267" s="8">
        <f>SUMIFS('Aceite Virgen Extra'!EP$6:EP$257,'Aceite Virgen Extra'!$A$6:$A$257,"&gt;="&amp;$A267,'Aceite Virgen Extra'!$B$6:$B$257,"&lt;="&amp;$B267)</f>
        <v>2.44</v>
      </c>
      <c r="EQ267" s="8">
        <f>SUMIFS('Aceite Virgen Extra'!EQ$6:EQ$257,'Aceite Virgen Extra'!$A$6:$A$257,"&gt;="&amp;$A267,'Aceite Virgen Extra'!$B$6:$B$257,"&lt;="&amp;$B267)</f>
        <v>6.1999999999999993</v>
      </c>
      <c r="EU267" s="8">
        <f>SUMIFS('Aceite Virgen Extra'!EU$6:EU$257,'Aceite Virgen Extra'!$A$6:$A$257,"&gt;="&amp;$A267,'Aceite Virgen Extra'!$B$6:$B$257,"&lt;="&amp;$B267)</f>
        <v>5.77</v>
      </c>
      <c r="EV267" s="8">
        <f>SUMIFS('Aceite Virgen Extra'!EV$6:EV$257,'Aceite Virgen Extra'!$A$6:$A$257,"&gt;="&amp;$A267,'Aceite Virgen Extra'!$B$6:$B$257,"&lt;="&amp;$B267)</f>
        <v>5.2099999999999991</v>
      </c>
      <c r="EW267" s="8">
        <f>SUMIFS('Aceite Virgen Extra'!EW$6:EW$257,'Aceite Virgen Extra'!$A$6:$A$257,"&gt;="&amp;$A267,'Aceite Virgen Extra'!$B$6:$B$257,"&lt;="&amp;$B267)</f>
        <v>1.74</v>
      </c>
      <c r="EX267" s="8">
        <f>SUMIFS('Aceite Virgen Extra'!EX$6:EX$257,'Aceite Virgen Extra'!$A$6:$A$257,"&gt;="&amp;$A267,'Aceite Virgen Extra'!$B$6:$B$257,"&lt;="&amp;$B267)</f>
        <v>23.37</v>
      </c>
    </row>
    <row r="268" spans="1:154"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c r="DE268" s="8">
        <f>SUMIFS('Aceite Virgen Extra'!DE$6:DE$257,'Aceite Virgen Extra'!$A$6:$A$257,"&gt;="&amp;$A268,'Aceite Virgen Extra'!$B$6:$B$257,"&lt;="&amp;$B268)</f>
        <v>23.74</v>
      </c>
      <c r="DF268" s="8">
        <f>SUMIFS('Aceite Virgen Extra'!DF$6:DF$257,'Aceite Virgen Extra'!$A$6:$A$257,"&gt;="&amp;$A268,'Aceite Virgen Extra'!$B$6:$B$257,"&lt;="&amp;$B268)</f>
        <v>27.57</v>
      </c>
      <c r="DG268" s="8">
        <f>SUMIFS('Aceite Virgen Extra'!DG$6:DG$257,'Aceite Virgen Extra'!$A$6:$A$257,"&gt;="&amp;$A268,'Aceite Virgen Extra'!$B$6:$B$257,"&lt;="&amp;$B268)</f>
        <v>24.65</v>
      </c>
      <c r="DH268" s="8">
        <f>SUMIFS('Aceite Virgen Extra'!DH$6:DH$257,'Aceite Virgen Extra'!$A$6:$A$257,"&gt;="&amp;$A268,'Aceite Virgen Extra'!$B$6:$B$257,"&lt;="&amp;$B268)</f>
        <v>16.36</v>
      </c>
      <c r="DL268" s="8">
        <f>SUMIFS('Aceite Virgen Extra'!DL$6:DL$257,'Aceite Virgen Extra'!$A$6:$A$257,"&gt;="&amp;$A268,'Aceite Virgen Extra'!$B$6:$B$257,"&lt;="&amp;$B268)</f>
        <v>18.009999999999998</v>
      </c>
      <c r="DM268" s="8">
        <f>SUMIFS('Aceite Virgen Extra'!DM$6:DM$257,'Aceite Virgen Extra'!$A$6:$A$257,"&gt;="&amp;$A268,'Aceite Virgen Extra'!$B$6:$B$257,"&lt;="&amp;$B268)</f>
        <v>16.399999999999999</v>
      </c>
      <c r="DN268" s="8">
        <f>SUMIFS('Aceite Virgen Extra'!DN$6:DN$257,'Aceite Virgen Extra'!$A$6:$A$257,"&gt;="&amp;$A268,'Aceite Virgen Extra'!$B$6:$B$257,"&lt;="&amp;$B268)</f>
        <v>19.75</v>
      </c>
      <c r="DO268" s="8">
        <f>SUMIFS('Aceite Virgen Extra'!DO$6:DO$257,'Aceite Virgen Extra'!$A$6:$A$257,"&gt;="&amp;$A268,'Aceite Virgen Extra'!$B$6:$B$257,"&lt;="&amp;$B268)</f>
        <v>13.82</v>
      </c>
      <c r="DS268" s="8">
        <f>SUMIFS('Aceite Virgen Extra'!DS$6:DS$257,'Aceite Virgen Extra'!$A$6:$A$257,"&gt;="&amp;$A268,'Aceite Virgen Extra'!$B$6:$B$257,"&lt;="&amp;$B268)</f>
        <v>15.32</v>
      </c>
      <c r="DT268" s="8">
        <f>SUMIFS('Aceite Virgen Extra'!DT$6:DT$257,'Aceite Virgen Extra'!$A$6:$A$257,"&gt;="&amp;$A268,'Aceite Virgen Extra'!$B$6:$B$257,"&lt;="&amp;$B268)</f>
        <v>11.02</v>
      </c>
      <c r="DU268" s="8">
        <f>SUMIFS('Aceite Virgen Extra'!DU$6:DU$257,'Aceite Virgen Extra'!$A$6:$A$257,"&gt;="&amp;$A268,'Aceite Virgen Extra'!$B$6:$B$257,"&lt;="&amp;$B268)</f>
        <v>17.990000000000002</v>
      </c>
      <c r="DV268" s="8">
        <f>SUMIFS('Aceite Virgen Extra'!DV$6:DV$257,'Aceite Virgen Extra'!$A$6:$A$257,"&gt;="&amp;$A268,'Aceite Virgen Extra'!$B$6:$B$257,"&lt;="&amp;$B268)</f>
        <v>17.04</v>
      </c>
      <c r="DZ268" s="8">
        <f>SUMIFS('Aceite Virgen Extra'!DZ$6:DZ$257,'Aceite Virgen Extra'!$A$6:$A$257,"&gt;="&amp;$A268,'Aceite Virgen Extra'!$B$6:$B$257,"&lt;="&amp;$B268)</f>
        <v>15</v>
      </c>
      <c r="EA268" s="8">
        <f>SUMIFS('Aceite Virgen Extra'!EA$6:EA$257,'Aceite Virgen Extra'!$A$6:$A$257,"&gt;="&amp;$A268,'Aceite Virgen Extra'!$B$6:$B$257,"&lt;="&amp;$B268)</f>
        <v>11.71</v>
      </c>
      <c r="EB268" s="8">
        <f>SUMIFS('Aceite Virgen Extra'!EB$6:EB$257,'Aceite Virgen Extra'!$A$6:$A$257,"&gt;="&amp;$A268,'Aceite Virgen Extra'!$B$6:$B$257,"&lt;="&amp;$B268)</f>
        <v>21.029999999999998</v>
      </c>
      <c r="EC268" s="8">
        <f>SUMIFS('Aceite Virgen Extra'!EC$6:EC$257,'Aceite Virgen Extra'!$A$6:$A$257,"&gt;="&amp;$A268,'Aceite Virgen Extra'!$B$6:$B$257,"&lt;="&amp;$B268)</f>
        <v>7.77</v>
      </c>
      <c r="EG268" s="8">
        <f>SUMIFS('Aceite Virgen Extra'!EG$6:EG$257,'Aceite Virgen Extra'!$A$6:$A$257,"&gt;="&amp;$A268,'Aceite Virgen Extra'!$B$6:$B$257,"&lt;="&amp;$B268)</f>
        <v>14.370000000000001</v>
      </c>
      <c r="EH268" s="8">
        <f>SUMIFS('Aceite Virgen Extra'!EH$6:EH$257,'Aceite Virgen Extra'!$A$6:$A$257,"&gt;="&amp;$A268,'Aceite Virgen Extra'!$B$6:$B$257,"&lt;="&amp;$B268)</f>
        <v>6.6</v>
      </c>
      <c r="EI268" s="8">
        <f>SUMIFS('Aceite Virgen Extra'!EI$6:EI$257,'Aceite Virgen Extra'!$A$6:$A$257,"&gt;="&amp;$A268,'Aceite Virgen Extra'!$B$6:$B$257,"&lt;="&amp;$B268)</f>
        <v>20.59</v>
      </c>
      <c r="EJ268" s="8">
        <f>SUMIFS('Aceite Virgen Extra'!EJ$6:EJ$257,'Aceite Virgen Extra'!$A$6:$A$257,"&gt;="&amp;$A268,'Aceite Virgen Extra'!$B$6:$B$257,"&lt;="&amp;$B268)</f>
        <v>14.34</v>
      </c>
      <c r="EN268" s="8">
        <f>SUMIFS('Aceite Virgen Extra'!EN$6:EN$257,'Aceite Virgen Extra'!$A$6:$A$257,"&gt;="&amp;$A268,'Aceite Virgen Extra'!$B$6:$B$257,"&lt;="&amp;$B268)</f>
        <v>13.879999999999999</v>
      </c>
      <c r="EO268" s="8">
        <f>SUMIFS('Aceite Virgen Extra'!EO$6:EO$257,'Aceite Virgen Extra'!$A$6:$A$257,"&gt;="&amp;$A268,'Aceite Virgen Extra'!$B$6:$B$257,"&lt;="&amp;$B268)</f>
        <v>7.3500000000000005</v>
      </c>
      <c r="EP268" s="8">
        <f>SUMIFS('Aceite Virgen Extra'!EP$6:EP$257,'Aceite Virgen Extra'!$A$6:$A$257,"&gt;="&amp;$A268,'Aceite Virgen Extra'!$B$6:$B$257,"&lt;="&amp;$B268)</f>
        <v>18.149999999999999</v>
      </c>
      <c r="EQ268" s="8">
        <f>SUMIFS('Aceite Virgen Extra'!EQ$6:EQ$257,'Aceite Virgen Extra'!$A$6:$A$257,"&gt;="&amp;$A268,'Aceite Virgen Extra'!$B$6:$B$257,"&lt;="&amp;$B268)</f>
        <v>13.459999999999997</v>
      </c>
      <c r="EU268" s="8">
        <f>SUMIFS('Aceite Virgen Extra'!EU$6:EU$257,'Aceite Virgen Extra'!$A$6:$A$257,"&gt;="&amp;$A268,'Aceite Virgen Extra'!$B$6:$B$257,"&lt;="&amp;$B268)</f>
        <v>12.04</v>
      </c>
      <c r="EV268" s="8">
        <f>SUMIFS('Aceite Virgen Extra'!EV$6:EV$257,'Aceite Virgen Extra'!$A$6:$A$257,"&gt;="&amp;$A268,'Aceite Virgen Extra'!$B$6:$B$257,"&lt;="&amp;$B268)</f>
        <v>3.89</v>
      </c>
      <c r="EW268" s="8">
        <f>SUMIFS('Aceite Virgen Extra'!EW$6:EW$257,'Aceite Virgen Extra'!$A$6:$A$257,"&gt;="&amp;$A268,'Aceite Virgen Extra'!$B$6:$B$257,"&lt;="&amp;$B268)</f>
        <v>14.999999999999998</v>
      </c>
      <c r="EX268" s="8">
        <f>SUMIFS('Aceite Virgen Extra'!EX$6:EX$257,'Aceite Virgen Extra'!$A$6:$A$257,"&gt;="&amp;$A268,'Aceite Virgen Extra'!$B$6:$B$257,"&lt;="&amp;$B268)</f>
        <v>17.97</v>
      </c>
    </row>
    <row r="269" spans="1:154"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c r="DE269" s="8">
        <f>SUMIFS('Aceite Virgen Extra'!DE$6:DE$257,'Aceite Virgen Extra'!$A$6:$A$257,"&gt;="&amp;$A269,'Aceite Virgen Extra'!$B$6:$B$257,"&lt;="&amp;$B269)</f>
        <v>7.34</v>
      </c>
      <c r="DF269" s="8">
        <f>SUMIFS('Aceite Virgen Extra'!DF$6:DF$257,'Aceite Virgen Extra'!$A$6:$A$257,"&gt;="&amp;$A269,'Aceite Virgen Extra'!$B$6:$B$257,"&lt;="&amp;$B269)</f>
        <v>6.7900000000000009</v>
      </c>
      <c r="DG269" s="8">
        <f>SUMIFS('Aceite Virgen Extra'!DG$6:DG$257,'Aceite Virgen Extra'!$A$6:$A$257,"&gt;="&amp;$A269,'Aceite Virgen Extra'!$B$6:$B$257,"&lt;="&amp;$B269)</f>
        <v>5.7799999999999994</v>
      </c>
      <c r="DH269" s="8">
        <f>SUMIFS('Aceite Virgen Extra'!DH$6:DH$257,'Aceite Virgen Extra'!$A$6:$A$257,"&gt;="&amp;$A269,'Aceite Virgen Extra'!$B$6:$B$257,"&lt;="&amp;$B269)</f>
        <v>15.09</v>
      </c>
      <c r="DL269" s="8">
        <f>SUMIFS('Aceite Virgen Extra'!DL$6:DL$257,'Aceite Virgen Extra'!$A$6:$A$257,"&gt;="&amp;$A269,'Aceite Virgen Extra'!$B$6:$B$257,"&lt;="&amp;$B269)</f>
        <v>6.7899999999999991</v>
      </c>
      <c r="DM269" s="8">
        <f>SUMIFS('Aceite Virgen Extra'!DM$6:DM$257,'Aceite Virgen Extra'!$A$6:$A$257,"&gt;="&amp;$A269,'Aceite Virgen Extra'!$B$6:$B$257,"&lt;="&amp;$B269)</f>
        <v>8.6</v>
      </c>
      <c r="DN269" s="8">
        <f>SUMIFS('Aceite Virgen Extra'!DN$6:DN$257,'Aceite Virgen Extra'!$A$6:$A$257,"&gt;="&amp;$A269,'Aceite Virgen Extra'!$B$6:$B$257,"&lt;="&amp;$B269)</f>
        <v>3.35</v>
      </c>
      <c r="DO269" s="8">
        <f>SUMIFS('Aceite Virgen Extra'!DO$6:DO$257,'Aceite Virgen Extra'!$A$6:$A$257,"&gt;="&amp;$A269,'Aceite Virgen Extra'!$B$6:$B$257,"&lt;="&amp;$B269)</f>
        <v>20.05</v>
      </c>
      <c r="DS269" s="8">
        <f>SUMIFS('Aceite Virgen Extra'!DS$6:DS$257,'Aceite Virgen Extra'!$A$6:$A$257,"&gt;="&amp;$A269,'Aceite Virgen Extra'!$B$6:$B$257,"&lt;="&amp;$B269)</f>
        <v>7.72</v>
      </c>
      <c r="DT269" s="8">
        <f>SUMIFS('Aceite Virgen Extra'!DT$6:DT$257,'Aceite Virgen Extra'!$A$6:$A$257,"&gt;="&amp;$A269,'Aceite Virgen Extra'!$B$6:$B$257,"&lt;="&amp;$B269)</f>
        <v>11.690000000000001</v>
      </c>
      <c r="DU269" s="8">
        <f>SUMIFS('Aceite Virgen Extra'!DU$6:DU$257,'Aceite Virgen Extra'!$A$6:$A$257,"&gt;="&amp;$A269,'Aceite Virgen Extra'!$B$6:$B$257,"&lt;="&amp;$B269)</f>
        <v>3.06</v>
      </c>
      <c r="DV269" s="8">
        <f>SUMIFS('Aceite Virgen Extra'!DV$6:DV$257,'Aceite Virgen Extra'!$A$6:$A$257,"&gt;="&amp;$A269,'Aceite Virgen Extra'!$B$6:$B$257,"&lt;="&amp;$B269)</f>
        <v>17.7</v>
      </c>
      <c r="DZ269" s="8">
        <f>SUMIFS('Aceite Virgen Extra'!DZ$6:DZ$257,'Aceite Virgen Extra'!$A$6:$A$257,"&gt;="&amp;$A269,'Aceite Virgen Extra'!$B$6:$B$257,"&lt;="&amp;$B269)</f>
        <v>5.17</v>
      </c>
      <c r="EA269" s="8">
        <f>SUMIFS('Aceite Virgen Extra'!EA$6:EA$257,'Aceite Virgen Extra'!$A$6:$A$257,"&gt;="&amp;$A269,'Aceite Virgen Extra'!$B$6:$B$257,"&lt;="&amp;$B269)</f>
        <v>5.41</v>
      </c>
      <c r="EB269" s="8">
        <f>SUMIFS('Aceite Virgen Extra'!EB$6:EB$257,'Aceite Virgen Extra'!$A$6:$A$257,"&gt;="&amp;$A269,'Aceite Virgen Extra'!$B$6:$B$257,"&lt;="&amp;$B269)</f>
        <v>2.73</v>
      </c>
      <c r="EC269" s="8">
        <f>SUMIFS('Aceite Virgen Extra'!EC$6:EC$257,'Aceite Virgen Extra'!$A$6:$A$257,"&gt;="&amp;$A269,'Aceite Virgen Extra'!$B$6:$B$257,"&lt;="&amp;$B269)</f>
        <v>15.12</v>
      </c>
      <c r="EG269" s="8">
        <f>SUMIFS('Aceite Virgen Extra'!EG$6:EG$257,'Aceite Virgen Extra'!$A$6:$A$257,"&gt;="&amp;$A269,'Aceite Virgen Extra'!$B$6:$B$257,"&lt;="&amp;$B269)</f>
        <v>13.39</v>
      </c>
      <c r="EH269" s="8">
        <f>SUMIFS('Aceite Virgen Extra'!EH$6:EH$257,'Aceite Virgen Extra'!$A$6:$A$257,"&gt;="&amp;$A269,'Aceite Virgen Extra'!$B$6:$B$257,"&lt;="&amp;$B269)</f>
        <v>11.86</v>
      </c>
      <c r="EI269" s="8">
        <f>SUMIFS('Aceite Virgen Extra'!EI$6:EI$257,'Aceite Virgen Extra'!$A$6:$A$257,"&gt;="&amp;$A269,'Aceite Virgen Extra'!$B$6:$B$257,"&lt;="&amp;$B269)</f>
        <v>14.299999999999999</v>
      </c>
      <c r="EJ269" s="8">
        <f>SUMIFS('Aceite Virgen Extra'!EJ$6:EJ$257,'Aceite Virgen Extra'!$A$6:$A$257,"&gt;="&amp;$A269,'Aceite Virgen Extra'!$B$6:$B$257,"&lt;="&amp;$B269)</f>
        <v>14.66</v>
      </c>
      <c r="EN269" s="8">
        <f>SUMIFS('Aceite Virgen Extra'!EN$6:EN$257,'Aceite Virgen Extra'!$A$6:$A$257,"&gt;="&amp;$A269,'Aceite Virgen Extra'!$B$6:$B$257,"&lt;="&amp;$B269)</f>
        <v>17.700000000000003</v>
      </c>
      <c r="EO269" s="8">
        <f>SUMIFS('Aceite Virgen Extra'!EO$6:EO$257,'Aceite Virgen Extra'!$A$6:$A$257,"&gt;="&amp;$A269,'Aceite Virgen Extra'!$B$6:$B$257,"&lt;="&amp;$B269)</f>
        <v>9.370000000000001</v>
      </c>
      <c r="EP269" s="8">
        <f>SUMIFS('Aceite Virgen Extra'!EP$6:EP$257,'Aceite Virgen Extra'!$A$6:$A$257,"&gt;="&amp;$A269,'Aceite Virgen Extra'!$B$6:$B$257,"&lt;="&amp;$B269)</f>
        <v>22.59</v>
      </c>
      <c r="EQ269" s="8">
        <f>SUMIFS('Aceite Virgen Extra'!EQ$6:EQ$257,'Aceite Virgen Extra'!$A$6:$A$257,"&gt;="&amp;$A269,'Aceite Virgen Extra'!$B$6:$B$257,"&lt;="&amp;$B269)</f>
        <v>24.26</v>
      </c>
      <c r="EU269" s="8">
        <f>SUMIFS('Aceite Virgen Extra'!EU$6:EU$257,'Aceite Virgen Extra'!$A$6:$A$257,"&gt;="&amp;$A269,'Aceite Virgen Extra'!$B$6:$B$257,"&lt;="&amp;$B269)</f>
        <v>18.11</v>
      </c>
      <c r="EV269" s="8">
        <f>SUMIFS('Aceite Virgen Extra'!EV$6:EV$257,'Aceite Virgen Extra'!$A$6:$A$257,"&gt;="&amp;$A269,'Aceite Virgen Extra'!$B$6:$B$257,"&lt;="&amp;$B269)</f>
        <v>6.77</v>
      </c>
      <c r="EW269" s="8">
        <f>SUMIFS('Aceite Virgen Extra'!EW$6:EW$257,'Aceite Virgen Extra'!$A$6:$A$257,"&gt;="&amp;$A269,'Aceite Virgen Extra'!$B$6:$B$257,"&lt;="&amp;$B269)</f>
        <v>24.54</v>
      </c>
      <c r="EX269" s="8">
        <f>SUMIFS('Aceite Virgen Extra'!EX$6:EX$257,'Aceite Virgen Extra'!$A$6:$A$257,"&gt;="&amp;$A269,'Aceite Virgen Extra'!$B$6:$B$257,"&lt;="&amp;$B269)</f>
        <v>24.01</v>
      </c>
    </row>
    <row r="270" spans="1:154"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c r="DE270" s="8">
        <f>SUMIFS('Aceite Virgen Extra'!DE$6:DE$257,'Aceite Virgen Extra'!$A$6:$A$257,"&gt;="&amp;$A270,'Aceite Virgen Extra'!$B$6:$B$257,"&lt;="&amp;$B270)</f>
        <v>21.08</v>
      </c>
      <c r="DF270" s="8">
        <f>SUMIFS('Aceite Virgen Extra'!DF$6:DF$257,'Aceite Virgen Extra'!$A$6:$A$257,"&gt;="&amp;$A270,'Aceite Virgen Extra'!$B$6:$B$257,"&lt;="&amp;$B270)</f>
        <v>7.5</v>
      </c>
      <c r="DG270" s="8">
        <f>SUMIFS('Aceite Virgen Extra'!DG$6:DG$257,'Aceite Virgen Extra'!$A$6:$A$257,"&gt;="&amp;$A270,'Aceite Virgen Extra'!$B$6:$B$257,"&lt;="&amp;$B270)</f>
        <v>26.3</v>
      </c>
      <c r="DH270" s="8">
        <f>SUMIFS('Aceite Virgen Extra'!DH$6:DH$257,'Aceite Virgen Extra'!$A$6:$A$257,"&gt;="&amp;$A270,'Aceite Virgen Extra'!$B$6:$B$257,"&lt;="&amp;$B270)</f>
        <v>34.07</v>
      </c>
      <c r="DL270" s="8">
        <f>SUMIFS('Aceite Virgen Extra'!DL$6:DL$257,'Aceite Virgen Extra'!$A$6:$A$257,"&gt;="&amp;$A270,'Aceite Virgen Extra'!$B$6:$B$257,"&lt;="&amp;$B270)</f>
        <v>24.18</v>
      </c>
      <c r="DM270" s="8">
        <f>SUMIFS('Aceite Virgen Extra'!DM$6:DM$257,'Aceite Virgen Extra'!$A$6:$A$257,"&gt;="&amp;$A270,'Aceite Virgen Extra'!$B$6:$B$257,"&lt;="&amp;$B270)</f>
        <v>11.47</v>
      </c>
      <c r="DN270" s="8">
        <f>SUMIFS('Aceite Virgen Extra'!DN$6:DN$257,'Aceite Virgen Extra'!$A$6:$A$257,"&gt;="&amp;$A270,'Aceite Virgen Extra'!$B$6:$B$257,"&lt;="&amp;$B270)</f>
        <v>31.17</v>
      </c>
      <c r="DO270" s="8">
        <f>SUMIFS('Aceite Virgen Extra'!DO$6:DO$257,'Aceite Virgen Extra'!$A$6:$A$257,"&gt;="&amp;$A270,'Aceite Virgen Extra'!$B$6:$B$257,"&lt;="&amp;$B270)</f>
        <v>29.63</v>
      </c>
      <c r="DS270" s="8">
        <f>SUMIFS('Aceite Virgen Extra'!DS$6:DS$257,'Aceite Virgen Extra'!$A$6:$A$257,"&gt;="&amp;$A270,'Aceite Virgen Extra'!$B$6:$B$257,"&lt;="&amp;$B270)</f>
        <v>22.04</v>
      </c>
      <c r="DT270" s="8">
        <f>SUMIFS('Aceite Virgen Extra'!DT$6:DT$257,'Aceite Virgen Extra'!$A$6:$A$257,"&gt;="&amp;$A270,'Aceite Virgen Extra'!$B$6:$B$257,"&lt;="&amp;$B270)</f>
        <v>11.690000000000001</v>
      </c>
      <c r="DU270" s="8">
        <f>SUMIFS('Aceite Virgen Extra'!DU$6:DU$257,'Aceite Virgen Extra'!$A$6:$A$257,"&gt;="&amp;$A270,'Aceite Virgen Extra'!$B$6:$B$257,"&lt;="&amp;$B270)</f>
        <v>28.03</v>
      </c>
      <c r="DV270" s="8">
        <f>SUMIFS('Aceite Virgen Extra'!DV$6:DV$257,'Aceite Virgen Extra'!$A$6:$A$257,"&gt;="&amp;$A270,'Aceite Virgen Extra'!$B$6:$B$257,"&lt;="&amp;$B270)</f>
        <v>21.03</v>
      </c>
      <c r="DZ270" s="8">
        <f>SUMIFS('Aceite Virgen Extra'!DZ$6:DZ$257,'Aceite Virgen Extra'!$A$6:$A$257,"&gt;="&amp;$A270,'Aceite Virgen Extra'!$B$6:$B$257,"&lt;="&amp;$B270)</f>
        <v>20.36</v>
      </c>
      <c r="EA270" s="8">
        <f>SUMIFS('Aceite Virgen Extra'!EA$6:EA$257,'Aceite Virgen Extra'!$A$6:$A$257,"&gt;="&amp;$A270,'Aceite Virgen Extra'!$B$6:$B$257,"&lt;="&amp;$B270)</f>
        <v>13.92</v>
      </c>
      <c r="EB270" s="8">
        <f>SUMIFS('Aceite Virgen Extra'!EB$6:EB$257,'Aceite Virgen Extra'!$A$6:$A$257,"&gt;="&amp;$A270,'Aceite Virgen Extra'!$B$6:$B$257,"&lt;="&amp;$B270)</f>
        <v>25.15</v>
      </c>
      <c r="EC270" s="8">
        <f>SUMIFS('Aceite Virgen Extra'!EC$6:EC$257,'Aceite Virgen Extra'!$A$6:$A$257,"&gt;="&amp;$A270,'Aceite Virgen Extra'!$B$6:$B$257,"&lt;="&amp;$B270)</f>
        <v>23.65</v>
      </c>
      <c r="EG270" s="8">
        <f>SUMIFS('Aceite Virgen Extra'!EG$6:EG$257,'Aceite Virgen Extra'!$A$6:$A$257,"&gt;="&amp;$A270,'Aceite Virgen Extra'!$B$6:$B$257,"&lt;="&amp;$B270)</f>
        <v>14.49</v>
      </c>
      <c r="EH270" s="8">
        <f>SUMIFS('Aceite Virgen Extra'!EH$6:EH$257,'Aceite Virgen Extra'!$A$6:$A$257,"&gt;="&amp;$A270,'Aceite Virgen Extra'!$B$6:$B$257,"&lt;="&amp;$B270)</f>
        <v>4.04</v>
      </c>
      <c r="EI270" s="8">
        <f>SUMIFS('Aceite Virgen Extra'!EI$6:EI$257,'Aceite Virgen Extra'!$A$6:$A$257,"&gt;="&amp;$A270,'Aceite Virgen Extra'!$B$6:$B$257,"&lt;="&amp;$B270)</f>
        <v>16.21</v>
      </c>
      <c r="EJ270" s="8">
        <f>SUMIFS('Aceite Virgen Extra'!EJ$6:EJ$257,'Aceite Virgen Extra'!$A$6:$A$257,"&gt;="&amp;$A270,'Aceite Virgen Extra'!$B$6:$B$257,"&lt;="&amp;$B270)</f>
        <v>34.22</v>
      </c>
      <c r="EN270" s="8">
        <f>SUMIFS('Aceite Virgen Extra'!EN$6:EN$257,'Aceite Virgen Extra'!$A$6:$A$257,"&gt;="&amp;$A270,'Aceite Virgen Extra'!$B$6:$B$257,"&lt;="&amp;$B270)</f>
        <v>5.66</v>
      </c>
      <c r="EO270" s="8">
        <f>SUMIFS('Aceite Virgen Extra'!EO$6:EO$257,'Aceite Virgen Extra'!$A$6:$A$257,"&gt;="&amp;$A270,'Aceite Virgen Extra'!$B$6:$B$257,"&lt;="&amp;$B270)</f>
        <v>2.37</v>
      </c>
      <c r="EP270" s="8">
        <f>SUMIFS('Aceite Virgen Extra'!EP$6:EP$257,'Aceite Virgen Extra'!$A$6:$A$257,"&gt;="&amp;$A270,'Aceite Virgen Extra'!$B$6:$B$257,"&lt;="&amp;$B270)</f>
        <v>3.33</v>
      </c>
      <c r="EQ270" s="8">
        <f>SUMIFS('Aceite Virgen Extra'!EQ$6:EQ$257,'Aceite Virgen Extra'!$A$6:$A$257,"&gt;="&amp;$A270,'Aceite Virgen Extra'!$B$6:$B$257,"&lt;="&amp;$B270)</f>
        <v>22.08</v>
      </c>
      <c r="EU270" s="8">
        <f>SUMIFS('Aceite Virgen Extra'!EU$6:EU$257,'Aceite Virgen Extra'!$A$6:$A$257,"&gt;="&amp;$A270,'Aceite Virgen Extra'!$B$6:$B$257,"&lt;="&amp;$B270)</f>
        <v>2.6300000000000003</v>
      </c>
      <c r="EV270" s="8">
        <f>SUMIFS('Aceite Virgen Extra'!EV$6:EV$257,'Aceite Virgen Extra'!$A$6:$A$257,"&gt;="&amp;$A270,'Aceite Virgen Extra'!$B$6:$B$257,"&lt;="&amp;$B270)</f>
        <v>2.2800000000000002</v>
      </c>
      <c r="EW270" s="8">
        <f>SUMIFS('Aceite Virgen Extra'!EW$6:EW$257,'Aceite Virgen Extra'!$A$6:$A$257,"&gt;="&amp;$A270,'Aceite Virgen Extra'!$B$6:$B$257,"&lt;="&amp;$B270)</f>
        <v>2.2200000000000002</v>
      </c>
      <c r="EX270" s="8">
        <f>SUMIFS('Aceite Virgen Extra'!EX$6:EX$257,'Aceite Virgen Extra'!$A$6:$A$257,"&gt;="&amp;$A270,'Aceite Virgen Extra'!$B$6:$B$257,"&lt;="&amp;$B270)</f>
        <v>1.0900000000000001</v>
      </c>
    </row>
    <row r="271" spans="1:154"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c r="DE271" s="8">
        <f>SUMIFS('Aceite Virgen Extra'!DE$6:DE$257,'Aceite Virgen Extra'!$A$6:$A$257,"&gt;="&amp;$A271,'Aceite Virgen Extra'!$B$6:$B$257,"&lt;="&amp;$B271)</f>
        <v>2.3000000000000003</v>
      </c>
      <c r="DF271" s="8">
        <f>SUMIFS('Aceite Virgen Extra'!DF$6:DF$257,'Aceite Virgen Extra'!$A$6:$A$257,"&gt;="&amp;$A271,'Aceite Virgen Extra'!$B$6:$B$257,"&lt;="&amp;$B271)</f>
        <v>4.1899999999999995</v>
      </c>
      <c r="DG271" s="8">
        <f>SUMIFS('Aceite Virgen Extra'!DG$6:DG$257,'Aceite Virgen Extra'!$A$6:$A$257,"&gt;="&amp;$A271,'Aceite Virgen Extra'!$B$6:$B$257,"&lt;="&amp;$B271)</f>
        <v>1.79</v>
      </c>
      <c r="DH271" s="8">
        <f>SUMIFS('Aceite Virgen Extra'!DH$6:DH$257,'Aceite Virgen Extra'!$A$6:$A$257,"&gt;="&amp;$A271,'Aceite Virgen Extra'!$B$6:$B$257,"&lt;="&amp;$B271)</f>
        <v>0</v>
      </c>
      <c r="DL271" s="8">
        <f>SUMIFS('Aceite Virgen Extra'!DL$6:DL$257,'Aceite Virgen Extra'!$A$6:$A$257,"&gt;="&amp;$A271,'Aceite Virgen Extra'!$B$6:$B$257,"&lt;="&amp;$B271)</f>
        <v>0.99</v>
      </c>
      <c r="DM271" s="8">
        <f>SUMIFS('Aceite Virgen Extra'!DM$6:DM$257,'Aceite Virgen Extra'!$A$6:$A$257,"&gt;="&amp;$A271,'Aceite Virgen Extra'!$B$6:$B$257,"&lt;="&amp;$B271)</f>
        <v>0.75</v>
      </c>
      <c r="DN271" s="8">
        <f>SUMIFS('Aceite Virgen Extra'!DN$6:DN$257,'Aceite Virgen Extra'!$A$6:$A$257,"&gt;="&amp;$A271,'Aceite Virgen Extra'!$B$6:$B$257,"&lt;="&amp;$B271)</f>
        <v>1.0900000000000001</v>
      </c>
      <c r="DO271" s="8">
        <f>SUMIFS('Aceite Virgen Extra'!DO$6:DO$257,'Aceite Virgen Extra'!$A$6:$A$257,"&gt;="&amp;$A271,'Aceite Virgen Extra'!$B$6:$B$257,"&lt;="&amp;$B271)</f>
        <v>0</v>
      </c>
      <c r="DS271" s="8">
        <f>SUMIFS('Aceite Virgen Extra'!DS$6:DS$257,'Aceite Virgen Extra'!$A$6:$A$257,"&gt;="&amp;$A271,'Aceite Virgen Extra'!$B$6:$B$257,"&lt;="&amp;$B271)</f>
        <v>1.2200000000000002</v>
      </c>
      <c r="DT271" s="8">
        <f>SUMIFS('Aceite Virgen Extra'!DT$6:DT$257,'Aceite Virgen Extra'!$A$6:$A$257,"&gt;="&amp;$A271,'Aceite Virgen Extra'!$B$6:$B$257,"&lt;="&amp;$B271)</f>
        <v>0.79</v>
      </c>
      <c r="DU271" s="8">
        <f>SUMIFS('Aceite Virgen Extra'!DU$6:DU$257,'Aceite Virgen Extra'!$A$6:$A$257,"&gt;="&amp;$A271,'Aceite Virgen Extra'!$B$6:$B$257,"&lt;="&amp;$B271)</f>
        <v>1.91</v>
      </c>
      <c r="DV271" s="8">
        <f>SUMIFS('Aceite Virgen Extra'!DV$6:DV$257,'Aceite Virgen Extra'!$A$6:$A$257,"&gt;="&amp;$A271,'Aceite Virgen Extra'!$B$6:$B$257,"&lt;="&amp;$B271)</f>
        <v>0</v>
      </c>
      <c r="DZ271" s="8">
        <f>SUMIFS('Aceite Virgen Extra'!DZ$6:DZ$257,'Aceite Virgen Extra'!$A$6:$A$257,"&gt;="&amp;$A271,'Aceite Virgen Extra'!$B$6:$B$257,"&lt;="&amp;$B271)</f>
        <v>2.8000000000000003</v>
      </c>
      <c r="EA271" s="8">
        <f>SUMIFS('Aceite Virgen Extra'!EA$6:EA$257,'Aceite Virgen Extra'!$A$6:$A$257,"&gt;="&amp;$A271,'Aceite Virgen Extra'!$B$6:$B$257,"&lt;="&amp;$B271)</f>
        <v>3.17</v>
      </c>
      <c r="EB271" s="8">
        <f>SUMIFS('Aceite Virgen Extra'!EB$6:EB$257,'Aceite Virgen Extra'!$A$6:$A$257,"&gt;="&amp;$A271,'Aceite Virgen Extra'!$B$6:$B$257,"&lt;="&amp;$B271)</f>
        <v>2.35</v>
      </c>
      <c r="EC271" s="8">
        <f>SUMIFS('Aceite Virgen Extra'!EC$6:EC$257,'Aceite Virgen Extra'!$A$6:$A$257,"&gt;="&amp;$A271,'Aceite Virgen Extra'!$B$6:$B$257,"&lt;="&amp;$B271)</f>
        <v>4.4000000000000004</v>
      </c>
      <c r="EG271" s="8">
        <f>SUMIFS('Aceite Virgen Extra'!EG$6:EG$257,'Aceite Virgen Extra'!$A$6:$A$257,"&gt;="&amp;$A271,'Aceite Virgen Extra'!$B$6:$B$257,"&lt;="&amp;$B271)</f>
        <v>0.78</v>
      </c>
      <c r="EH271" s="8">
        <f>SUMIFS('Aceite Virgen Extra'!EH$6:EH$257,'Aceite Virgen Extra'!$A$6:$A$257,"&gt;="&amp;$A271,'Aceite Virgen Extra'!$B$6:$B$257,"&lt;="&amp;$B271)</f>
        <v>0.45999999999999996</v>
      </c>
      <c r="EI271" s="8">
        <f>SUMIFS('Aceite Virgen Extra'!EI$6:EI$257,'Aceite Virgen Extra'!$A$6:$A$257,"&gt;="&amp;$A271,'Aceite Virgen Extra'!$B$6:$B$257,"&lt;="&amp;$B271)</f>
        <v>1.3</v>
      </c>
      <c r="EJ271" s="8">
        <f>SUMIFS('Aceite Virgen Extra'!EJ$6:EJ$257,'Aceite Virgen Extra'!$A$6:$A$257,"&gt;="&amp;$A271,'Aceite Virgen Extra'!$B$6:$B$257,"&lt;="&amp;$B271)</f>
        <v>0</v>
      </c>
      <c r="EN271" s="8">
        <f>SUMIFS('Aceite Virgen Extra'!EN$6:EN$257,'Aceite Virgen Extra'!$A$6:$A$257,"&gt;="&amp;$A271,'Aceite Virgen Extra'!$B$6:$B$257,"&lt;="&amp;$B271)</f>
        <v>1.21</v>
      </c>
      <c r="EO271" s="8">
        <f>SUMIFS('Aceite Virgen Extra'!EO$6:EO$257,'Aceite Virgen Extra'!$A$6:$A$257,"&gt;="&amp;$A271,'Aceite Virgen Extra'!$B$6:$B$257,"&lt;="&amp;$B271)</f>
        <v>1.1100000000000001</v>
      </c>
      <c r="EP271" s="8">
        <f>SUMIFS('Aceite Virgen Extra'!EP$6:EP$257,'Aceite Virgen Extra'!$A$6:$A$257,"&gt;="&amp;$A271,'Aceite Virgen Extra'!$B$6:$B$257,"&lt;="&amp;$B271)</f>
        <v>0.71</v>
      </c>
      <c r="EQ271" s="8">
        <f>SUMIFS('Aceite Virgen Extra'!EQ$6:EQ$257,'Aceite Virgen Extra'!$A$6:$A$257,"&gt;="&amp;$A271,'Aceite Virgen Extra'!$B$6:$B$257,"&lt;="&amp;$B271)</f>
        <v>3.12</v>
      </c>
      <c r="EU271" s="8">
        <f>SUMIFS('Aceite Virgen Extra'!EU$6:EU$257,'Aceite Virgen Extra'!$A$6:$A$257,"&gt;="&amp;$A271,'Aceite Virgen Extra'!$B$6:$B$257,"&lt;="&amp;$B271)</f>
        <v>1.88</v>
      </c>
      <c r="EV271" s="8">
        <f>SUMIFS('Aceite Virgen Extra'!EV$6:EV$257,'Aceite Virgen Extra'!$A$6:$A$257,"&gt;="&amp;$A271,'Aceite Virgen Extra'!$B$6:$B$257,"&lt;="&amp;$B271)</f>
        <v>1.1499999999999999</v>
      </c>
      <c r="EW271" s="8">
        <f>SUMIFS('Aceite Virgen Extra'!EW$6:EW$257,'Aceite Virgen Extra'!$A$6:$A$257,"&gt;="&amp;$A271,'Aceite Virgen Extra'!$B$6:$B$257,"&lt;="&amp;$B271)</f>
        <v>2.61</v>
      </c>
      <c r="EX271" s="8">
        <f>SUMIFS('Aceite Virgen Extra'!EX$6:EX$257,'Aceite Virgen Extra'!$A$6:$A$257,"&gt;="&amp;$A271,'Aceite Virgen Extra'!$B$6:$B$257,"&lt;="&amp;$B271)</f>
        <v>0</v>
      </c>
    </row>
    <row r="272" spans="1:154"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c r="DE272" s="8">
        <f>SUMIFS('Aceite Virgen Extra'!DE$6:DE$257,'Aceite Virgen Extra'!$A$6:$A$257,"&gt;="&amp;$A272,'Aceite Virgen Extra'!$B$6:$B$257,"&lt;="&amp;$B272)</f>
        <v>2.93</v>
      </c>
      <c r="DF272" s="8">
        <f>SUMIFS('Aceite Virgen Extra'!DF$6:DF$257,'Aceite Virgen Extra'!$A$6:$A$257,"&gt;="&amp;$A272,'Aceite Virgen Extra'!$B$6:$B$257,"&lt;="&amp;$B272)</f>
        <v>3.58</v>
      </c>
      <c r="DG272" s="8">
        <f>SUMIFS('Aceite Virgen Extra'!DG$6:DG$257,'Aceite Virgen Extra'!$A$6:$A$257,"&gt;="&amp;$A272,'Aceite Virgen Extra'!$B$6:$B$257,"&lt;="&amp;$B272)</f>
        <v>2.8</v>
      </c>
      <c r="DH272" s="8">
        <f>SUMIFS('Aceite Virgen Extra'!DH$6:DH$257,'Aceite Virgen Extra'!$A$6:$A$257,"&gt;="&amp;$A272,'Aceite Virgen Extra'!$B$6:$B$257,"&lt;="&amp;$B272)</f>
        <v>3.2699999999999996</v>
      </c>
      <c r="DL272" s="8">
        <f>SUMIFS('Aceite Virgen Extra'!DL$6:DL$257,'Aceite Virgen Extra'!$A$6:$A$257,"&gt;="&amp;$A272,'Aceite Virgen Extra'!$B$6:$B$257,"&lt;="&amp;$B272)</f>
        <v>2.98</v>
      </c>
      <c r="DM272" s="8">
        <f>SUMIFS('Aceite Virgen Extra'!DM$6:DM$257,'Aceite Virgen Extra'!$A$6:$A$257,"&gt;="&amp;$A272,'Aceite Virgen Extra'!$B$6:$B$257,"&lt;="&amp;$B272)</f>
        <v>2.5600000000000005</v>
      </c>
      <c r="DN272" s="8">
        <f>SUMIFS('Aceite Virgen Extra'!DN$6:DN$257,'Aceite Virgen Extra'!$A$6:$A$257,"&gt;="&amp;$A272,'Aceite Virgen Extra'!$B$6:$B$257,"&lt;="&amp;$B272)</f>
        <v>3.0700000000000003</v>
      </c>
      <c r="DO272" s="8">
        <f>SUMIFS('Aceite Virgen Extra'!DO$6:DO$257,'Aceite Virgen Extra'!$A$6:$A$257,"&gt;="&amp;$A272,'Aceite Virgen Extra'!$B$6:$B$257,"&lt;="&amp;$B272)</f>
        <v>3.48</v>
      </c>
      <c r="DS272" s="8">
        <f>SUMIFS('Aceite Virgen Extra'!DS$6:DS$257,'Aceite Virgen Extra'!$A$6:$A$257,"&gt;="&amp;$A272,'Aceite Virgen Extra'!$B$6:$B$257,"&lt;="&amp;$B272)</f>
        <v>4.42</v>
      </c>
      <c r="DT272" s="8">
        <f>SUMIFS('Aceite Virgen Extra'!DT$6:DT$257,'Aceite Virgen Extra'!$A$6:$A$257,"&gt;="&amp;$A272,'Aceite Virgen Extra'!$B$6:$B$257,"&lt;="&amp;$B272)</f>
        <v>0.88</v>
      </c>
      <c r="DU272" s="8">
        <f>SUMIFS('Aceite Virgen Extra'!DU$6:DU$257,'Aceite Virgen Extra'!$A$6:$A$257,"&gt;="&amp;$A272,'Aceite Virgen Extra'!$B$6:$B$257,"&lt;="&amp;$B272)</f>
        <v>6.1999999999999993</v>
      </c>
      <c r="DV272" s="8">
        <f>SUMIFS('Aceite Virgen Extra'!DV$6:DV$257,'Aceite Virgen Extra'!$A$6:$A$257,"&gt;="&amp;$A272,'Aceite Virgen Extra'!$B$6:$B$257,"&lt;="&amp;$B272)</f>
        <v>3</v>
      </c>
      <c r="DZ272" s="8">
        <f>SUMIFS('Aceite Virgen Extra'!DZ$6:DZ$257,'Aceite Virgen Extra'!$A$6:$A$257,"&gt;="&amp;$A272,'Aceite Virgen Extra'!$B$6:$B$257,"&lt;="&amp;$B272)</f>
        <v>5.07</v>
      </c>
      <c r="EA272" s="8">
        <f>SUMIFS('Aceite Virgen Extra'!EA$6:EA$257,'Aceite Virgen Extra'!$A$6:$A$257,"&gt;="&amp;$A272,'Aceite Virgen Extra'!$B$6:$B$257,"&lt;="&amp;$B272)</f>
        <v>2.96</v>
      </c>
      <c r="EB272" s="8">
        <f>SUMIFS('Aceite Virgen Extra'!EB$6:EB$257,'Aceite Virgen Extra'!$A$6:$A$257,"&gt;="&amp;$A272,'Aceite Virgen Extra'!$B$6:$B$257,"&lt;="&amp;$B272)</f>
        <v>5.68</v>
      </c>
      <c r="EC272" s="8">
        <f>SUMIFS('Aceite Virgen Extra'!EC$6:EC$257,'Aceite Virgen Extra'!$A$6:$A$257,"&gt;="&amp;$A272,'Aceite Virgen Extra'!$B$6:$B$257,"&lt;="&amp;$B272)</f>
        <v>9.5</v>
      </c>
      <c r="EG272" s="8">
        <f>SUMIFS('Aceite Virgen Extra'!EG$6:EG$257,'Aceite Virgen Extra'!$A$6:$A$257,"&gt;="&amp;$A272,'Aceite Virgen Extra'!$B$6:$B$257,"&lt;="&amp;$B272)</f>
        <v>1.95</v>
      </c>
      <c r="EH272" s="8">
        <f>SUMIFS('Aceite Virgen Extra'!EH$6:EH$257,'Aceite Virgen Extra'!$A$6:$A$257,"&gt;="&amp;$A272,'Aceite Virgen Extra'!$B$6:$B$257,"&lt;="&amp;$B272)</f>
        <v>1.45</v>
      </c>
      <c r="EI272" s="8">
        <f>SUMIFS('Aceite Virgen Extra'!EI$6:EI$257,'Aceite Virgen Extra'!$A$6:$A$257,"&gt;="&amp;$A272,'Aceite Virgen Extra'!$B$6:$B$257,"&lt;="&amp;$B272)</f>
        <v>2.67</v>
      </c>
      <c r="EJ272" s="8">
        <f>SUMIFS('Aceite Virgen Extra'!EJ$6:EJ$257,'Aceite Virgen Extra'!$A$6:$A$257,"&gt;="&amp;$A272,'Aceite Virgen Extra'!$B$6:$B$257,"&lt;="&amp;$B272)</f>
        <v>0.37</v>
      </c>
      <c r="EN272" s="8">
        <f>SUMIFS('Aceite Virgen Extra'!EN$6:EN$257,'Aceite Virgen Extra'!$A$6:$A$257,"&gt;="&amp;$A272,'Aceite Virgen Extra'!$B$6:$B$257,"&lt;="&amp;$B272)</f>
        <v>5.7799999999999994</v>
      </c>
      <c r="EO272" s="8">
        <f>SUMIFS('Aceite Virgen Extra'!EO$6:EO$257,'Aceite Virgen Extra'!$A$6:$A$257,"&gt;="&amp;$A272,'Aceite Virgen Extra'!$B$6:$B$257,"&lt;="&amp;$B272)</f>
        <v>5.33</v>
      </c>
      <c r="EP272" s="8">
        <f>SUMIFS('Aceite Virgen Extra'!EP$6:EP$257,'Aceite Virgen Extra'!$A$6:$A$257,"&gt;="&amp;$A272,'Aceite Virgen Extra'!$B$6:$B$257,"&lt;="&amp;$B272)</f>
        <v>5.21</v>
      </c>
      <c r="EQ272" s="8">
        <f>SUMIFS('Aceite Virgen Extra'!EQ$6:EQ$257,'Aceite Virgen Extra'!$A$6:$A$257,"&gt;="&amp;$A272,'Aceite Virgen Extra'!$B$6:$B$257,"&lt;="&amp;$B272)</f>
        <v>9.08</v>
      </c>
      <c r="EU272" s="8">
        <f>SUMIFS('Aceite Virgen Extra'!EU$6:EU$257,'Aceite Virgen Extra'!$A$6:$A$257,"&gt;="&amp;$A272,'Aceite Virgen Extra'!$B$6:$B$257,"&lt;="&amp;$B272)</f>
        <v>3.7699999999999996</v>
      </c>
      <c r="EV272" s="8">
        <f>SUMIFS('Aceite Virgen Extra'!EV$6:EV$257,'Aceite Virgen Extra'!$A$6:$A$257,"&gt;="&amp;$A272,'Aceite Virgen Extra'!$B$6:$B$257,"&lt;="&amp;$B272)</f>
        <v>1.69</v>
      </c>
      <c r="EW272" s="8">
        <f>SUMIFS('Aceite Virgen Extra'!EW$6:EW$257,'Aceite Virgen Extra'!$A$6:$A$257,"&gt;="&amp;$A272,'Aceite Virgen Extra'!$B$6:$B$257,"&lt;="&amp;$B272)</f>
        <v>4.33</v>
      </c>
      <c r="EX272" s="8">
        <f>SUMIFS('Aceite Virgen Extra'!EX$6:EX$257,'Aceite Virgen Extra'!$A$6:$A$257,"&gt;="&amp;$A272,'Aceite Virgen Extra'!$B$6:$B$257,"&lt;="&amp;$B272)</f>
        <v>3.25</v>
      </c>
    </row>
    <row r="273" spans="1:154"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c r="DE273" s="8">
        <f>SUMIFS('Aceite Virgen Extra'!DE$6:DE$257,'Aceite Virgen Extra'!$A$6:$A$257,"&gt;="&amp;$A273,'Aceite Virgen Extra'!$B$6:$B$257,"&lt;="&amp;$B273)</f>
        <v>3.22</v>
      </c>
      <c r="DF273" s="8">
        <f>SUMIFS('Aceite Virgen Extra'!DF$6:DF$257,'Aceite Virgen Extra'!$A$6:$A$257,"&gt;="&amp;$A273,'Aceite Virgen Extra'!$B$6:$B$257,"&lt;="&amp;$B273)</f>
        <v>3.6300000000000003</v>
      </c>
      <c r="DG273" s="8">
        <f>SUMIFS('Aceite Virgen Extra'!DG$6:DG$257,'Aceite Virgen Extra'!$A$6:$A$257,"&gt;="&amp;$A273,'Aceite Virgen Extra'!$B$6:$B$257,"&lt;="&amp;$B273)</f>
        <v>3.09</v>
      </c>
      <c r="DH273" s="8">
        <f>SUMIFS('Aceite Virgen Extra'!DH$6:DH$257,'Aceite Virgen Extra'!$A$6:$A$257,"&gt;="&amp;$A273,'Aceite Virgen Extra'!$B$6:$B$257,"&lt;="&amp;$B273)</f>
        <v>3.92</v>
      </c>
      <c r="DL273" s="8">
        <f>SUMIFS('Aceite Virgen Extra'!DL$6:DL$257,'Aceite Virgen Extra'!$A$6:$A$257,"&gt;="&amp;$A273,'Aceite Virgen Extra'!$B$6:$B$257,"&lt;="&amp;$B273)</f>
        <v>0.95</v>
      </c>
      <c r="DM273" s="8">
        <f>SUMIFS('Aceite Virgen Extra'!DM$6:DM$257,'Aceite Virgen Extra'!$A$6:$A$257,"&gt;="&amp;$A273,'Aceite Virgen Extra'!$B$6:$B$257,"&lt;="&amp;$B273)</f>
        <v>0.92</v>
      </c>
      <c r="DN273" s="8">
        <f>SUMIFS('Aceite Virgen Extra'!DN$6:DN$257,'Aceite Virgen Extra'!$A$6:$A$257,"&gt;="&amp;$A273,'Aceite Virgen Extra'!$B$6:$B$257,"&lt;="&amp;$B273)</f>
        <v>0.85999999999999988</v>
      </c>
      <c r="DO273" s="8">
        <f>SUMIFS('Aceite Virgen Extra'!DO$6:DO$257,'Aceite Virgen Extra'!$A$6:$A$257,"&gt;="&amp;$A273,'Aceite Virgen Extra'!$B$6:$B$257,"&lt;="&amp;$B273)</f>
        <v>0.27</v>
      </c>
      <c r="DS273" s="8">
        <f>SUMIFS('Aceite Virgen Extra'!DS$6:DS$257,'Aceite Virgen Extra'!$A$6:$A$257,"&gt;="&amp;$A273,'Aceite Virgen Extra'!$B$6:$B$257,"&lt;="&amp;$B273)</f>
        <v>1.7</v>
      </c>
      <c r="DT273" s="8">
        <f>SUMIFS('Aceite Virgen Extra'!DT$6:DT$257,'Aceite Virgen Extra'!$A$6:$A$257,"&gt;="&amp;$A273,'Aceite Virgen Extra'!$B$6:$B$257,"&lt;="&amp;$B273)</f>
        <v>3.4799999999999995</v>
      </c>
      <c r="DU273" s="8">
        <f>SUMIFS('Aceite Virgen Extra'!DU$6:DU$257,'Aceite Virgen Extra'!$A$6:$A$257,"&gt;="&amp;$A273,'Aceite Virgen Extra'!$B$6:$B$257,"&lt;="&amp;$B273)</f>
        <v>1.28</v>
      </c>
      <c r="DV273" s="8">
        <f>SUMIFS('Aceite Virgen Extra'!DV$6:DV$257,'Aceite Virgen Extra'!$A$6:$A$257,"&gt;="&amp;$A273,'Aceite Virgen Extra'!$B$6:$B$257,"&lt;="&amp;$B273)</f>
        <v>0.47</v>
      </c>
      <c r="DZ273" s="8">
        <f>SUMIFS('Aceite Virgen Extra'!DZ$6:DZ$257,'Aceite Virgen Extra'!$A$6:$A$257,"&gt;="&amp;$A273,'Aceite Virgen Extra'!$B$6:$B$257,"&lt;="&amp;$B273)</f>
        <v>1.7799999999999998</v>
      </c>
      <c r="EA273" s="8">
        <f>SUMIFS('Aceite Virgen Extra'!EA$6:EA$257,'Aceite Virgen Extra'!$A$6:$A$257,"&gt;="&amp;$A273,'Aceite Virgen Extra'!$B$6:$B$257,"&lt;="&amp;$B273)</f>
        <v>1.96</v>
      </c>
      <c r="EB273" s="8">
        <f>SUMIFS('Aceite Virgen Extra'!EB$6:EB$257,'Aceite Virgen Extra'!$A$6:$A$257,"&gt;="&amp;$A273,'Aceite Virgen Extra'!$B$6:$B$257,"&lt;="&amp;$B273)</f>
        <v>1.96</v>
      </c>
      <c r="EC273" s="8">
        <f>SUMIFS('Aceite Virgen Extra'!EC$6:EC$257,'Aceite Virgen Extra'!$A$6:$A$257,"&gt;="&amp;$A273,'Aceite Virgen Extra'!$B$6:$B$257,"&lt;="&amp;$B273)</f>
        <v>0</v>
      </c>
      <c r="EG273" s="8">
        <f>SUMIFS('Aceite Virgen Extra'!EG$6:EG$257,'Aceite Virgen Extra'!$A$6:$A$257,"&gt;="&amp;$A273,'Aceite Virgen Extra'!$B$6:$B$257,"&lt;="&amp;$B273)</f>
        <v>1.3199999999999998</v>
      </c>
      <c r="EH273" s="8">
        <f>SUMIFS('Aceite Virgen Extra'!EH$6:EH$257,'Aceite Virgen Extra'!$A$6:$A$257,"&gt;="&amp;$A273,'Aceite Virgen Extra'!$B$6:$B$257,"&lt;="&amp;$B273)</f>
        <v>1.1499999999999999</v>
      </c>
      <c r="EI273" s="8">
        <f>SUMIFS('Aceite Virgen Extra'!EI$6:EI$257,'Aceite Virgen Extra'!$A$6:$A$257,"&gt;="&amp;$A273,'Aceite Virgen Extra'!$B$6:$B$257,"&lt;="&amp;$B273)</f>
        <v>1.71</v>
      </c>
      <c r="EJ273" s="8">
        <f>SUMIFS('Aceite Virgen Extra'!EJ$6:EJ$257,'Aceite Virgen Extra'!$A$6:$A$257,"&gt;="&amp;$A273,'Aceite Virgen Extra'!$B$6:$B$257,"&lt;="&amp;$B273)</f>
        <v>0</v>
      </c>
      <c r="EN273" s="8">
        <f>SUMIFS('Aceite Virgen Extra'!EN$6:EN$257,'Aceite Virgen Extra'!$A$6:$A$257,"&gt;="&amp;$A273,'Aceite Virgen Extra'!$B$6:$B$257,"&lt;="&amp;$B273)</f>
        <v>2.04</v>
      </c>
      <c r="EO273" s="8">
        <f>SUMIFS('Aceite Virgen Extra'!EO$6:EO$257,'Aceite Virgen Extra'!$A$6:$A$257,"&gt;="&amp;$A273,'Aceite Virgen Extra'!$B$6:$B$257,"&lt;="&amp;$B273)</f>
        <v>1.73</v>
      </c>
      <c r="EP273" s="8">
        <f>SUMIFS('Aceite Virgen Extra'!EP$6:EP$257,'Aceite Virgen Extra'!$A$6:$A$257,"&gt;="&amp;$A273,'Aceite Virgen Extra'!$B$6:$B$257,"&lt;="&amp;$B273)</f>
        <v>2.3200000000000003</v>
      </c>
      <c r="EQ273" s="8">
        <f>SUMIFS('Aceite Virgen Extra'!EQ$6:EQ$257,'Aceite Virgen Extra'!$A$6:$A$257,"&gt;="&amp;$A273,'Aceite Virgen Extra'!$B$6:$B$257,"&lt;="&amp;$B273)</f>
        <v>1.62</v>
      </c>
      <c r="EU273" s="8">
        <f>SUMIFS('Aceite Virgen Extra'!EU$6:EU$257,'Aceite Virgen Extra'!$A$6:$A$257,"&gt;="&amp;$A273,'Aceite Virgen Extra'!$B$6:$B$257,"&lt;="&amp;$B273)</f>
        <v>2.72</v>
      </c>
      <c r="EV273" s="8">
        <f>SUMIFS('Aceite Virgen Extra'!EV$6:EV$257,'Aceite Virgen Extra'!$A$6:$A$257,"&gt;="&amp;$A273,'Aceite Virgen Extra'!$B$6:$B$257,"&lt;="&amp;$B273)</f>
        <v>5.23</v>
      </c>
      <c r="EW273" s="8">
        <f>SUMIFS('Aceite Virgen Extra'!EW$6:EW$257,'Aceite Virgen Extra'!$A$6:$A$257,"&gt;="&amp;$A273,'Aceite Virgen Extra'!$B$6:$B$257,"&lt;="&amp;$B273)</f>
        <v>2.1</v>
      </c>
      <c r="EX273" s="8">
        <f>SUMIFS('Aceite Virgen Extra'!EX$6:EX$257,'Aceite Virgen Extra'!$A$6:$A$257,"&gt;="&amp;$A273,'Aceite Virgen Extra'!$B$6:$B$257,"&lt;="&amp;$B273)</f>
        <v>0.36</v>
      </c>
    </row>
    <row r="274" spans="1:154"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c r="DE274" s="8">
        <f>SUMIFS('Aceite Virgen Extra'!DE$6:DE$257,'Aceite Virgen Extra'!$A$6:$A$257,"&gt;="&amp;$A274,'Aceite Virgen Extra'!$B$6:$B$257,"&lt;="&amp;$B274)</f>
        <v>1.05</v>
      </c>
      <c r="DF274" s="8">
        <f>SUMIFS('Aceite Virgen Extra'!DF$6:DF$257,'Aceite Virgen Extra'!$A$6:$A$257,"&gt;="&amp;$A274,'Aceite Virgen Extra'!$B$6:$B$257,"&lt;="&amp;$B274)</f>
        <v>1.58</v>
      </c>
      <c r="DG274" s="8">
        <f>SUMIFS('Aceite Virgen Extra'!DG$6:DG$257,'Aceite Virgen Extra'!$A$6:$A$257,"&gt;="&amp;$A274,'Aceite Virgen Extra'!$B$6:$B$257,"&lt;="&amp;$B274)</f>
        <v>0.53</v>
      </c>
      <c r="DH274" s="8">
        <f>SUMIFS('Aceite Virgen Extra'!DH$6:DH$257,'Aceite Virgen Extra'!$A$6:$A$257,"&gt;="&amp;$A274,'Aceite Virgen Extra'!$B$6:$B$257,"&lt;="&amp;$B274)</f>
        <v>0.32</v>
      </c>
      <c r="DL274" s="8">
        <f>SUMIFS('Aceite Virgen Extra'!DL$6:DL$257,'Aceite Virgen Extra'!$A$6:$A$257,"&gt;="&amp;$A274,'Aceite Virgen Extra'!$B$6:$B$257,"&lt;="&amp;$B274)</f>
        <v>2.4900000000000002</v>
      </c>
      <c r="DM274" s="8">
        <f>SUMIFS('Aceite Virgen Extra'!DM$6:DM$257,'Aceite Virgen Extra'!$A$6:$A$257,"&gt;="&amp;$A274,'Aceite Virgen Extra'!$B$6:$B$257,"&lt;="&amp;$B274)</f>
        <v>6.75</v>
      </c>
      <c r="DN274" s="8">
        <f>SUMIFS('Aceite Virgen Extra'!DN$6:DN$257,'Aceite Virgen Extra'!$A$6:$A$257,"&gt;="&amp;$A274,'Aceite Virgen Extra'!$B$6:$B$257,"&lt;="&amp;$B274)</f>
        <v>1.06</v>
      </c>
      <c r="DO274" s="8">
        <f>SUMIFS('Aceite Virgen Extra'!DO$6:DO$257,'Aceite Virgen Extra'!$A$6:$A$257,"&gt;="&amp;$A274,'Aceite Virgen Extra'!$B$6:$B$257,"&lt;="&amp;$B274)</f>
        <v>0</v>
      </c>
      <c r="DS274" s="8">
        <f>SUMIFS('Aceite Virgen Extra'!DS$6:DS$257,'Aceite Virgen Extra'!$A$6:$A$257,"&gt;="&amp;$A274,'Aceite Virgen Extra'!$B$6:$B$257,"&lt;="&amp;$B274)</f>
        <v>3.8699999999999997</v>
      </c>
      <c r="DT274" s="8">
        <f>SUMIFS('Aceite Virgen Extra'!DT$6:DT$257,'Aceite Virgen Extra'!$A$6:$A$257,"&gt;="&amp;$A274,'Aceite Virgen Extra'!$B$6:$B$257,"&lt;="&amp;$B274)</f>
        <v>7.23</v>
      </c>
      <c r="DU274" s="8">
        <f>SUMIFS('Aceite Virgen Extra'!DU$6:DU$257,'Aceite Virgen Extra'!$A$6:$A$257,"&gt;="&amp;$A274,'Aceite Virgen Extra'!$B$6:$B$257,"&lt;="&amp;$B274)</f>
        <v>2.69</v>
      </c>
      <c r="DV274" s="8">
        <f>SUMIFS('Aceite Virgen Extra'!DV$6:DV$257,'Aceite Virgen Extra'!$A$6:$A$257,"&gt;="&amp;$A274,'Aceite Virgen Extra'!$B$6:$B$257,"&lt;="&amp;$B274)</f>
        <v>1.23</v>
      </c>
      <c r="DZ274" s="8">
        <f>SUMIFS('Aceite Virgen Extra'!DZ$6:DZ$257,'Aceite Virgen Extra'!$A$6:$A$257,"&gt;="&amp;$A274,'Aceite Virgen Extra'!$B$6:$B$257,"&lt;="&amp;$B274)</f>
        <v>2.41</v>
      </c>
      <c r="EA274" s="8">
        <f>SUMIFS('Aceite Virgen Extra'!EA$6:EA$257,'Aceite Virgen Extra'!$A$6:$A$257,"&gt;="&amp;$A274,'Aceite Virgen Extra'!$B$6:$B$257,"&lt;="&amp;$B274)</f>
        <v>3.93</v>
      </c>
      <c r="EB274" s="8">
        <f>SUMIFS('Aceite Virgen Extra'!EB$6:EB$257,'Aceite Virgen Extra'!$A$6:$A$257,"&gt;="&amp;$A274,'Aceite Virgen Extra'!$B$6:$B$257,"&lt;="&amp;$B274)</f>
        <v>1.25</v>
      </c>
      <c r="EC274" s="8">
        <f>SUMIFS('Aceite Virgen Extra'!EC$6:EC$257,'Aceite Virgen Extra'!$A$6:$A$257,"&gt;="&amp;$A274,'Aceite Virgen Extra'!$B$6:$B$257,"&lt;="&amp;$B274)</f>
        <v>2.0699999999999998</v>
      </c>
      <c r="EG274" s="8">
        <f>SUMIFS('Aceite Virgen Extra'!EG$6:EG$257,'Aceite Virgen Extra'!$A$6:$A$257,"&gt;="&amp;$A274,'Aceite Virgen Extra'!$B$6:$B$257,"&lt;="&amp;$B274)</f>
        <v>6.58</v>
      </c>
      <c r="EH274" s="8">
        <f>SUMIFS('Aceite Virgen Extra'!EH$6:EH$257,'Aceite Virgen Extra'!$A$6:$A$257,"&gt;="&amp;$A274,'Aceite Virgen Extra'!$B$6:$B$257,"&lt;="&amp;$B274)</f>
        <v>12.72</v>
      </c>
      <c r="EI274" s="8">
        <f>SUMIFS('Aceite Virgen Extra'!EI$6:EI$257,'Aceite Virgen Extra'!$A$6:$A$257,"&gt;="&amp;$A274,'Aceite Virgen Extra'!$B$6:$B$257,"&lt;="&amp;$B274)</f>
        <v>1.5899999999999999</v>
      </c>
      <c r="EJ274" s="8">
        <f>SUMIFS('Aceite Virgen Extra'!EJ$6:EJ$257,'Aceite Virgen Extra'!$A$6:$A$257,"&gt;="&amp;$A274,'Aceite Virgen Extra'!$B$6:$B$257,"&lt;="&amp;$B274)</f>
        <v>8.64</v>
      </c>
      <c r="EN274" s="8">
        <f>SUMIFS('Aceite Virgen Extra'!EN$6:EN$257,'Aceite Virgen Extra'!$A$6:$A$257,"&gt;="&amp;$A274,'Aceite Virgen Extra'!$B$6:$B$257,"&lt;="&amp;$B274)</f>
        <v>2.15</v>
      </c>
      <c r="EO274" s="8">
        <f>SUMIFS('Aceite Virgen Extra'!EO$6:EO$257,'Aceite Virgen Extra'!$A$6:$A$257,"&gt;="&amp;$A274,'Aceite Virgen Extra'!$B$6:$B$257,"&lt;="&amp;$B274)</f>
        <v>1.6</v>
      </c>
      <c r="EP274" s="8">
        <f>SUMIFS('Aceite Virgen Extra'!EP$6:EP$257,'Aceite Virgen Extra'!$A$6:$A$257,"&gt;="&amp;$A274,'Aceite Virgen Extra'!$B$6:$B$257,"&lt;="&amp;$B274)</f>
        <v>2.5700000000000003</v>
      </c>
      <c r="EQ274" s="8">
        <f>SUMIFS('Aceite Virgen Extra'!EQ$6:EQ$257,'Aceite Virgen Extra'!$A$6:$A$257,"&gt;="&amp;$A274,'Aceite Virgen Extra'!$B$6:$B$257,"&lt;="&amp;$B274)</f>
        <v>0</v>
      </c>
      <c r="EU274" s="8">
        <f>SUMIFS('Aceite Virgen Extra'!EU$6:EU$257,'Aceite Virgen Extra'!$A$6:$A$257,"&gt;="&amp;$A274,'Aceite Virgen Extra'!$B$6:$B$257,"&lt;="&amp;$B274)</f>
        <v>3.75</v>
      </c>
      <c r="EV274" s="8">
        <f>SUMIFS('Aceite Virgen Extra'!EV$6:EV$257,'Aceite Virgen Extra'!$A$6:$A$257,"&gt;="&amp;$A274,'Aceite Virgen Extra'!$B$6:$B$257,"&lt;="&amp;$B274)</f>
        <v>5.73</v>
      </c>
      <c r="EW274" s="8">
        <f>SUMIFS('Aceite Virgen Extra'!EW$6:EW$257,'Aceite Virgen Extra'!$A$6:$A$257,"&gt;="&amp;$A274,'Aceite Virgen Extra'!$B$6:$B$257,"&lt;="&amp;$B274)</f>
        <v>3.8600000000000003</v>
      </c>
      <c r="EX274" s="8">
        <f>SUMIFS('Aceite Virgen Extra'!EX$6:EX$257,'Aceite Virgen Extra'!$A$6:$A$257,"&gt;="&amp;$A274,'Aceite Virgen Extra'!$B$6:$B$257,"&lt;="&amp;$B274)</f>
        <v>0.57999999999999996</v>
      </c>
    </row>
    <row r="275" spans="1:154"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c r="DE275" s="8">
        <f>SUMIFS('Aceite Virgen Extra'!DE$6:DE$257,'Aceite Virgen Extra'!$A$6:$A$257,"&gt;="&amp;$A275,'Aceite Virgen Extra'!$B$6:$B$257,"&lt;="&amp;$B275)</f>
        <v>9.7600000000000016</v>
      </c>
      <c r="DF275" s="8">
        <f>SUMIFS('Aceite Virgen Extra'!DF$6:DF$257,'Aceite Virgen Extra'!$A$6:$A$257,"&gt;="&amp;$A275,'Aceite Virgen Extra'!$B$6:$B$257,"&lt;="&amp;$B275)</f>
        <v>5.9300000000000006</v>
      </c>
      <c r="DG275" s="8">
        <f>SUMIFS('Aceite Virgen Extra'!DG$6:DG$257,'Aceite Virgen Extra'!$A$6:$A$257,"&gt;="&amp;$A275,'Aceite Virgen Extra'!$B$6:$B$257,"&lt;="&amp;$B275)</f>
        <v>12.19</v>
      </c>
      <c r="DH275" s="8">
        <f>SUMIFS('Aceite Virgen Extra'!DH$6:DH$257,'Aceite Virgen Extra'!$A$6:$A$257,"&gt;="&amp;$A275,'Aceite Virgen Extra'!$B$6:$B$257,"&lt;="&amp;$B275)</f>
        <v>8.2000000000000011</v>
      </c>
      <c r="DL275" s="8">
        <f>SUMIFS('Aceite Virgen Extra'!DL$6:DL$257,'Aceite Virgen Extra'!$A$6:$A$257,"&gt;="&amp;$A275,'Aceite Virgen Extra'!$B$6:$B$257,"&lt;="&amp;$B275)</f>
        <v>7.99</v>
      </c>
      <c r="DM275" s="8">
        <f>SUMIFS('Aceite Virgen Extra'!DM$6:DM$257,'Aceite Virgen Extra'!$A$6:$A$257,"&gt;="&amp;$A275,'Aceite Virgen Extra'!$B$6:$B$257,"&lt;="&amp;$B275)</f>
        <v>9</v>
      </c>
      <c r="DN275" s="8">
        <f>SUMIFS('Aceite Virgen Extra'!DN$6:DN$257,'Aceite Virgen Extra'!$A$6:$A$257,"&gt;="&amp;$A275,'Aceite Virgen Extra'!$B$6:$B$257,"&lt;="&amp;$B275)</f>
        <v>8.43</v>
      </c>
      <c r="DO275" s="8">
        <f>SUMIFS('Aceite Virgen Extra'!DO$6:DO$257,'Aceite Virgen Extra'!$A$6:$A$257,"&gt;="&amp;$A275,'Aceite Virgen Extra'!$B$6:$B$257,"&lt;="&amp;$B275)</f>
        <v>5.13</v>
      </c>
      <c r="DS275" s="8">
        <f>SUMIFS('Aceite Virgen Extra'!DS$6:DS$257,'Aceite Virgen Extra'!$A$6:$A$257,"&gt;="&amp;$A275,'Aceite Virgen Extra'!$B$6:$B$257,"&lt;="&amp;$B275)</f>
        <v>7.2800000000000011</v>
      </c>
      <c r="DT275" s="8">
        <f>SUMIFS('Aceite Virgen Extra'!DT$6:DT$257,'Aceite Virgen Extra'!$A$6:$A$257,"&gt;="&amp;$A275,'Aceite Virgen Extra'!$B$6:$B$257,"&lt;="&amp;$B275)</f>
        <v>6.41</v>
      </c>
      <c r="DU275" s="8">
        <f>SUMIFS('Aceite Virgen Extra'!DU$6:DU$257,'Aceite Virgen Extra'!$A$6:$A$257,"&gt;="&amp;$A275,'Aceite Virgen Extra'!$B$6:$B$257,"&lt;="&amp;$B275)</f>
        <v>9.5399999999999991</v>
      </c>
      <c r="DV275" s="8">
        <f>SUMIFS('Aceite Virgen Extra'!DV$6:DV$257,'Aceite Virgen Extra'!$A$6:$A$257,"&gt;="&amp;$A275,'Aceite Virgen Extra'!$B$6:$B$257,"&lt;="&amp;$B275)</f>
        <v>2.33</v>
      </c>
      <c r="DZ275" s="8">
        <f>SUMIFS('Aceite Virgen Extra'!DZ$6:DZ$257,'Aceite Virgen Extra'!$A$6:$A$257,"&gt;="&amp;$A275,'Aceite Virgen Extra'!$B$6:$B$257,"&lt;="&amp;$B275)</f>
        <v>4.78</v>
      </c>
      <c r="EA275" s="8">
        <f>SUMIFS('Aceite Virgen Extra'!EA$6:EA$257,'Aceite Virgen Extra'!$A$6:$A$257,"&gt;="&amp;$A275,'Aceite Virgen Extra'!$B$6:$B$257,"&lt;="&amp;$B275)</f>
        <v>2.74</v>
      </c>
      <c r="EB275" s="8">
        <f>SUMIFS('Aceite Virgen Extra'!EB$6:EB$257,'Aceite Virgen Extra'!$A$6:$A$257,"&gt;="&amp;$A275,'Aceite Virgen Extra'!$B$6:$B$257,"&lt;="&amp;$B275)</f>
        <v>6.5200000000000005</v>
      </c>
      <c r="EC275" s="8">
        <f>SUMIFS('Aceite Virgen Extra'!EC$6:EC$257,'Aceite Virgen Extra'!$A$6:$A$257,"&gt;="&amp;$A275,'Aceite Virgen Extra'!$B$6:$B$257,"&lt;="&amp;$B275)</f>
        <v>5.3900000000000006</v>
      </c>
      <c r="EG275" s="8">
        <f>SUMIFS('Aceite Virgen Extra'!EG$6:EG$257,'Aceite Virgen Extra'!$A$6:$A$257,"&gt;="&amp;$A275,'Aceite Virgen Extra'!$B$6:$B$257,"&lt;="&amp;$B275)</f>
        <v>5.91</v>
      </c>
      <c r="EH275" s="8">
        <f>SUMIFS('Aceite Virgen Extra'!EH$6:EH$257,'Aceite Virgen Extra'!$A$6:$A$257,"&gt;="&amp;$A275,'Aceite Virgen Extra'!$B$6:$B$257,"&lt;="&amp;$B275)</f>
        <v>2.86</v>
      </c>
      <c r="EI275" s="8">
        <f>SUMIFS('Aceite Virgen Extra'!EI$6:EI$257,'Aceite Virgen Extra'!$A$6:$A$257,"&gt;="&amp;$A275,'Aceite Virgen Extra'!$B$6:$B$257,"&lt;="&amp;$B275)</f>
        <v>7.65</v>
      </c>
      <c r="EJ275" s="8">
        <f>SUMIFS('Aceite Virgen Extra'!EJ$6:EJ$257,'Aceite Virgen Extra'!$A$6:$A$257,"&gt;="&amp;$A275,'Aceite Virgen Extra'!$B$6:$B$257,"&lt;="&amp;$B275)</f>
        <v>6.81</v>
      </c>
      <c r="EN275" s="8">
        <f>SUMIFS('Aceite Virgen Extra'!EN$6:EN$257,'Aceite Virgen Extra'!$A$6:$A$257,"&gt;="&amp;$A275,'Aceite Virgen Extra'!$B$6:$B$257,"&lt;="&amp;$B275)</f>
        <v>5.51</v>
      </c>
      <c r="EO275" s="8">
        <f>SUMIFS('Aceite Virgen Extra'!EO$6:EO$257,'Aceite Virgen Extra'!$A$6:$A$257,"&gt;="&amp;$A275,'Aceite Virgen Extra'!$B$6:$B$257,"&lt;="&amp;$B275)</f>
        <v>1.8399999999999999</v>
      </c>
      <c r="EP275" s="8">
        <f>SUMIFS('Aceite Virgen Extra'!EP$6:EP$257,'Aceite Virgen Extra'!$A$6:$A$257,"&gt;="&amp;$A275,'Aceite Virgen Extra'!$B$6:$B$257,"&lt;="&amp;$B275)</f>
        <v>7.5200000000000014</v>
      </c>
      <c r="EQ275" s="8">
        <f>SUMIFS('Aceite Virgen Extra'!EQ$6:EQ$257,'Aceite Virgen Extra'!$A$6:$A$257,"&gt;="&amp;$A275,'Aceite Virgen Extra'!$B$6:$B$257,"&lt;="&amp;$B275)</f>
        <v>5.35</v>
      </c>
      <c r="EU275" s="8">
        <f>SUMIFS('Aceite Virgen Extra'!EU$6:EU$257,'Aceite Virgen Extra'!$A$6:$A$257,"&gt;="&amp;$A275,'Aceite Virgen Extra'!$B$6:$B$257,"&lt;="&amp;$B275)</f>
        <v>6.02</v>
      </c>
      <c r="EV275" s="8">
        <f>SUMIFS('Aceite Virgen Extra'!EV$6:EV$257,'Aceite Virgen Extra'!$A$6:$A$257,"&gt;="&amp;$A275,'Aceite Virgen Extra'!$B$6:$B$257,"&lt;="&amp;$B275)</f>
        <v>1.65</v>
      </c>
      <c r="EW275" s="8">
        <f>SUMIFS('Aceite Virgen Extra'!EW$6:EW$257,'Aceite Virgen Extra'!$A$6:$A$257,"&gt;="&amp;$A275,'Aceite Virgen Extra'!$B$6:$B$257,"&lt;="&amp;$B275)</f>
        <v>9.2100000000000009</v>
      </c>
      <c r="EX275" s="8">
        <f>SUMIFS('Aceite Virgen Extra'!EX$6:EX$257,'Aceite Virgen Extra'!$A$6:$A$257,"&gt;="&amp;$A275,'Aceite Virgen Extra'!$B$6:$B$257,"&lt;="&amp;$B275)</f>
        <v>4.1400000000000006</v>
      </c>
    </row>
    <row r="276" spans="1:154"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c r="DE276" s="8">
        <f>SUMIFS('Aceite Virgen Extra'!DE$6:DE$257,'Aceite Virgen Extra'!$A$6:$A$257,"&gt;="&amp;$A276,'Aceite Virgen Extra'!$B$6:$B$257,"&lt;="&amp;$B276)</f>
        <v>1.3</v>
      </c>
      <c r="DF276" s="8">
        <f>SUMIFS('Aceite Virgen Extra'!DF$6:DF$257,'Aceite Virgen Extra'!$A$6:$A$257,"&gt;="&amp;$A276,'Aceite Virgen Extra'!$B$6:$B$257,"&lt;="&amp;$B276)</f>
        <v>1.91</v>
      </c>
      <c r="DG276" s="8">
        <f>SUMIFS('Aceite Virgen Extra'!DG$6:DG$257,'Aceite Virgen Extra'!$A$6:$A$257,"&gt;="&amp;$A276,'Aceite Virgen Extra'!$B$6:$B$257,"&lt;="&amp;$B276)</f>
        <v>1.1200000000000001</v>
      </c>
      <c r="DH276" s="8">
        <f>SUMIFS('Aceite Virgen Extra'!DH$6:DH$257,'Aceite Virgen Extra'!$A$6:$A$257,"&gt;="&amp;$A276,'Aceite Virgen Extra'!$B$6:$B$257,"&lt;="&amp;$B276)</f>
        <v>0.8</v>
      </c>
      <c r="DL276" s="8">
        <f>SUMIFS('Aceite Virgen Extra'!DL$6:DL$257,'Aceite Virgen Extra'!$A$6:$A$257,"&gt;="&amp;$A276,'Aceite Virgen Extra'!$B$6:$B$257,"&lt;="&amp;$B276)</f>
        <v>0.11000000000000001</v>
      </c>
      <c r="DM276" s="8">
        <f>SUMIFS('Aceite Virgen Extra'!DM$6:DM$257,'Aceite Virgen Extra'!$A$6:$A$257,"&gt;="&amp;$A276,'Aceite Virgen Extra'!$B$6:$B$257,"&lt;="&amp;$B276)</f>
        <v>0</v>
      </c>
      <c r="DN276" s="8">
        <f>SUMIFS('Aceite Virgen Extra'!DN$6:DN$257,'Aceite Virgen Extra'!$A$6:$A$257,"&gt;="&amp;$A276,'Aceite Virgen Extra'!$B$6:$B$257,"&lt;="&amp;$B276)</f>
        <v>0.16</v>
      </c>
      <c r="DO276" s="8">
        <f>SUMIFS('Aceite Virgen Extra'!DO$6:DO$257,'Aceite Virgen Extra'!$A$6:$A$257,"&gt;="&amp;$A276,'Aceite Virgen Extra'!$B$6:$B$257,"&lt;="&amp;$B276)</f>
        <v>0</v>
      </c>
      <c r="DS276" s="8">
        <f>SUMIFS('Aceite Virgen Extra'!DS$6:DS$257,'Aceite Virgen Extra'!$A$6:$A$257,"&gt;="&amp;$A276,'Aceite Virgen Extra'!$B$6:$B$257,"&lt;="&amp;$B276)</f>
        <v>4.41</v>
      </c>
      <c r="DT276" s="8">
        <f>SUMIFS('Aceite Virgen Extra'!DT$6:DT$257,'Aceite Virgen Extra'!$A$6:$A$257,"&gt;="&amp;$A276,'Aceite Virgen Extra'!$B$6:$B$257,"&lt;="&amp;$B276)</f>
        <v>7.6</v>
      </c>
      <c r="DU276" s="8">
        <f>SUMIFS('Aceite Virgen Extra'!DU$6:DU$257,'Aceite Virgen Extra'!$A$6:$A$257,"&gt;="&amp;$A276,'Aceite Virgen Extra'!$B$6:$B$257,"&lt;="&amp;$B276)</f>
        <v>0.71</v>
      </c>
      <c r="DV276" s="8">
        <f>SUMIFS('Aceite Virgen Extra'!DV$6:DV$257,'Aceite Virgen Extra'!$A$6:$A$257,"&gt;="&amp;$A276,'Aceite Virgen Extra'!$B$6:$B$257,"&lt;="&amp;$B276)</f>
        <v>11.92</v>
      </c>
      <c r="DZ276" s="8">
        <f>SUMIFS('Aceite Virgen Extra'!DZ$6:DZ$257,'Aceite Virgen Extra'!$A$6:$A$257,"&gt;="&amp;$A276,'Aceite Virgen Extra'!$B$6:$B$257,"&lt;="&amp;$B276)</f>
        <v>8.51</v>
      </c>
      <c r="EA276" s="8">
        <f>SUMIFS('Aceite Virgen Extra'!EA$6:EA$257,'Aceite Virgen Extra'!$A$6:$A$257,"&gt;="&amp;$A276,'Aceite Virgen Extra'!$B$6:$B$257,"&lt;="&amp;$B276)</f>
        <v>14.379999999999999</v>
      </c>
      <c r="EB276" s="8">
        <f>SUMIFS('Aceite Virgen Extra'!EB$6:EB$257,'Aceite Virgen Extra'!$A$6:$A$257,"&gt;="&amp;$A276,'Aceite Virgen Extra'!$B$6:$B$257,"&lt;="&amp;$B276)</f>
        <v>4.4399999999999995</v>
      </c>
      <c r="EC276" s="8">
        <f>SUMIFS('Aceite Virgen Extra'!EC$6:EC$257,'Aceite Virgen Extra'!$A$6:$A$257,"&gt;="&amp;$A276,'Aceite Virgen Extra'!$B$6:$B$257,"&lt;="&amp;$B276)</f>
        <v>14.77</v>
      </c>
      <c r="EG276" s="8">
        <f>SUMIFS('Aceite Virgen Extra'!EG$6:EG$257,'Aceite Virgen Extra'!$A$6:$A$257,"&gt;="&amp;$A276,'Aceite Virgen Extra'!$B$6:$B$257,"&lt;="&amp;$B276)</f>
        <v>10.66</v>
      </c>
      <c r="EH276" s="8">
        <f>SUMIFS('Aceite Virgen Extra'!EH$6:EH$257,'Aceite Virgen Extra'!$A$6:$A$257,"&gt;="&amp;$A276,'Aceite Virgen Extra'!$B$6:$B$257,"&lt;="&amp;$B276)</f>
        <v>24.8</v>
      </c>
      <c r="EI276" s="8">
        <f>SUMIFS('Aceite Virgen Extra'!EI$6:EI$257,'Aceite Virgen Extra'!$A$6:$A$257,"&gt;="&amp;$A276,'Aceite Virgen Extra'!$B$6:$B$257,"&lt;="&amp;$B276)</f>
        <v>4.1100000000000003</v>
      </c>
      <c r="EJ276" s="8">
        <f>SUMIFS('Aceite Virgen Extra'!EJ$6:EJ$257,'Aceite Virgen Extra'!$A$6:$A$257,"&gt;="&amp;$A276,'Aceite Virgen Extra'!$B$6:$B$257,"&lt;="&amp;$B276)</f>
        <v>2.3199999999999998</v>
      </c>
      <c r="EN276" s="8">
        <f>SUMIFS('Aceite Virgen Extra'!EN$6:EN$257,'Aceite Virgen Extra'!$A$6:$A$257,"&gt;="&amp;$A276,'Aceite Virgen Extra'!$B$6:$B$257,"&lt;="&amp;$B276)</f>
        <v>10.95</v>
      </c>
      <c r="EO276" s="8">
        <f>SUMIFS('Aceite Virgen Extra'!EO$6:EO$257,'Aceite Virgen Extra'!$A$6:$A$257,"&gt;="&amp;$A276,'Aceite Virgen Extra'!$B$6:$B$257,"&lt;="&amp;$B276)</f>
        <v>28.1</v>
      </c>
      <c r="EP276" s="8">
        <f>SUMIFS('Aceite Virgen Extra'!EP$6:EP$257,'Aceite Virgen Extra'!$A$6:$A$257,"&gt;="&amp;$A276,'Aceite Virgen Extra'!$B$6:$B$257,"&lt;="&amp;$B276)</f>
        <v>4.18</v>
      </c>
      <c r="EQ276" s="8">
        <f>SUMIFS('Aceite Virgen Extra'!EQ$6:EQ$257,'Aceite Virgen Extra'!$A$6:$A$257,"&gt;="&amp;$A276,'Aceite Virgen Extra'!$B$6:$B$257,"&lt;="&amp;$B276)</f>
        <v>1.33</v>
      </c>
      <c r="EU276" s="8">
        <f>SUMIFS('Aceite Virgen Extra'!EU$6:EU$257,'Aceite Virgen Extra'!$A$6:$A$257,"&gt;="&amp;$A276,'Aceite Virgen Extra'!$B$6:$B$257,"&lt;="&amp;$B276)</f>
        <v>7.38</v>
      </c>
      <c r="EV276" s="8">
        <f>SUMIFS('Aceite Virgen Extra'!EV$6:EV$257,'Aceite Virgen Extra'!$A$6:$A$257,"&gt;="&amp;$A276,'Aceite Virgen Extra'!$B$6:$B$257,"&lt;="&amp;$B276)</f>
        <v>19.369999999999997</v>
      </c>
      <c r="EW276" s="8">
        <f>SUMIFS('Aceite Virgen Extra'!EW$6:EW$257,'Aceite Virgen Extra'!$A$6:$A$257,"&gt;="&amp;$A276,'Aceite Virgen Extra'!$B$6:$B$257,"&lt;="&amp;$B276)</f>
        <v>3.3000000000000003</v>
      </c>
      <c r="EX276" s="8">
        <f>SUMIFS('Aceite Virgen Extra'!EX$6:EX$257,'Aceite Virgen Extra'!$A$6:$A$257,"&gt;="&amp;$A276,'Aceite Virgen Extra'!$B$6:$B$257,"&lt;="&amp;$B276)</f>
        <v>0</v>
      </c>
    </row>
    <row r="277" spans="1:154"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c r="DE277" s="8">
        <f>SUMIFS('Aceite Virgen Extra'!DE$6:DE$257,'Aceite Virgen Extra'!$A$6:$A$257,"&gt;="&amp;$A277,'Aceite Virgen Extra'!$B$6:$B$257,"&lt;="&amp;$B277)</f>
        <v>0.84</v>
      </c>
      <c r="DF277" s="8">
        <f>SUMIFS('Aceite Virgen Extra'!DF$6:DF$257,'Aceite Virgen Extra'!$A$6:$A$257,"&gt;="&amp;$A277,'Aceite Virgen Extra'!$B$6:$B$257,"&lt;="&amp;$B277)</f>
        <v>0.47000000000000003</v>
      </c>
      <c r="DG277" s="8">
        <f>SUMIFS('Aceite Virgen Extra'!DG$6:DG$257,'Aceite Virgen Extra'!$A$6:$A$257,"&gt;="&amp;$A277,'Aceite Virgen Extra'!$B$6:$B$257,"&lt;="&amp;$B277)</f>
        <v>1.3399999999999999</v>
      </c>
      <c r="DH277" s="8">
        <f>SUMIFS('Aceite Virgen Extra'!DH$6:DH$257,'Aceite Virgen Extra'!$A$6:$A$257,"&gt;="&amp;$A277,'Aceite Virgen Extra'!$B$6:$B$257,"&lt;="&amp;$B277)</f>
        <v>0</v>
      </c>
      <c r="DL277" s="8">
        <f>SUMIFS('Aceite Virgen Extra'!DL$6:DL$257,'Aceite Virgen Extra'!$A$6:$A$257,"&gt;="&amp;$A277,'Aceite Virgen Extra'!$B$6:$B$257,"&lt;="&amp;$B277)</f>
        <v>0.64</v>
      </c>
      <c r="DM277" s="8">
        <f>SUMIFS('Aceite Virgen Extra'!DM$6:DM$257,'Aceite Virgen Extra'!$A$6:$A$257,"&gt;="&amp;$A277,'Aceite Virgen Extra'!$B$6:$B$257,"&lt;="&amp;$B277)</f>
        <v>0.6</v>
      </c>
      <c r="DN277" s="8">
        <f>SUMIFS('Aceite Virgen Extra'!DN$6:DN$257,'Aceite Virgen Extra'!$A$6:$A$257,"&gt;="&amp;$A277,'Aceite Virgen Extra'!$B$6:$B$257,"&lt;="&amp;$B277)</f>
        <v>0.62</v>
      </c>
      <c r="DO277" s="8">
        <f>SUMIFS('Aceite Virgen Extra'!DO$6:DO$257,'Aceite Virgen Extra'!$A$6:$A$257,"&gt;="&amp;$A277,'Aceite Virgen Extra'!$B$6:$B$257,"&lt;="&amp;$B277)</f>
        <v>0.69</v>
      </c>
      <c r="DS277" s="8">
        <f>SUMIFS('Aceite Virgen Extra'!DS$6:DS$257,'Aceite Virgen Extra'!$A$6:$A$257,"&gt;="&amp;$A277,'Aceite Virgen Extra'!$B$6:$B$257,"&lt;="&amp;$B277)</f>
        <v>1.23</v>
      </c>
      <c r="DT277" s="8">
        <f>SUMIFS('Aceite Virgen Extra'!DT$6:DT$257,'Aceite Virgen Extra'!$A$6:$A$257,"&gt;="&amp;$A277,'Aceite Virgen Extra'!$B$6:$B$257,"&lt;="&amp;$B277)</f>
        <v>0.31</v>
      </c>
      <c r="DU277" s="8">
        <f>SUMIFS('Aceite Virgen Extra'!DU$6:DU$257,'Aceite Virgen Extra'!$A$6:$A$257,"&gt;="&amp;$A277,'Aceite Virgen Extra'!$B$6:$B$257,"&lt;="&amp;$B277)</f>
        <v>1.9300000000000002</v>
      </c>
      <c r="DV277" s="8">
        <f>SUMIFS('Aceite Virgen Extra'!DV$6:DV$257,'Aceite Virgen Extra'!$A$6:$A$257,"&gt;="&amp;$A277,'Aceite Virgen Extra'!$B$6:$B$257,"&lt;="&amp;$B277)</f>
        <v>0.77</v>
      </c>
      <c r="DZ277" s="8">
        <f>SUMIFS('Aceite Virgen Extra'!DZ$6:DZ$257,'Aceite Virgen Extra'!$A$6:$A$257,"&gt;="&amp;$A277,'Aceite Virgen Extra'!$B$6:$B$257,"&lt;="&amp;$B277)</f>
        <v>4.5500000000000007</v>
      </c>
      <c r="EA277" s="8">
        <f>SUMIFS('Aceite Virgen Extra'!EA$6:EA$257,'Aceite Virgen Extra'!$A$6:$A$257,"&gt;="&amp;$A277,'Aceite Virgen Extra'!$B$6:$B$257,"&lt;="&amp;$B277)</f>
        <v>12</v>
      </c>
      <c r="EB277" s="8">
        <f>SUMIFS('Aceite Virgen Extra'!EB$6:EB$257,'Aceite Virgen Extra'!$A$6:$A$257,"&gt;="&amp;$A277,'Aceite Virgen Extra'!$B$6:$B$257,"&lt;="&amp;$B277)</f>
        <v>1.1400000000000001</v>
      </c>
      <c r="EC277" s="8">
        <f>SUMIFS('Aceite Virgen Extra'!EC$6:EC$257,'Aceite Virgen Extra'!$A$6:$A$257,"&gt;="&amp;$A277,'Aceite Virgen Extra'!$B$6:$B$257,"&lt;="&amp;$B277)</f>
        <v>0.21</v>
      </c>
      <c r="EG277" s="8">
        <f>SUMIFS('Aceite Virgen Extra'!EG$6:EG$257,'Aceite Virgen Extra'!$A$6:$A$257,"&gt;="&amp;$A277,'Aceite Virgen Extra'!$B$6:$B$257,"&lt;="&amp;$B277)</f>
        <v>1.4400000000000002</v>
      </c>
      <c r="EH277" s="8">
        <f>SUMIFS('Aceite Virgen Extra'!EH$6:EH$257,'Aceite Virgen Extra'!$A$6:$A$257,"&gt;="&amp;$A277,'Aceite Virgen Extra'!$B$6:$B$257,"&lt;="&amp;$B277)</f>
        <v>2.8200000000000003</v>
      </c>
      <c r="EI277" s="8">
        <f>SUMIFS('Aceite Virgen Extra'!EI$6:EI$257,'Aceite Virgen Extra'!$A$6:$A$257,"&gt;="&amp;$A277,'Aceite Virgen Extra'!$B$6:$B$257,"&lt;="&amp;$B277)</f>
        <v>0.86999999999999988</v>
      </c>
      <c r="EJ277" s="8">
        <f>SUMIFS('Aceite Virgen Extra'!EJ$6:EJ$257,'Aceite Virgen Extra'!$A$6:$A$257,"&gt;="&amp;$A277,'Aceite Virgen Extra'!$B$6:$B$257,"&lt;="&amp;$B277)</f>
        <v>0</v>
      </c>
      <c r="EN277" s="8">
        <f>SUMIFS('Aceite Virgen Extra'!EN$6:EN$257,'Aceite Virgen Extra'!$A$6:$A$257,"&gt;="&amp;$A277,'Aceite Virgen Extra'!$B$6:$B$257,"&lt;="&amp;$B277)</f>
        <v>4.28</v>
      </c>
      <c r="EO277" s="8">
        <f>SUMIFS('Aceite Virgen Extra'!EO$6:EO$257,'Aceite Virgen Extra'!$A$6:$A$257,"&gt;="&amp;$A277,'Aceite Virgen Extra'!$B$6:$B$257,"&lt;="&amp;$B277)</f>
        <v>11.120000000000001</v>
      </c>
      <c r="EP277" s="8">
        <f>SUMIFS('Aceite Virgen Extra'!EP$6:EP$257,'Aceite Virgen Extra'!$A$6:$A$257,"&gt;="&amp;$A277,'Aceite Virgen Extra'!$B$6:$B$257,"&lt;="&amp;$B277)</f>
        <v>1.21</v>
      </c>
      <c r="EQ277" s="8">
        <f>SUMIFS('Aceite Virgen Extra'!EQ$6:EQ$257,'Aceite Virgen Extra'!$A$6:$A$257,"&gt;="&amp;$A277,'Aceite Virgen Extra'!$B$6:$B$257,"&lt;="&amp;$B277)</f>
        <v>0</v>
      </c>
      <c r="EU277" s="8">
        <f>SUMIFS('Aceite Virgen Extra'!EU$6:EU$257,'Aceite Virgen Extra'!$A$6:$A$257,"&gt;="&amp;$A277,'Aceite Virgen Extra'!$B$6:$B$257,"&lt;="&amp;$B277)</f>
        <v>3.63</v>
      </c>
      <c r="EV277" s="8">
        <f>SUMIFS('Aceite Virgen Extra'!EV$6:EV$257,'Aceite Virgen Extra'!$A$6:$A$257,"&gt;="&amp;$A277,'Aceite Virgen Extra'!$B$6:$B$257,"&lt;="&amp;$B277)</f>
        <v>6.6</v>
      </c>
      <c r="EW277" s="8">
        <f>SUMIFS('Aceite Virgen Extra'!EW$6:EW$257,'Aceite Virgen Extra'!$A$6:$A$257,"&gt;="&amp;$A277,'Aceite Virgen Extra'!$B$6:$B$257,"&lt;="&amp;$B277)</f>
        <v>2.8400000000000003</v>
      </c>
      <c r="EX277" s="8">
        <f>SUMIFS('Aceite Virgen Extra'!EX$6:EX$257,'Aceite Virgen Extra'!$A$6:$A$257,"&gt;="&amp;$A277,'Aceite Virgen Extra'!$B$6:$B$257,"&lt;="&amp;$B277)</f>
        <v>0.93</v>
      </c>
    </row>
    <row r="278" spans="1:154"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c r="DE278" s="8">
        <f>SUMIFS('Aceite Virgen Extra'!DE$6:DE$257,'Aceite Virgen Extra'!$A$6:$A$257,"&gt;="&amp;$A278,'Aceite Virgen Extra'!$B$6:$B$257,"&lt;="&amp;$B278)</f>
        <v>1.25</v>
      </c>
      <c r="DF278" s="8">
        <f>SUMIFS('Aceite Virgen Extra'!DF$6:DF$257,'Aceite Virgen Extra'!$A$6:$A$257,"&gt;="&amp;$A278,'Aceite Virgen Extra'!$B$6:$B$257,"&lt;="&amp;$B278)</f>
        <v>1.51</v>
      </c>
      <c r="DG278" s="8">
        <f>SUMIFS('Aceite Virgen Extra'!DG$6:DG$257,'Aceite Virgen Extra'!$A$6:$A$257,"&gt;="&amp;$A278,'Aceite Virgen Extra'!$B$6:$B$257,"&lt;="&amp;$B278)</f>
        <v>1.46</v>
      </c>
      <c r="DH278" s="8">
        <f>SUMIFS('Aceite Virgen Extra'!DH$6:DH$257,'Aceite Virgen Extra'!$A$6:$A$257,"&gt;="&amp;$A278,'Aceite Virgen Extra'!$B$6:$B$257,"&lt;="&amp;$B278)</f>
        <v>0.37</v>
      </c>
      <c r="DL278" s="8">
        <f>SUMIFS('Aceite Virgen Extra'!DL$6:DL$257,'Aceite Virgen Extra'!$A$6:$A$257,"&gt;="&amp;$A278,'Aceite Virgen Extra'!$B$6:$B$257,"&lt;="&amp;$B278)</f>
        <v>0.76</v>
      </c>
      <c r="DM278" s="8">
        <f>SUMIFS('Aceite Virgen Extra'!DM$6:DM$257,'Aceite Virgen Extra'!$A$6:$A$257,"&gt;="&amp;$A278,'Aceite Virgen Extra'!$B$6:$B$257,"&lt;="&amp;$B278)</f>
        <v>0.98000000000000009</v>
      </c>
      <c r="DN278" s="8">
        <f>SUMIFS('Aceite Virgen Extra'!DN$6:DN$257,'Aceite Virgen Extra'!$A$6:$A$257,"&gt;="&amp;$A278,'Aceite Virgen Extra'!$B$6:$B$257,"&lt;="&amp;$B278)</f>
        <v>0.12</v>
      </c>
      <c r="DO278" s="8">
        <f>SUMIFS('Aceite Virgen Extra'!DO$6:DO$257,'Aceite Virgen Extra'!$A$6:$A$257,"&gt;="&amp;$A278,'Aceite Virgen Extra'!$B$6:$B$257,"&lt;="&amp;$B278)</f>
        <v>1.5</v>
      </c>
      <c r="DS278" s="8">
        <f>SUMIFS('Aceite Virgen Extra'!DS$6:DS$257,'Aceite Virgen Extra'!$A$6:$A$257,"&gt;="&amp;$A278,'Aceite Virgen Extra'!$B$6:$B$257,"&lt;="&amp;$B278)</f>
        <v>0.64</v>
      </c>
      <c r="DT278" s="8">
        <f>SUMIFS('Aceite Virgen Extra'!DT$6:DT$257,'Aceite Virgen Extra'!$A$6:$A$257,"&gt;="&amp;$A278,'Aceite Virgen Extra'!$B$6:$B$257,"&lt;="&amp;$B278)</f>
        <v>0.85</v>
      </c>
      <c r="DU278" s="8">
        <f>SUMIFS('Aceite Virgen Extra'!DU$6:DU$257,'Aceite Virgen Extra'!$A$6:$A$257,"&gt;="&amp;$A278,'Aceite Virgen Extra'!$B$6:$B$257,"&lt;="&amp;$B278)</f>
        <v>0.77</v>
      </c>
      <c r="DV278" s="8">
        <f>SUMIFS('Aceite Virgen Extra'!DV$6:DV$257,'Aceite Virgen Extra'!$A$6:$A$257,"&gt;="&amp;$A278,'Aceite Virgen Extra'!$B$6:$B$257,"&lt;="&amp;$B278)</f>
        <v>0</v>
      </c>
      <c r="DZ278" s="8">
        <f>SUMIFS('Aceite Virgen Extra'!DZ$6:DZ$257,'Aceite Virgen Extra'!$A$6:$A$257,"&gt;="&amp;$A278,'Aceite Virgen Extra'!$B$6:$B$257,"&lt;="&amp;$B278)</f>
        <v>0.33</v>
      </c>
      <c r="EA278" s="8">
        <f>SUMIFS('Aceite Virgen Extra'!EA$6:EA$257,'Aceite Virgen Extra'!$A$6:$A$257,"&gt;="&amp;$A278,'Aceite Virgen Extra'!$B$6:$B$257,"&lt;="&amp;$B278)</f>
        <v>0.85000000000000009</v>
      </c>
      <c r="EB278" s="8">
        <f>SUMIFS('Aceite Virgen Extra'!EB$6:EB$257,'Aceite Virgen Extra'!$A$6:$A$257,"&gt;="&amp;$A278,'Aceite Virgen Extra'!$B$6:$B$257,"&lt;="&amp;$B278)</f>
        <v>0.05</v>
      </c>
      <c r="EC278" s="8">
        <f>SUMIFS('Aceite Virgen Extra'!EC$6:EC$257,'Aceite Virgen Extra'!$A$6:$A$257,"&gt;="&amp;$A278,'Aceite Virgen Extra'!$B$6:$B$257,"&lt;="&amp;$B278)</f>
        <v>0.37</v>
      </c>
      <c r="EG278" s="8">
        <f>SUMIFS('Aceite Virgen Extra'!EG$6:EG$257,'Aceite Virgen Extra'!$A$6:$A$257,"&gt;="&amp;$A278,'Aceite Virgen Extra'!$B$6:$B$257,"&lt;="&amp;$B278)</f>
        <v>0.63</v>
      </c>
      <c r="EH278" s="8">
        <f>SUMIFS('Aceite Virgen Extra'!EH$6:EH$257,'Aceite Virgen Extra'!$A$6:$A$257,"&gt;="&amp;$A278,'Aceite Virgen Extra'!$B$6:$B$257,"&lt;="&amp;$B278)</f>
        <v>0.34</v>
      </c>
      <c r="EI278" s="8">
        <f>SUMIFS('Aceite Virgen Extra'!EI$6:EI$257,'Aceite Virgen Extra'!$A$6:$A$257,"&gt;="&amp;$A278,'Aceite Virgen Extra'!$B$6:$B$257,"&lt;="&amp;$B278)</f>
        <v>0.74</v>
      </c>
      <c r="EJ278" s="8">
        <f>SUMIFS('Aceite Virgen Extra'!EJ$6:EJ$257,'Aceite Virgen Extra'!$A$6:$A$257,"&gt;="&amp;$A278,'Aceite Virgen Extra'!$B$6:$B$257,"&lt;="&amp;$B278)</f>
        <v>0.31</v>
      </c>
      <c r="EN278" s="8">
        <f>SUMIFS('Aceite Virgen Extra'!EN$6:EN$257,'Aceite Virgen Extra'!$A$6:$A$257,"&gt;="&amp;$A278,'Aceite Virgen Extra'!$B$6:$B$257,"&lt;="&amp;$B278)</f>
        <v>0.27</v>
      </c>
      <c r="EO278" s="8">
        <f>SUMIFS('Aceite Virgen Extra'!EO$6:EO$257,'Aceite Virgen Extra'!$A$6:$A$257,"&gt;="&amp;$A278,'Aceite Virgen Extra'!$B$6:$B$257,"&lt;="&amp;$B278)</f>
        <v>0</v>
      </c>
      <c r="EP278" s="8">
        <f>SUMIFS('Aceite Virgen Extra'!EP$6:EP$257,'Aceite Virgen Extra'!$A$6:$A$257,"&gt;="&amp;$A278,'Aceite Virgen Extra'!$B$6:$B$257,"&lt;="&amp;$B278)</f>
        <v>0.51</v>
      </c>
      <c r="EQ278" s="8">
        <f>SUMIFS('Aceite Virgen Extra'!EQ$6:EQ$257,'Aceite Virgen Extra'!$A$6:$A$257,"&gt;="&amp;$A278,'Aceite Virgen Extra'!$B$6:$B$257,"&lt;="&amp;$B278)</f>
        <v>0</v>
      </c>
      <c r="EU278" s="8">
        <f>SUMIFS('Aceite Virgen Extra'!EU$6:EU$257,'Aceite Virgen Extra'!$A$6:$A$257,"&gt;="&amp;$A278,'Aceite Virgen Extra'!$B$6:$B$257,"&lt;="&amp;$B278)</f>
        <v>0.63000000000000012</v>
      </c>
      <c r="EV278" s="8">
        <f>SUMIFS('Aceite Virgen Extra'!EV$6:EV$257,'Aceite Virgen Extra'!$A$6:$A$257,"&gt;="&amp;$A278,'Aceite Virgen Extra'!$B$6:$B$257,"&lt;="&amp;$B278)</f>
        <v>0.27</v>
      </c>
      <c r="EW278" s="8">
        <f>SUMIFS('Aceite Virgen Extra'!EW$6:EW$257,'Aceite Virgen Extra'!$A$6:$A$257,"&gt;="&amp;$A278,'Aceite Virgen Extra'!$B$6:$B$257,"&lt;="&amp;$B278)</f>
        <v>0.38</v>
      </c>
      <c r="EX278" s="8">
        <f>SUMIFS('Aceite Virgen Extra'!EX$6:EX$257,'Aceite Virgen Extra'!$A$6:$A$257,"&gt;="&amp;$A278,'Aceite Virgen Extra'!$B$6:$B$257,"&lt;="&amp;$B278)</f>
        <v>1.41</v>
      </c>
    </row>
    <row r="279" spans="1:154"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c r="DE279" s="8">
        <f>SUMIFS('Aceite Virgen Extra'!DE$6:DE$257,'Aceite Virgen Extra'!$A$6:$A$257,"&gt;="&amp;$A279,'Aceite Virgen Extra'!$B$6:$B$257,"&lt;="&amp;$B279)</f>
        <v>3.1799999999999997</v>
      </c>
      <c r="DF279" s="8">
        <f>SUMIFS('Aceite Virgen Extra'!DF$6:DF$257,'Aceite Virgen Extra'!$A$6:$A$257,"&gt;="&amp;$A279,'Aceite Virgen Extra'!$B$6:$B$257,"&lt;="&amp;$B279)</f>
        <v>6.41</v>
      </c>
      <c r="DG279" s="8">
        <f>SUMIFS('Aceite Virgen Extra'!DG$6:DG$257,'Aceite Virgen Extra'!$A$6:$A$257,"&gt;="&amp;$A279,'Aceite Virgen Extra'!$B$6:$B$257,"&lt;="&amp;$B279)</f>
        <v>1.71</v>
      </c>
      <c r="DH279" s="8">
        <f>SUMIFS('Aceite Virgen Extra'!DH$6:DH$257,'Aceite Virgen Extra'!$A$6:$A$257,"&gt;="&amp;$A279,'Aceite Virgen Extra'!$B$6:$B$257,"&lt;="&amp;$B279)</f>
        <v>2.67</v>
      </c>
      <c r="DL279" s="8">
        <f>SUMIFS('Aceite Virgen Extra'!DL$6:DL$257,'Aceite Virgen Extra'!$A$6:$A$257,"&gt;="&amp;$A279,'Aceite Virgen Extra'!$B$6:$B$257,"&lt;="&amp;$B279)</f>
        <v>5.09</v>
      </c>
      <c r="DM279" s="8">
        <f>SUMIFS('Aceite Virgen Extra'!DM$6:DM$257,'Aceite Virgen Extra'!$A$6:$A$257,"&gt;="&amp;$A279,'Aceite Virgen Extra'!$B$6:$B$257,"&lt;="&amp;$B279)</f>
        <v>9.42</v>
      </c>
      <c r="DN279" s="8">
        <f>SUMIFS('Aceite Virgen Extra'!DN$6:DN$257,'Aceite Virgen Extra'!$A$6:$A$257,"&gt;="&amp;$A279,'Aceite Virgen Extra'!$B$6:$B$257,"&lt;="&amp;$B279)</f>
        <v>3.85</v>
      </c>
      <c r="DO279" s="8">
        <f>SUMIFS('Aceite Virgen Extra'!DO$6:DO$257,'Aceite Virgen Extra'!$A$6:$A$257,"&gt;="&amp;$A279,'Aceite Virgen Extra'!$B$6:$B$257,"&lt;="&amp;$B279)</f>
        <v>2.52</v>
      </c>
      <c r="DS279" s="8">
        <f>SUMIFS('Aceite Virgen Extra'!DS$6:DS$257,'Aceite Virgen Extra'!$A$6:$A$257,"&gt;="&amp;$A279,'Aceite Virgen Extra'!$B$6:$B$257,"&lt;="&amp;$B279)</f>
        <v>3.25</v>
      </c>
      <c r="DT279" s="8">
        <f>SUMIFS('Aceite Virgen Extra'!DT$6:DT$257,'Aceite Virgen Extra'!$A$6:$A$257,"&gt;="&amp;$A279,'Aceite Virgen Extra'!$B$6:$B$257,"&lt;="&amp;$B279)</f>
        <v>5.07</v>
      </c>
      <c r="DU279" s="8">
        <f>SUMIFS('Aceite Virgen Extra'!DU$6:DU$257,'Aceite Virgen Extra'!$A$6:$A$257,"&gt;="&amp;$A279,'Aceite Virgen Extra'!$B$6:$B$257,"&lt;="&amp;$B279)</f>
        <v>1.3699999999999999</v>
      </c>
      <c r="DV279" s="8">
        <f>SUMIFS('Aceite Virgen Extra'!DV$6:DV$257,'Aceite Virgen Extra'!$A$6:$A$257,"&gt;="&amp;$A279,'Aceite Virgen Extra'!$B$6:$B$257,"&lt;="&amp;$B279)</f>
        <v>5.93</v>
      </c>
      <c r="DZ279" s="8">
        <f>SUMIFS('Aceite Virgen Extra'!DZ$6:DZ$257,'Aceite Virgen Extra'!$A$6:$A$257,"&gt;="&amp;$A279,'Aceite Virgen Extra'!$B$6:$B$257,"&lt;="&amp;$B279)</f>
        <v>2.64</v>
      </c>
      <c r="EA279" s="8">
        <f>SUMIFS('Aceite Virgen Extra'!EA$6:EA$257,'Aceite Virgen Extra'!$A$6:$A$257,"&gt;="&amp;$A279,'Aceite Virgen Extra'!$B$6:$B$257,"&lt;="&amp;$B279)</f>
        <v>3.35</v>
      </c>
      <c r="EB279" s="8">
        <f>SUMIFS('Aceite Virgen Extra'!EB$6:EB$257,'Aceite Virgen Extra'!$A$6:$A$257,"&gt;="&amp;$A279,'Aceite Virgen Extra'!$B$6:$B$257,"&lt;="&amp;$B279)</f>
        <v>2.76</v>
      </c>
      <c r="EC279" s="8">
        <f>SUMIFS('Aceite Virgen Extra'!EC$6:EC$257,'Aceite Virgen Extra'!$A$6:$A$257,"&gt;="&amp;$A279,'Aceite Virgen Extra'!$B$6:$B$257,"&lt;="&amp;$B279)</f>
        <v>1.44</v>
      </c>
      <c r="EG279" s="8">
        <f>SUMIFS('Aceite Virgen Extra'!EG$6:EG$257,'Aceite Virgen Extra'!$A$6:$A$257,"&gt;="&amp;$A279,'Aceite Virgen Extra'!$B$6:$B$257,"&lt;="&amp;$B279)</f>
        <v>1.56</v>
      </c>
      <c r="EH279" s="8">
        <f>SUMIFS('Aceite Virgen Extra'!EH$6:EH$257,'Aceite Virgen Extra'!$A$6:$A$257,"&gt;="&amp;$A279,'Aceite Virgen Extra'!$B$6:$B$257,"&lt;="&amp;$B279)</f>
        <v>0.26</v>
      </c>
      <c r="EI279" s="8">
        <f>SUMIFS('Aceite Virgen Extra'!EI$6:EI$257,'Aceite Virgen Extra'!$A$6:$A$257,"&gt;="&amp;$A279,'Aceite Virgen Extra'!$B$6:$B$257,"&lt;="&amp;$B279)</f>
        <v>2.79</v>
      </c>
      <c r="EJ279" s="8">
        <f>SUMIFS('Aceite Virgen Extra'!EJ$6:EJ$257,'Aceite Virgen Extra'!$A$6:$A$257,"&gt;="&amp;$A279,'Aceite Virgen Extra'!$B$6:$B$257,"&lt;="&amp;$B279)</f>
        <v>1.06</v>
      </c>
      <c r="EN279" s="8">
        <f>SUMIFS('Aceite Virgen Extra'!EN$6:EN$257,'Aceite Virgen Extra'!$A$6:$A$257,"&gt;="&amp;$A279,'Aceite Virgen Extra'!$B$6:$B$257,"&lt;="&amp;$B279)</f>
        <v>1.81</v>
      </c>
      <c r="EO279" s="8">
        <f>SUMIFS('Aceite Virgen Extra'!EO$6:EO$257,'Aceite Virgen Extra'!$A$6:$A$257,"&gt;="&amp;$A279,'Aceite Virgen Extra'!$B$6:$B$257,"&lt;="&amp;$B279)</f>
        <v>0</v>
      </c>
      <c r="EP279" s="8">
        <f>SUMIFS('Aceite Virgen Extra'!EP$6:EP$257,'Aceite Virgen Extra'!$A$6:$A$257,"&gt;="&amp;$A279,'Aceite Virgen Extra'!$B$6:$B$257,"&lt;="&amp;$B279)</f>
        <v>2.96</v>
      </c>
      <c r="EQ279" s="8">
        <f>SUMIFS('Aceite Virgen Extra'!EQ$6:EQ$257,'Aceite Virgen Extra'!$A$6:$A$257,"&gt;="&amp;$A279,'Aceite Virgen Extra'!$B$6:$B$257,"&lt;="&amp;$B279)</f>
        <v>0.5</v>
      </c>
      <c r="EU279" s="8">
        <f>SUMIFS('Aceite Virgen Extra'!EU$6:EU$257,'Aceite Virgen Extra'!$A$6:$A$257,"&gt;="&amp;$A279,'Aceite Virgen Extra'!$B$6:$B$257,"&lt;="&amp;$B279)</f>
        <v>0.31999999999999995</v>
      </c>
      <c r="EV279" s="8">
        <f>SUMIFS('Aceite Virgen Extra'!EV$6:EV$257,'Aceite Virgen Extra'!$A$6:$A$257,"&gt;="&amp;$A279,'Aceite Virgen Extra'!$B$6:$B$257,"&lt;="&amp;$B279)</f>
        <v>0.88</v>
      </c>
      <c r="EW279" s="8">
        <f>SUMIFS('Aceite Virgen Extra'!EW$6:EW$257,'Aceite Virgen Extra'!$A$6:$A$257,"&gt;="&amp;$A279,'Aceite Virgen Extra'!$B$6:$B$257,"&lt;="&amp;$B279)</f>
        <v>0.15000000000000002</v>
      </c>
      <c r="EX279" s="8">
        <f>SUMIFS('Aceite Virgen Extra'!EX$6:EX$257,'Aceite Virgen Extra'!$A$6:$A$257,"&gt;="&amp;$A279,'Aceite Virgen Extra'!$B$6:$B$257,"&lt;="&amp;$B279)</f>
        <v>0</v>
      </c>
    </row>
    <row r="280" spans="1:154"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c r="DE280" s="8">
        <f>SUMIFS('Aceite Virgen Extra'!DE$6:DE$257,'Aceite Virgen Extra'!$A$6:$A$257,"&gt;="&amp;$A280,'Aceite Virgen Extra'!$B$6:$B$257,"&lt;="&amp;$B280)</f>
        <v>4.08</v>
      </c>
      <c r="DF280" s="8">
        <f>SUMIFS('Aceite Virgen Extra'!DF$6:DF$257,'Aceite Virgen Extra'!$A$6:$A$257,"&gt;="&amp;$A280,'Aceite Virgen Extra'!$B$6:$B$257,"&lt;="&amp;$B280)</f>
        <v>7.8900000000000006</v>
      </c>
      <c r="DG280" s="8">
        <f>SUMIFS('Aceite Virgen Extra'!DG$6:DG$257,'Aceite Virgen Extra'!$A$6:$A$257,"&gt;="&amp;$A280,'Aceite Virgen Extra'!$B$6:$B$257,"&lt;="&amp;$B280)</f>
        <v>1.45</v>
      </c>
      <c r="DH280" s="8">
        <f>SUMIFS('Aceite Virgen Extra'!DH$6:DH$257,'Aceite Virgen Extra'!$A$6:$A$257,"&gt;="&amp;$A280,'Aceite Virgen Extra'!$B$6:$B$257,"&lt;="&amp;$B280)</f>
        <v>7.53</v>
      </c>
      <c r="DL280" s="8">
        <f>SUMIFS('Aceite Virgen Extra'!DL$6:DL$257,'Aceite Virgen Extra'!$A$6:$A$257,"&gt;="&amp;$A280,'Aceite Virgen Extra'!$B$6:$B$257,"&lt;="&amp;$B280)</f>
        <v>3.3800000000000003</v>
      </c>
      <c r="DM280" s="8">
        <f>SUMIFS('Aceite Virgen Extra'!DM$6:DM$257,'Aceite Virgen Extra'!$A$6:$A$257,"&gt;="&amp;$A280,'Aceite Virgen Extra'!$B$6:$B$257,"&lt;="&amp;$B280)</f>
        <v>2.0299999999999998</v>
      </c>
      <c r="DN280" s="8">
        <f>SUMIFS('Aceite Virgen Extra'!DN$6:DN$257,'Aceite Virgen Extra'!$A$6:$A$257,"&gt;="&amp;$A280,'Aceite Virgen Extra'!$B$6:$B$257,"&lt;="&amp;$B280)</f>
        <v>2.2999999999999998</v>
      </c>
      <c r="DO280" s="8">
        <f>SUMIFS('Aceite Virgen Extra'!DO$6:DO$257,'Aceite Virgen Extra'!$A$6:$A$257,"&gt;="&amp;$A280,'Aceite Virgen Extra'!$B$6:$B$257,"&lt;="&amp;$B280)</f>
        <v>10.1</v>
      </c>
      <c r="DS280" s="8">
        <f>SUMIFS('Aceite Virgen Extra'!DS$6:DS$257,'Aceite Virgen Extra'!$A$6:$A$257,"&gt;="&amp;$A280,'Aceite Virgen Extra'!$B$6:$B$257,"&lt;="&amp;$B280)</f>
        <v>5.2600000000000007</v>
      </c>
      <c r="DT280" s="8">
        <f>SUMIFS('Aceite Virgen Extra'!DT$6:DT$257,'Aceite Virgen Extra'!$A$6:$A$257,"&gt;="&amp;$A280,'Aceite Virgen Extra'!$B$6:$B$257,"&lt;="&amp;$B280)</f>
        <v>5.08</v>
      </c>
      <c r="DU280" s="8">
        <f>SUMIFS('Aceite Virgen Extra'!DU$6:DU$257,'Aceite Virgen Extra'!$A$6:$A$257,"&gt;="&amp;$A280,'Aceite Virgen Extra'!$B$6:$B$257,"&lt;="&amp;$B280)</f>
        <v>3.01</v>
      </c>
      <c r="DV280" s="8">
        <f>SUMIFS('Aceite Virgen Extra'!DV$6:DV$257,'Aceite Virgen Extra'!$A$6:$A$257,"&gt;="&amp;$A280,'Aceite Virgen Extra'!$B$6:$B$257,"&lt;="&amp;$B280)</f>
        <v>12.950000000000001</v>
      </c>
      <c r="DZ280" s="8">
        <f>SUMIFS('Aceite Virgen Extra'!DZ$6:DZ$257,'Aceite Virgen Extra'!$A$6:$A$257,"&gt;="&amp;$A280,'Aceite Virgen Extra'!$B$6:$B$257,"&lt;="&amp;$B280)</f>
        <v>1.54</v>
      </c>
      <c r="EA280" s="8">
        <f>SUMIFS('Aceite Virgen Extra'!EA$6:EA$257,'Aceite Virgen Extra'!$A$6:$A$257,"&gt;="&amp;$A280,'Aceite Virgen Extra'!$B$6:$B$257,"&lt;="&amp;$B280)</f>
        <v>0.82000000000000006</v>
      </c>
      <c r="EB280" s="8">
        <f>SUMIFS('Aceite Virgen Extra'!EB$6:EB$257,'Aceite Virgen Extra'!$A$6:$A$257,"&gt;="&amp;$A280,'Aceite Virgen Extra'!$B$6:$B$257,"&lt;="&amp;$B280)</f>
        <v>0.28999999999999998</v>
      </c>
      <c r="EC280" s="8">
        <f>SUMIFS('Aceite Virgen Extra'!EC$6:EC$257,'Aceite Virgen Extra'!$A$6:$A$257,"&gt;="&amp;$A280,'Aceite Virgen Extra'!$B$6:$B$257,"&lt;="&amp;$B280)</f>
        <v>6.74</v>
      </c>
      <c r="EG280" s="8">
        <f>SUMIFS('Aceite Virgen Extra'!EG$6:EG$257,'Aceite Virgen Extra'!$A$6:$A$257,"&gt;="&amp;$A280,'Aceite Virgen Extra'!$B$6:$B$257,"&lt;="&amp;$B280)</f>
        <v>1.5999999999999999</v>
      </c>
      <c r="EH280" s="8">
        <f>SUMIFS('Aceite Virgen Extra'!EH$6:EH$257,'Aceite Virgen Extra'!$A$6:$A$257,"&gt;="&amp;$A280,'Aceite Virgen Extra'!$B$6:$B$257,"&lt;="&amp;$B280)</f>
        <v>0.91999999999999993</v>
      </c>
      <c r="EI280" s="8">
        <f>SUMIFS('Aceite Virgen Extra'!EI$6:EI$257,'Aceite Virgen Extra'!$A$6:$A$257,"&gt;="&amp;$A280,'Aceite Virgen Extra'!$B$6:$B$257,"&lt;="&amp;$B280)</f>
        <v>1.7799999999999998</v>
      </c>
      <c r="EJ280" s="8">
        <f>SUMIFS('Aceite Virgen Extra'!EJ$6:EJ$257,'Aceite Virgen Extra'!$A$6:$A$257,"&gt;="&amp;$A280,'Aceite Virgen Extra'!$B$6:$B$257,"&lt;="&amp;$B280)</f>
        <v>2.31</v>
      </c>
      <c r="EN280" s="8">
        <f>SUMIFS('Aceite Virgen Extra'!EN$6:EN$257,'Aceite Virgen Extra'!$A$6:$A$257,"&gt;="&amp;$A280,'Aceite Virgen Extra'!$B$6:$B$257,"&lt;="&amp;$B280)</f>
        <v>1.7800000000000002</v>
      </c>
      <c r="EO280" s="8">
        <f>SUMIFS('Aceite Virgen Extra'!EO$6:EO$257,'Aceite Virgen Extra'!$A$6:$A$257,"&gt;="&amp;$A280,'Aceite Virgen Extra'!$B$6:$B$257,"&lt;="&amp;$B280)</f>
        <v>0.17</v>
      </c>
      <c r="EP280" s="8">
        <f>SUMIFS('Aceite Virgen Extra'!EP$6:EP$257,'Aceite Virgen Extra'!$A$6:$A$257,"&gt;="&amp;$A280,'Aceite Virgen Extra'!$B$6:$B$257,"&lt;="&amp;$B280)</f>
        <v>1.58</v>
      </c>
      <c r="EQ280" s="8">
        <f>SUMIFS('Aceite Virgen Extra'!EQ$6:EQ$257,'Aceite Virgen Extra'!$A$6:$A$257,"&gt;="&amp;$A280,'Aceite Virgen Extra'!$B$6:$B$257,"&lt;="&amp;$B280)</f>
        <v>6.86</v>
      </c>
      <c r="EU280" s="8">
        <f>SUMIFS('Aceite Virgen Extra'!EU$6:EU$257,'Aceite Virgen Extra'!$A$6:$A$257,"&gt;="&amp;$A280,'Aceite Virgen Extra'!$B$6:$B$257,"&lt;="&amp;$B280)</f>
        <v>2.23</v>
      </c>
      <c r="EV280" s="8">
        <f>SUMIFS('Aceite Virgen Extra'!EV$6:EV$257,'Aceite Virgen Extra'!$A$6:$A$257,"&gt;="&amp;$A280,'Aceite Virgen Extra'!$B$6:$B$257,"&lt;="&amp;$B280)</f>
        <v>3.5</v>
      </c>
      <c r="EW280" s="8">
        <f>SUMIFS('Aceite Virgen Extra'!EW$6:EW$257,'Aceite Virgen Extra'!$A$6:$A$257,"&gt;="&amp;$A280,'Aceite Virgen Extra'!$B$6:$B$257,"&lt;="&amp;$B280)</f>
        <v>0.62000000000000011</v>
      </c>
      <c r="EX280" s="8">
        <f>SUMIFS('Aceite Virgen Extra'!EX$6:EX$257,'Aceite Virgen Extra'!$A$6:$A$257,"&gt;="&amp;$A280,'Aceite Virgen Extra'!$B$6:$B$257,"&lt;="&amp;$B280)</f>
        <v>6.26</v>
      </c>
    </row>
    <row r="281" spans="1:154"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c r="DE281" s="8">
        <f>SUMIFS('Aceite Virgen Extra'!DE$6:DE$257,'Aceite Virgen Extra'!$A$6:$A$257,"&gt;="&amp;$A281,'Aceite Virgen Extra'!$B$6:$B$257,"&lt;="&amp;$B281)</f>
        <v>0.2</v>
      </c>
      <c r="DF281" s="8">
        <f>SUMIFS('Aceite Virgen Extra'!DF$6:DF$257,'Aceite Virgen Extra'!$A$6:$A$257,"&gt;="&amp;$A281,'Aceite Virgen Extra'!$B$6:$B$257,"&lt;="&amp;$B281)</f>
        <v>0.16</v>
      </c>
      <c r="DG281" s="8">
        <f>SUMIFS('Aceite Virgen Extra'!DG$6:DG$257,'Aceite Virgen Extra'!$A$6:$A$257,"&gt;="&amp;$A281,'Aceite Virgen Extra'!$B$6:$B$257,"&lt;="&amp;$B281)</f>
        <v>0.31</v>
      </c>
      <c r="DH281" s="8">
        <f>SUMIFS('Aceite Virgen Extra'!DH$6:DH$257,'Aceite Virgen Extra'!$A$6:$A$257,"&gt;="&amp;$A281,'Aceite Virgen Extra'!$B$6:$B$257,"&lt;="&amp;$B281)</f>
        <v>0</v>
      </c>
      <c r="DL281" s="8">
        <f>SUMIFS('Aceite Virgen Extra'!DL$6:DL$257,'Aceite Virgen Extra'!$A$6:$A$257,"&gt;="&amp;$A281,'Aceite Virgen Extra'!$B$6:$B$257,"&lt;="&amp;$B281)</f>
        <v>0.16999999999999998</v>
      </c>
      <c r="DM281" s="8">
        <f>SUMIFS('Aceite Virgen Extra'!DM$6:DM$257,'Aceite Virgen Extra'!$A$6:$A$257,"&gt;="&amp;$A281,'Aceite Virgen Extra'!$B$6:$B$257,"&lt;="&amp;$B281)</f>
        <v>7.0000000000000007E-2</v>
      </c>
      <c r="DN281" s="8">
        <f>SUMIFS('Aceite Virgen Extra'!DN$6:DN$257,'Aceite Virgen Extra'!$A$6:$A$257,"&gt;="&amp;$A281,'Aceite Virgen Extra'!$B$6:$B$257,"&lt;="&amp;$B281)</f>
        <v>0.15000000000000002</v>
      </c>
      <c r="DO281" s="8">
        <f>SUMIFS('Aceite Virgen Extra'!DO$6:DO$257,'Aceite Virgen Extra'!$A$6:$A$257,"&gt;="&amp;$A281,'Aceite Virgen Extra'!$B$6:$B$257,"&lt;="&amp;$B281)</f>
        <v>0</v>
      </c>
      <c r="DS281" s="8">
        <f>SUMIFS('Aceite Virgen Extra'!DS$6:DS$257,'Aceite Virgen Extra'!$A$6:$A$257,"&gt;="&amp;$A281,'Aceite Virgen Extra'!$B$6:$B$257,"&lt;="&amp;$B281)</f>
        <v>0.44</v>
      </c>
      <c r="DT281" s="8">
        <f>SUMIFS('Aceite Virgen Extra'!DT$6:DT$257,'Aceite Virgen Extra'!$A$6:$A$257,"&gt;="&amp;$A281,'Aceite Virgen Extra'!$B$6:$B$257,"&lt;="&amp;$B281)</f>
        <v>0.8600000000000001</v>
      </c>
      <c r="DU281" s="8">
        <f>SUMIFS('Aceite Virgen Extra'!DU$6:DU$257,'Aceite Virgen Extra'!$A$6:$A$257,"&gt;="&amp;$A281,'Aceite Virgen Extra'!$B$6:$B$257,"&lt;="&amp;$B281)</f>
        <v>0.22</v>
      </c>
      <c r="DV281" s="8">
        <f>SUMIFS('Aceite Virgen Extra'!DV$6:DV$257,'Aceite Virgen Extra'!$A$6:$A$257,"&gt;="&amp;$A281,'Aceite Virgen Extra'!$B$6:$B$257,"&lt;="&amp;$B281)</f>
        <v>0</v>
      </c>
      <c r="DZ281" s="8">
        <f>SUMIFS('Aceite Virgen Extra'!DZ$6:DZ$257,'Aceite Virgen Extra'!$A$6:$A$257,"&gt;="&amp;$A281,'Aceite Virgen Extra'!$B$6:$B$257,"&lt;="&amp;$B281)</f>
        <v>1.04</v>
      </c>
      <c r="EA281" s="8">
        <f>SUMIFS('Aceite Virgen Extra'!EA$6:EA$257,'Aceite Virgen Extra'!$A$6:$A$257,"&gt;="&amp;$A281,'Aceite Virgen Extra'!$B$6:$B$257,"&lt;="&amp;$B281)</f>
        <v>0.14000000000000001</v>
      </c>
      <c r="EB281" s="8">
        <f>SUMIFS('Aceite Virgen Extra'!EB$6:EB$257,'Aceite Virgen Extra'!$A$6:$A$257,"&gt;="&amp;$A281,'Aceite Virgen Extra'!$B$6:$B$257,"&lt;="&amp;$B281)</f>
        <v>1</v>
      </c>
      <c r="EC281" s="8">
        <f>SUMIFS('Aceite Virgen Extra'!EC$6:EC$257,'Aceite Virgen Extra'!$A$6:$A$257,"&gt;="&amp;$A281,'Aceite Virgen Extra'!$B$6:$B$257,"&lt;="&amp;$B281)</f>
        <v>0</v>
      </c>
      <c r="EG281" s="8">
        <f>SUMIFS('Aceite Virgen Extra'!EG$6:EG$257,'Aceite Virgen Extra'!$A$6:$A$257,"&gt;="&amp;$A281,'Aceite Virgen Extra'!$B$6:$B$257,"&lt;="&amp;$B281)</f>
        <v>0.13</v>
      </c>
      <c r="EH281" s="8">
        <f>SUMIFS('Aceite Virgen Extra'!EH$6:EH$257,'Aceite Virgen Extra'!$A$6:$A$257,"&gt;="&amp;$A281,'Aceite Virgen Extra'!$B$6:$B$257,"&lt;="&amp;$B281)</f>
        <v>0.19</v>
      </c>
      <c r="EI281" s="8">
        <f>SUMIFS('Aceite Virgen Extra'!EI$6:EI$257,'Aceite Virgen Extra'!$A$6:$A$257,"&gt;="&amp;$A281,'Aceite Virgen Extra'!$B$6:$B$257,"&lt;="&amp;$B281)</f>
        <v>0</v>
      </c>
      <c r="EJ281" s="8">
        <f>SUMIFS('Aceite Virgen Extra'!EJ$6:EJ$257,'Aceite Virgen Extra'!$A$6:$A$257,"&gt;="&amp;$A281,'Aceite Virgen Extra'!$B$6:$B$257,"&lt;="&amp;$B281)</f>
        <v>0</v>
      </c>
      <c r="EN281" s="8">
        <f>SUMIFS('Aceite Virgen Extra'!EN$6:EN$257,'Aceite Virgen Extra'!$A$6:$A$257,"&gt;="&amp;$A281,'Aceite Virgen Extra'!$B$6:$B$257,"&lt;="&amp;$B281)</f>
        <v>0.30000000000000004</v>
      </c>
      <c r="EO281" s="8">
        <f>SUMIFS('Aceite Virgen Extra'!EO$6:EO$257,'Aceite Virgen Extra'!$A$6:$A$257,"&gt;="&amp;$A281,'Aceite Virgen Extra'!$B$6:$B$257,"&lt;="&amp;$B281)</f>
        <v>0</v>
      </c>
      <c r="EP281" s="8">
        <f>SUMIFS('Aceite Virgen Extra'!EP$6:EP$257,'Aceite Virgen Extra'!$A$6:$A$257,"&gt;="&amp;$A281,'Aceite Virgen Extra'!$B$6:$B$257,"&lt;="&amp;$B281)</f>
        <v>0.3</v>
      </c>
      <c r="EQ281" s="8">
        <f>SUMIFS('Aceite Virgen Extra'!EQ$6:EQ$257,'Aceite Virgen Extra'!$A$6:$A$257,"&gt;="&amp;$A281,'Aceite Virgen Extra'!$B$6:$B$257,"&lt;="&amp;$B281)</f>
        <v>0</v>
      </c>
      <c r="EU281" s="8">
        <f>SUMIFS('Aceite Virgen Extra'!EU$6:EU$257,'Aceite Virgen Extra'!$A$6:$A$257,"&gt;="&amp;$A281,'Aceite Virgen Extra'!$B$6:$B$257,"&lt;="&amp;$B281)</f>
        <v>0.1</v>
      </c>
      <c r="EV281" s="8">
        <f>SUMIFS('Aceite Virgen Extra'!EV$6:EV$257,'Aceite Virgen Extra'!$A$6:$A$257,"&gt;="&amp;$A281,'Aceite Virgen Extra'!$B$6:$B$257,"&lt;="&amp;$B281)</f>
        <v>0.21</v>
      </c>
      <c r="EW281" s="8">
        <f>SUMIFS('Aceite Virgen Extra'!EW$6:EW$257,'Aceite Virgen Extra'!$A$6:$A$257,"&gt;="&amp;$A281,'Aceite Virgen Extra'!$B$6:$B$257,"&lt;="&amp;$B281)</f>
        <v>0.08</v>
      </c>
      <c r="EX281" s="8">
        <f>SUMIFS('Aceite Virgen Extra'!EX$6:EX$257,'Aceite Virgen Extra'!$A$6:$A$257,"&gt;="&amp;$A281,'Aceite Virgen Extra'!$B$6:$B$257,"&lt;="&amp;$B281)</f>
        <v>0</v>
      </c>
    </row>
    <row r="282" spans="1:154"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c r="DE282" s="8">
        <f>SUMIFS('Aceite Virgen Extra'!DE$6:DE$257,'Aceite Virgen Extra'!$A$6:$A$257,"&gt;="&amp;$A282,'Aceite Virgen Extra'!$B$6:$B$257,"&lt;="&amp;$B282)</f>
        <v>0.21000000000000002</v>
      </c>
      <c r="DF282" s="8">
        <f>SUMIFS('Aceite Virgen Extra'!DF$6:DF$257,'Aceite Virgen Extra'!$A$6:$A$257,"&gt;="&amp;$A282,'Aceite Virgen Extra'!$B$6:$B$257,"&lt;="&amp;$B282)</f>
        <v>0.32</v>
      </c>
      <c r="DG282" s="8">
        <f>SUMIFS('Aceite Virgen Extra'!DG$6:DG$257,'Aceite Virgen Extra'!$A$6:$A$257,"&gt;="&amp;$A282,'Aceite Virgen Extra'!$B$6:$B$257,"&lt;="&amp;$B282)</f>
        <v>0.23</v>
      </c>
      <c r="DH282" s="8">
        <f>SUMIFS('Aceite Virgen Extra'!DH$6:DH$257,'Aceite Virgen Extra'!$A$6:$A$257,"&gt;="&amp;$A282,'Aceite Virgen Extra'!$B$6:$B$257,"&lt;="&amp;$B282)</f>
        <v>0</v>
      </c>
      <c r="DL282" s="8">
        <f>SUMIFS('Aceite Virgen Extra'!DL$6:DL$257,'Aceite Virgen Extra'!$A$6:$A$257,"&gt;="&amp;$A282,'Aceite Virgen Extra'!$B$6:$B$257,"&lt;="&amp;$B282)</f>
        <v>0.27</v>
      </c>
      <c r="DM282" s="8">
        <f>SUMIFS('Aceite Virgen Extra'!DM$6:DM$257,'Aceite Virgen Extra'!$A$6:$A$257,"&gt;="&amp;$A282,'Aceite Virgen Extra'!$B$6:$B$257,"&lt;="&amp;$B282)</f>
        <v>0.33</v>
      </c>
      <c r="DN282" s="8">
        <f>SUMIFS('Aceite Virgen Extra'!DN$6:DN$257,'Aceite Virgen Extra'!$A$6:$A$257,"&gt;="&amp;$A282,'Aceite Virgen Extra'!$B$6:$B$257,"&lt;="&amp;$B282)</f>
        <v>0.25</v>
      </c>
      <c r="DO282" s="8">
        <f>SUMIFS('Aceite Virgen Extra'!DO$6:DO$257,'Aceite Virgen Extra'!$A$6:$A$257,"&gt;="&amp;$A282,'Aceite Virgen Extra'!$B$6:$B$257,"&lt;="&amp;$B282)</f>
        <v>0</v>
      </c>
      <c r="DS282" s="8">
        <f>SUMIFS('Aceite Virgen Extra'!DS$6:DS$257,'Aceite Virgen Extra'!$A$6:$A$257,"&gt;="&amp;$A282,'Aceite Virgen Extra'!$B$6:$B$257,"&lt;="&amp;$B282)</f>
        <v>0.41000000000000003</v>
      </c>
      <c r="DT282" s="8">
        <f>SUMIFS('Aceite Virgen Extra'!DT$6:DT$257,'Aceite Virgen Extra'!$A$6:$A$257,"&gt;="&amp;$A282,'Aceite Virgen Extra'!$B$6:$B$257,"&lt;="&amp;$B282)</f>
        <v>0</v>
      </c>
      <c r="DU282" s="8">
        <f>SUMIFS('Aceite Virgen Extra'!DU$6:DU$257,'Aceite Virgen Extra'!$A$6:$A$257,"&gt;="&amp;$A282,'Aceite Virgen Extra'!$B$6:$B$257,"&lt;="&amp;$B282)</f>
        <v>0.69</v>
      </c>
      <c r="DV282" s="8">
        <f>SUMIFS('Aceite Virgen Extra'!DV$6:DV$257,'Aceite Virgen Extra'!$A$6:$A$257,"&gt;="&amp;$A282,'Aceite Virgen Extra'!$B$6:$B$257,"&lt;="&amp;$B282)</f>
        <v>0</v>
      </c>
      <c r="DZ282" s="8">
        <f>SUMIFS('Aceite Virgen Extra'!DZ$6:DZ$257,'Aceite Virgen Extra'!$A$6:$A$257,"&gt;="&amp;$A282,'Aceite Virgen Extra'!$B$6:$B$257,"&lt;="&amp;$B282)</f>
        <v>1.03</v>
      </c>
      <c r="EA282" s="8">
        <f>SUMIFS('Aceite Virgen Extra'!EA$6:EA$257,'Aceite Virgen Extra'!$A$6:$A$257,"&gt;="&amp;$A282,'Aceite Virgen Extra'!$B$6:$B$257,"&lt;="&amp;$B282)</f>
        <v>0.42000000000000004</v>
      </c>
      <c r="EB282" s="8">
        <f>SUMIFS('Aceite Virgen Extra'!EB$6:EB$257,'Aceite Virgen Extra'!$A$6:$A$257,"&gt;="&amp;$A282,'Aceite Virgen Extra'!$B$6:$B$257,"&lt;="&amp;$B282)</f>
        <v>1.28</v>
      </c>
      <c r="EC282" s="8">
        <f>SUMIFS('Aceite Virgen Extra'!EC$6:EC$257,'Aceite Virgen Extra'!$A$6:$A$257,"&gt;="&amp;$A282,'Aceite Virgen Extra'!$B$6:$B$257,"&lt;="&amp;$B282)</f>
        <v>0.3</v>
      </c>
      <c r="EG282" s="8">
        <f>SUMIFS('Aceite Virgen Extra'!EG$6:EG$257,'Aceite Virgen Extra'!$A$6:$A$257,"&gt;="&amp;$A282,'Aceite Virgen Extra'!$B$6:$B$257,"&lt;="&amp;$B282)</f>
        <v>0.56000000000000005</v>
      </c>
      <c r="EH282" s="8">
        <f>SUMIFS('Aceite Virgen Extra'!EH$6:EH$257,'Aceite Virgen Extra'!$A$6:$A$257,"&gt;="&amp;$A282,'Aceite Virgen Extra'!$B$6:$B$257,"&lt;="&amp;$B282)</f>
        <v>0.5</v>
      </c>
      <c r="EI282" s="8">
        <f>SUMIFS('Aceite Virgen Extra'!EI$6:EI$257,'Aceite Virgen Extra'!$A$6:$A$257,"&gt;="&amp;$A282,'Aceite Virgen Extra'!$B$6:$B$257,"&lt;="&amp;$B282)</f>
        <v>0.37</v>
      </c>
      <c r="EJ282" s="8">
        <f>SUMIFS('Aceite Virgen Extra'!EJ$6:EJ$257,'Aceite Virgen Extra'!$A$6:$A$257,"&gt;="&amp;$A282,'Aceite Virgen Extra'!$B$6:$B$257,"&lt;="&amp;$B282)</f>
        <v>1.01</v>
      </c>
      <c r="EN282" s="8">
        <f>SUMIFS('Aceite Virgen Extra'!EN$6:EN$257,'Aceite Virgen Extra'!$A$6:$A$257,"&gt;="&amp;$A282,'Aceite Virgen Extra'!$B$6:$B$257,"&lt;="&amp;$B282)</f>
        <v>0.66999999999999993</v>
      </c>
      <c r="EO282" s="8">
        <f>SUMIFS('Aceite Virgen Extra'!EO$6:EO$257,'Aceite Virgen Extra'!$A$6:$A$257,"&gt;="&amp;$A282,'Aceite Virgen Extra'!$B$6:$B$257,"&lt;="&amp;$B282)</f>
        <v>0.35</v>
      </c>
      <c r="EP282" s="8">
        <f>SUMIFS('Aceite Virgen Extra'!EP$6:EP$257,'Aceite Virgen Extra'!$A$6:$A$257,"&gt;="&amp;$A282,'Aceite Virgen Extra'!$B$6:$B$257,"&lt;="&amp;$B282)</f>
        <v>1.07</v>
      </c>
      <c r="EQ282" s="8">
        <f>SUMIFS('Aceite Virgen Extra'!EQ$6:EQ$257,'Aceite Virgen Extra'!$A$6:$A$257,"&gt;="&amp;$A282,'Aceite Virgen Extra'!$B$6:$B$257,"&lt;="&amp;$B282)</f>
        <v>0</v>
      </c>
      <c r="EU282" s="8">
        <f>SUMIFS('Aceite Virgen Extra'!EU$6:EU$257,'Aceite Virgen Extra'!$A$6:$A$257,"&gt;="&amp;$A282,'Aceite Virgen Extra'!$B$6:$B$257,"&lt;="&amp;$B282)</f>
        <v>0.54</v>
      </c>
      <c r="EV282" s="8">
        <f>SUMIFS('Aceite Virgen Extra'!EV$6:EV$257,'Aceite Virgen Extra'!$A$6:$A$257,"&gt;="&amp;$A282,'Aceite Virgen Extra'!$B$6:$B$257,"&lt;="&amp;$B282)</f>
        <v>0.51</v>
      </c>
      <c r="EW282" s="8">
        <f>SUMIFS('Aceite Virgen Extra'!EW$6:EW$257,'Aceite Virgen Extra'!$A$6:$A$257,"&gt;="&amp;$A282,'Aceite Virgen Extra'!$B$6:$B$257,"&lt;="&amp;$B282)</f>
        <v>0.26</v>
      </c>
      <c r="EX282" s="8">
        <f>SUMIFS('Aceite Virgen Extra'!EX$6:EX$257,'Aceite Virgen Extra'!$A$6:$A$257,"&gt;="&amp;$A282,'Aceite Virgen Extra'!$B$6:$B$257,"&lt;="&amp;$B282)</f>
        <v>1.21</v>
      </c>
    </row>
    <row r="283" spans="1:154"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c r="DE283" s="8">
        <f>SUMIFS('Aceite Virgen Extra'!DE$6:DE$257,'Aceite Virgen Extra'!$A$6:$A$257,"&gt;="&amp;$A283,'Aceite Virgen Extra'!$B$6:$B$257,"&lt;="&amp;$B283)</f>
        <v>0.82</v>
      </c>
      <c r="DF283" s="8">
        <f>SUMIFS('Aceite Virgen Extra'!DF$6:DF$257,'Aceite Virgen Extra'!$A$6:$A$257,"&gt;="&amp;$A283,'Aceite Virgen Extra'!$B$6:$B$257,"&lt;="&amp;$B283)</f>
        <v>1.3399999999999999</v>
      </c>
      <c r="DG283" s="8">
        <f>SUMIFS('Aceite Virgen Extra'!DG$6:DG$257,'Aceite Virgen Extra'!$A$6:$A$257,"&gt;="&amp;$A283,'Aceite Virgen Extra'!$B$6:$B$257,"&lt;="&amp;$B283)</f>
        <v>0.56000000000000005</v>
      </c>
      <c r="DH283" s="8">
        <f>SUMIFS('Aceite Virgen Extra'!DH$6:DH$257,'Aceite Virgen Extra'!$A$6:$A$257,"&gt;="&amp;$A283,'Aceite Virgen Extra'!$B$6:$B$257,"&lt;="&amp;$B283)</f>
        <v>0.78</v>
      </c>
      <c r="DL283" s="8">
        <f>SUMIFS('Aceite Virgen Extra'!DL$6:DL$257,'Aceite Virgen Extra'!$A$6:$A$257,"&gt;="&amp;$A283,'Aceite Virgen Extra'!$B$6:$B$257,"&lt;="&amp;$B283)</f>
        <v>0.93</v>
      </c>
      <c r="DM283" s="8">
        <f>SUMIFS('Aceite Virgen Extra'!DM$6:DM$257,'Aceite Virgen Extra'!$A$6:$A$257,"&gt;="&amp;$A283,'Aceite Virgen Extra'!$B$6:$B$257,"&lt;="&amp;$B283)</f>
        <v>0.88</v>
      </c>
      <c r="DN283" s="8">
        <f>SUMIFS('Aceite Virgen Extra'!DN$6:DN$257,'Aceite Virgen Extra'!$A$6:$A$257,"&gt;="&amp;$A283,'Aceite Virgen Extra'!$B$6:$B$257,"&lt;="&amp;$B283)</f>
        <v>0.97</v>
      </c>
      <c r="DO283" s="8">
        <f>SUMIFS('Aceite Virgen Extra'!DO$6:DO$257,'Aceite Virgen Extra'!$A$6:$A$257,"&gt;="&amp;$A283,'Aceite Virgen Extra'!$B$6:$B$257,"&lt;="&amp;$B283)</f>
        <v>0.55000000000000004</v>
      </c>
      <c r="DS283" s="8">
        <f>SUMIFS('Aceite Virgen Extra'!DS$6:DS$257,'Aceite Virgen Extra'!$A$6:$A$257,"&gt;="&amp;$A283,'Aceite Virgen Extra'!$B$6:$B$257,"&lt;="&amp;$B283)</f>
        <v>0.57000000000000006</v>
      </c>
      <c r="DT283" s="8">
        <f>SUMIFS('Aceite Virgen Extra'!DT$6:DT$257,'Aceite Virgen Extra'!$A$6:$A$257,"&gt;="&amp;$A283,'Aceite Virgen Extra'!$B$6:$B$257,"&lt;="&amp;$B283)</f>
        <v>0.49</v>
      </c>
      <c r="DU283" s="8">
        <f>SUMIFS('Aceite Virgen Extra'!DU$6:DU$257,'Aceite Virgen Extra'!$A$6:$A$257,"&gt;="&amp;$A283,'Aceite Virgen Extra'!$B$6:$B$257,"&lt;="&amp;$B283)</f>
        <v>0.69000000000000006</v>
      </c>
      <c r="DV283" s="8">
        <f>SUMIFS('Aceite Virgen Extra'!DV$6:DV$257,'Aceite Virgen Extra'!$A$6:$A$257,"&gt;="&amp;$A283,'Aceite Virgen Extra'!$B$6:$B$257,"&lt;="&amp;$B283)</f>
        <v>0.53</v>
      </c>
      <c r="DZ283" s="8">
        <f>SUMIFS('Aceite Virgen Extra'!DZ$6:DZ$257,'Aceite Virgen Extra'!$A$6:$A$257,"&gt;="&amp;$A283,'Aceite Virgen Extra'!$B$6:$B$257,"&lt;="&amp;$B283)</f>
        <v>0.27</v>
      </c>
      <c r="EA283" s="8">
        <f>SUMIFS('Aceite Virgen Extra'!EA$6:EA$257,'Aceite Virgen Extra'!$A$6:$A$257,"&gt;="&amp;$A283,'Aceite Virgen Extra'!$B$6:$B$257,"&lt;="&amp;$B283)</f>
        <v>0.91</v>
      </c>
      <c r="EB283" s="8">
        <f>SUMIFS('Aceite Virgen Extra'!EB$6:EB$257,'Aceite Virgen Extra'!$A$6:$A$257,"&gt;="&amp;$A283,'Aceite Virgen Extra'!$B$6:$B$257,"&lt;="&amp;$B283)</f>
        <v>0</v>
      </c>
      <c r="EC283" s="8">
        <f>SUMIFS('Aceite Virgen Extra'!EC$6:EC$257,'Aceite Virgen Extra'!$A$6:$A$257,"&gt;="&amp;$A283,'Aceite Virgen Extra'!$B$6:$B$257,"&lt;="&amp;$B283)</f>
        <v>0</v>
      </c>
      <c r="EG283" s="8">
        <f>SUMIFS('Aceite Virgen Extra'!EG$6:EG$257,'Aceite Virgen Extra'!$A$6:$A$257,"&gt;="&amp;$A283,'Aceite Virgen Extra'!$B$6:$B$257,"&lt;="&amp;$B283)</f>
        <v>0.55000000000000004</v>
      </c>
      <c r="EH283" s="8">
        <f>SUMIFS('Aceite Virgen Extra'!EH$6:EH$257,'Aceite Virgen Extra'!$A$6:$A$257,"&gt;="&amp;$A283,'Aceite Virgen Extra'!$B$6:$B$257,"&lt;="&amp;$B283)</f>
        <v>0.24</v>
      </c>
      <c r="EI283" s="8">
        <f>SUMIFS('Aceite Virgen Extra'!EI$6:EI$257,'Aceite Virgen Extra'!$A$6:$A$257,"&gt;="&amp;$A283,'Aceite Virgen Extra'!$B$6:$B$257,"&lt;="&amp;$B283)</f>
        <v>0.69000000000000006</v>
      </c>
      <c r="EJ283" s="8">
        <f>SUMIFS('Aceite Virgen Extra'!EJ$6:EJ$257,'Aceite Virgen Extra'!$A$6:$A$257,"&gt;="&amp;$A283,'Aceite Virgen Extra'!$B$6:$B$257,"&lt;="&amp;$B283)</f>
        <v>1.19</v>
      </c>
      <c r="EN283" s="8">
        <f>SUMIFS('Aceite Virgen Extra'!EN$6:EN$257,'Aceite Virgen Extra'!$A$6:$A$257,"&gt;="&amp;$A283,'Aceite Virgen Extra'!$B$6:$B$257,"&lt;="&amp;$B283)</f>
        <v>0.71000000000000008</v>
      </c>
      <c r="EO283" s="8">
        <f>SUMIFS('Aceite Virgen Extra'!EO$6:EO$257,'Aceite Virgen Extra'!$A$6:$A$257,"&gt;="&amp;$A283,'Aceite Virgen Extra'!$B$6:$B$257,"&lt;="&amp;$B283)</f>
        <v>0.56000000000000005</v>
      </c>
      <c r="EP283" s="8">
        <f>SUMIFS('Aceite Virgen Extra'!EP$6:EP$257,'Aceite Virgen Extra'!$A$6:$A$257,"&gt;="&amp;$A283,'Aceite Virgen Extra'!$B$6:$B$257,"&lt;="&amp;$B283)</f>
        <v>0.71</v>
      </c>
      <c r="EQ283" s="8">
        <f>SUMIFS('Aceite Virgen Extra'!EQ$6:EQ$257,'Aceite Virgen Extra'!$A$6:$A$257,"&gt;="&amp;$A283,'Aceite Virgen Extra'!$B$6:$B$257,"&lt;="&amp;$B283)</f>
        <v>1.39</v>
      </c>
      <c r="EU283" s="8">
        <f>SUMIFS('Aceite Virgen Extra'!EU$6:EU$257,'Aceite Virgen Extra'!$A$6:$A$257,"&gt;="&amp;$A283,'Aceite Virgen Extra'!$B$6:$B$257,"&lt;="&amp;$B283)</f>
        <v>0.37</v>
      </c>
      <c r="EV283" s="8">
        <f>SUMIFS('Aceite Virgen Extra'!EV$6:EV$257,'Aceite Virgen Extra'!$A$6:$A$257,"&gt;="&amp;$A283,'Aceite Virgen Extra'!$B$6:$B$257,"&lt;="&amp;$B283)</f>
        <v>0.99</v>
      </c>
      <c r="EW283" s="8">
        <f>SUMIFS('Aceite Virgen Extra'!EW$6:EW$257,'Aceite Virgen Extra'!$A$6:$A$257,"&gt;="&amp;$A283,'Aceite Virgen Extra'!$B$6:$B$257,"&lt;="&amp;$B283)</f>
        <v>0.17</v>
      </c>
      <c r="EX283" s="8">
        <f>SUMIFS('Aceite Virgen Extra'!EX$6:EX$257,'Aceite Virgen Extra'!$A$6:$A$257,"&gt;="&amp;$A283,'Aceite Virgen Extra'!$B$6:$B$257,"&lt;="&amp;$B283)</f>
        <v>0</v>
      </c>
    </row>
    <row r="284" spans="1:154"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c r="DE284" s="8">
        <f>SUMIFS('Aceite Virgen Extra'!DE$6:DE$257,'Aceite Virgen Extra'!$A$6:$A$257,"&gt;="&amp;$A284,'Aceite Virgen Extra'!$B$6:$B$257,"&lt;="&amp;$B284)</f>
        <v>0.22</v>
      </c>
      <c r="DF284" s="8">
        <f>SUMIFS('Aceite Virgen Extra'!DF$6:DF$257,'Aceite Virgen Extra'!$A$6:$A$257,"&gt;="&amp;$A284,'Aceite Virgen Extra'!$B$6:$B$257,"&lt;="&amp;$B284)</f>
        <v>0</v>
      </c>
      <c r="DG284" s="8">
        <f>SUMIFS('Aceite Virgen Extra'!DG$6:DG$257,'Aceite Virgen Extra'!$A$6:$A$257,"&gt;="&amp;$A284,'Aceite Virgen Extra'!$B$6:$B$257,"&lt;="&amp;$B284)</f>
        <v>0.1</v>
      </c>
      <c r="DH284" s="8">
        <f>SUMIFS('Aceite Virgen Extra'!DH$6:DH$257,'Aceite Virgen Extra'!$A$6:$A$257,"&gt;="&amp;$A284,'Aceite Virgen Extra'!$B$6:$B$257,"&lt;="&amp;$B284)</f>
        <v>1.23</v>
      </c>
      <c r="DL284" s="8">
        <f>SUMIFS('Aceite Virgen Extra'!DL$6:DL$257,'Aceite Virgen Extra'!$A$6:$A$257,"&gt;="&amp;$A284,'Aceite Virgen Extra'!$B$6:$B$257,"&lt;="&amp;$B284)</f>
        <v>0.25</v>
      </c>
      <c r="DM284" s="8">
        <f>SUMIFS('Aceite Virgen Extra'!DM$6:DM$257,'Aceite Virgen Extra'!$A$6:$A$257,"&gt;="&amp;$A284,'Aceite Virgen Extra'!$B$6:$B$257,"&lt;="&amp;$B284)</f>
        <v>0.25</v>
      </c>
      <c r="DN284" s="8">
        <f>SUMIFS('Aceite Virgen Extra'!DN$6:DN$257,'Aceite Virgen Extra'!$A$6:$A$257,"&gt;="&amp;$A284,'Aceite Virgen Extra'!$B$6:$B$257,"&lt;="&amp;$B284)</f>
        <v>0.33</v>
      </c>
      <c r="DO284" s="8">
        <f>SUMIFS('Aceite Virgen Extra'!DO$6:DO$257,'Aceite Virgen Extra'!$A$6:$A$257,"&gt;="&amp;$A284,'Aceite Virgen Extra'!$B$6:$B$257,"&lt;="&amp;$B284)</f>
        <v>0</v>
      </c>
      <c r="DS284" s="8">
        <f>SUMIFS('Aceite Virgen Extra'!DS$6:DS$257,'Aceite Virgen Extra'!$A$6:$A$257,"&gt;="&amp;$A284,'Aceite Virgen Extra'!$B$6:$B$257,"&lt;="&amp;$B284)</f>
        <v>0.08</v>
      </c>
      <c r="DT284" s="8">
        <f>SUMIFS('Aceite Virgen Extra'!DT$6:DT$257,'Aceite Virgen Extra'!$A$6:$A$257,"&gt;="&amp;$A284,'Aceite Virgen Extra'!$B$6:$B$257,"&lt;="&amp;$B284)</f>
        <v>0.12</v>
      </c>
      <c r="DU284" s="8">
        <f>SUMIFS('Aceite Virgen Extra'!DU$6:DU$257,'Aceite Virgen Extra'!$A$6:$A$257,"&gt;="&amp;$A284,'Aceite Virgen Extra'!$B$6:$B$257,"&lt;="&amp;$B284)</f>
        <v>0.09</v>
      </c>
      <c r="DV284" s="8">
        <f>SUMIFS('Aceite Virgen Extra'!DV$6:DV$257,'Aceite Virgen Extra'!$A$6:$A$257,"&gt;="&amp;$A284,'Aceite Virgen Extra'!$B$6:$B$257,"&lt;="&amp;$B284)</f>
        <v>0</v>
      </c>
      <c r="DZ284" s="8">
        <f>SUMIFS('Aceite Virgen Extra'!DZ$6:DZ$257,'Aceite Virgen Extra'!$A$6:$A$257,"&gt;="&amp;$A284,'Aceite Virgen Extra'!$B$6:$B$257,"&lt;="&amp;$B284)</f>
        <v>0.16999999999999998</v>
      </c>
      <c r="EA284" s="8">
        <f>SUMIFS('Aceite Virgen Extra'!EA$6:EA$257,'Aceite Virgen Extra'!$A$6:$A$257,"&gt;="&amp;$A284,'Aceite Virgen Extra'!$B$6:$B$257,"&lt;="&amp;$B284)</f>
        <v>0.25</v>
      </c>
      <c r="EB284" s="8">
        <f>SUMIFS('Aceite Virgen Extra'!EB$6:EB$257,'Aceite Virgen Extra'!$A$6:$A$257,"&gt;="&amp;$A284,'Aceite Virgen Extra'!$B$6:$B$257,"&lt;="&amp;$B284)</f>
        <v>0.18</v>
      </c>
      <c r="EC284" s="8">
        <f>SUMIFS('Aceite Virgen Extra'!EC$6:EC$257,'Aceite Virgen Extra'!$A$6:$A$257,"&gt;="&amp;$A284,'Aceite Virgen Extra'!$B$6:$B$257,"&lt;="&amp;$B284)</f>
        <v>0</v>
      </c>
      <c r="EG284" s="8">
        <f>SUMIFS('Aceite Virgen Extra'!EG$6:EG$257,'Aceite Virgen Extra'!$A$6:$A$257,"&gt;="&amp;$A284,'Aceite Virgen Extra'!$B$6:$B$257,"&lt;="&amp;$B284)</f>
        <v>0.32</v>
      </c>
      <c r="EH284" s="8">
        <f>SUMIFS('Aceite Virgen Extra'!EH$6:EH$257,'Aceite Virgen Extra'!$A$6:$A$257,"&gt;="&amp;$A284,'Aceite Virgen Extra'!$B$6:$B$257,"&lt;="&amp;$B284)</f>
        <v>0.64</v>
      </c>
      <c r="EI284" s="8">
        <f>SUMIFS('Aceite Virgen Extra'!EI$6:EI$257,'Aceite Virgen Extra'!$A$6:$A$257,"&gt;="&amp;$A284,'Aceite Virgen Extra'!$B$6:$B$257,"&lt;="&amp;$B284)</f>
        <v>0.22</v>
      </c>
      <c r="EJ284" s="8">
        <f>SUMIFS('Aceite Virgen Extra'!EJ$6:EJ$257,'Aceite Virgen Extra'!$A$6:$A$257,"&gt;="&amp;$A284,'Aceite Virgen Extra'!$B$6:$B$257,"&lt;="&amp;$B284)</f>
        <v>0</v>
      </c>
      <c r="EN284" s="8">
        <f>SUMIFS('Aceite Virgen Extra'!EN$6:EN$257,'Aceite Virgen Extra'!$A$6:$A$257,"&gt;="&amp;$A284,'Aceite Virgen Extra'!$B$6:$B$257,"&lt;="&amp;$B284)</f>
        <v>0.03</v>
      </c>
      <c r="EO284" s="8">
        <f>SUMIFS('Aceite Virgen Extra'!EO$6:EO$257,'Aceite Virgen Extra'!$A$6:$A$257,"&gt;="&amp;$A284,'Aceite Virgen Extra'!$B$6:$B$257,"&lt;="&amp;$B284)</f>
        <v>0</v>
      </c>
      <c r="EP284" s="8">
        <f>SUMIFS('Aceite Virgen Extra'!EP$6:EP$257,'Aceite Virgen Extra'!$A$6:$A$257,"&gt;="&amp;$A284,'Aceite Virgen Extra'!$B$6:$B$257,"&lt;="&amp;$B284)</f>
        <v>0.06</v>
      </c>
      <c r="EQ284" s="8">
        <f>SUMIFS('Aceite Virgen Extra'!EQ$6:EQ$257,'Aceite Virgen Extra'!$A$6:$A$257,"&gt;="&amp;$A284,'Aceite Virgen Extra'!$B$6:$B$257,"&lt;="&amp;$B284)</f>
        <v>0</v>
      </c>
      <c r="EU284" s="8">
        <f>SUMIFS('Aceite Virgen Extra'!EU$6:EU$257,'Aceite Virgen Extra'!$A$6:$A$257,"&gt;="&amp;$A284,'Aceite Virgen Extra'!$B$6:$B$257,"&lt;="&amp;$B284)</f>
        <v>0.16</v>
      </c>
      <c r="EV284" s="8">
        <f>SUMIFS('Aceite Virgen Extra'!EV$6:EV$257,'Aceite Virgen Extra'!$A$6:$A$257,"&gt;="&amp;$A284,'Aceite Virgen Extra'!$B$6:$B$257,"&lt;="&amp;$B284)</f>
        <v>0.56000000000000005</v>
      </c>
      <c r="EW284" s="8">
        <f>SUMIFS('Aceite Virgen Extra'!EW$6:EW$257,'Aceite Virgen Extra'!$A$6:$A$257,"&gt;="&amp;$A284,'Aceite Virgen Extra'!$B$6:$B$257,"&lt;="&amp;$B284)</f>
        <v>0</v>
      </c>
      <c r="EX284" s="8">
        <f>SUMIFS('Aceite Virgen Extra'!EX$6:EX$257,'Aceite Virgen Extra'!$A$6:$A$257,"&gt;="&amp;$A284,'Aceite Virgen Extra'!$B$6:$B$257,"&lt;="&amp;$B284)</f>
        <v>0</v>
      </c>
    </row>
    <row r="285" spans="1:154"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c r="DE285" s="8">
        <f>SUMIF('Aceite Virgen Extra'!$A$6:$A$257,"&gt;="&amp;$A285,'Aceite Virgen Extra'!DE$6:DE$257)</f>
        <v>7.0599999999999987</v>
      </c>
      <c r="DF285" s="8">
        <f>SUMIF('Aceite Virgen Extra'!$A$6:$A$257,"&gt;="&amp;$A285,'Aceite Virgen Extra'!DF$6:DF$257)</f>
        <v>6.8000000000000007</v>
      </c>
      <c r="DG285" s="8">
        <f>SUMIF('Aceite Virgen Extra'!$A$6:$A$257,"&gt;="&amp;$A285,'Aceite Virgen Extra'!DG$6:DG$257)</f>
        <v>7.42</v>
      </c>
      <c r="DH285" s="8">
        <f>SUMIF('Aceite Virgen Extra'!$A$6:$A$257,"&gt;="&amp;$A285,'Aceite Virgen Extra'!DH$6:DH$257)</f>
        <v>2.11</v>
      </c>
      <c r="DL285" s="8">
        <f>SUMIF('Aceite Virgen Extra'!$A$6:$A$257,"&gt;="&amp;$A285,'Aceite Virgen Extra'!DL$6:DL$257)</f>
        <v>8.0599999999999987</v>
      </c>
      <c r="DM285" s="8">
        <f>SUMIF('Aceite Virgen Extra'!$A$6:$A$257,"&gt;="&amp;$A285,'Aceite Virgen Extra'!DM$6:DM$257)</f>
        <v>6.7200000000000006</v>
      </c>
      <c r="DN285" s="8">
        <f>SUMIF('Aceite Virgen Extra'!$A$6:$A$257,"&gt;="&amp;$A285,'Aceite Virgen Extra'!DN$6:DN$257)</f>
        <v>9.2000000000000011</v>
      </c>
      <c r="DO285" s="8">
        <f>SUMIF('Aceite Virgen Extra'!$A$6:$A$257,"&gt;="&amp;$A285,'Aceite Virgen Extra'!DO$6:DO$257)</f>
        <v>4.21</v>
      </c>
      <c r="DS285" s="8">
        <f>SUMIF('Aceite Virgen Extra'!$A$6:$A$257,"&gt;="&amp;$A285,'Aceite Virgen Extra'!DS$6:DS$257)</f>
        <v>8.4400000000000013</v>
      </c>
      <c r="DT285" s="8">
        <f>SUMIF('Aceite Virgen Extra'!$A$6:$A$257,"&gt;="&amp;$A285,'Aceite Virgen Extra'!DT$6:DT$257)</f>
        <v>7.77</v>
      </c>
      <c r="DU285" s="8">
        <f>SUMIF('Aceite Virgen Extra'!$A$6:$A$257,"&gt;="&amp;$A285,'Aceite Virgen Extra'!DU$6:DU$257)</f>
        <v>10.09</v>
      </c>
      <c r="DV285" s="8">
        <f>SUMIF('Aceite Virgen Extra'!$A$6:$A$257,"&gt;="&amp;$A285,'Aceite Virgen Extra'!DV$6:DV$257)</f>
        <v>0.85</v>
      </c>
      <c r="DZ285" s="8">
        <f>SUMIF('Aceite Virgen Extra'!$A$6:$A$257,"&gt;="&amp;$A285,'Aceite Virgen Extra'!DZ$6:DZ$257)</f>
        <v>8.9800000000000022</v>
      </c>
      <c r="EA285" s="8">
        <f>SUMIF('Aceite Virgen Extra'!$A$6:$A$257,"&gt;="&amp;$A285,'Aceite Virgen Extra'!EA$6:EA$257)</f>
        <v>5.169999999999999</v>
      </c>
      <c r="EB285" s="8">
        <f>SUMIF('Aceite Virgen Extra'!$A$6:$A$257,"&gt;="&amp;$A285,'Aceite Virgen Extra'!EB$6:EB$257)</f>
        <v>8.6</v>
      </c>
      <c r="EC285" s="8">
        <f>SUMIF('Aceite Virgen Extra'!$A$6:$A$257,"&gt;="&amp;$A285,'Aceite Virgen Extra'!EC$6:EC$257)</f>
        <v>5.8199999999999994</v>
      </c>
      <c r="EG285" s="8">
        <f>SUMIF('Aceite Virgen Extra'!$A$6:$A$257,"&gt;="&amp;$A285,'Aceite Virgen Extra'!EG$6:EG$257)</f>
        <v>6.9799999999999986</v>
      </c>
      <c r="EH285" s="8">
        <f>SUMIF('Aceite Virgen Extra'!$A$6:$A$257,"&gt;="&amp;$A285,'Aceite Virgen Extra'!EH$6:EH$257)</f>
        <v>4.96</v>
      </c>
      <c r="EI285" s="8">
        <f>SUMIF('Aceite Virgen Extra'!$A$6:$A$257,"&gt;="&amp;$A285,'Aceite Virgen Extra'!EI$6:EI$257)</f>
        <v>7.8900000000000006</v>
      </c>
      <c r="EJ285" s="8">
        <f>SUMIF('Aceite Virgen Extra'!$A$6:$A$257,"&gt;="&amp;$A285,'Aceite Virgen Extra'!EJ$6:EJ$257)</f>
        <v>6.45</v>
      </c>
      <c r="EN285" s="8">
        <f>SUMIF('Aceite Virgen Extra'!$A$6:$A$257,"&gt;="&amp;$A285,'Aceite Virgen Extra'!EN$6:EN$257)</f>
        <v>7.16</v>
      </c>
      <c r="EO285" s="8">
        <f>SUMIF('Aceite Virgen Extra'!$A$6:$A$257,"&gt;="&amp;$A285,'Aceite Virgen Extra'!EO$6:EO$257)</f>
        <v>5.2700000000000005</v>
      </c>
      <c r="EP285" s="8">
        <f>SUMIF('Aceite Virgen Extra'!$A$6:$A$257,"&gt;="&amp;$A285,'Aceite Virgen Extra'!EP$6:EP$257)</f>
        <v>9.2899999999999991</v>
      </c>
      <c r="EQ285" s="8">
        <f>SUMIF('Aceite Virgen Extra'!$A$6:$A$257,"&gt;="&amp;$A285,'Aceite Virgen Extra'!EQ$6:EQ$257)</f>
        <v>3.02</v>
      </c>
      <c r="EU285" s="8">
        <f>SUMIF('Aceite Virgen Extra'!$A$6:$A$257,"&gt;="&amp;$A285,'Aceite Virgen Extra'!EU$6:EU$257)</f>
        <v>9.16</v>
      </c>
      <c r="EV285" s="8">
        <f>SUMIF('Aceite Virgen Extra'!$A$6:$A$257,"&gt;="&amp;$A285,'Aceite Virgen Extra'!EV$6:EV$257)</f>
        <v>8.01</v>
      </c>
      <c r="EW285" s="8">
        <f>SUMIF('Aceite Virgen Extra'!$A$6:$A$257,"&gt;="&amp;$A285,'Aceite Virgen Extra'!EW$6:EW$257)</f>
        <v>10.360000000000001</v>
      </c>
      <c r="EX285" s="8">
        <f>SUMIF('Aceite Virgen Extra'!$A$6:$A$257,"&gt;="&amp;$A285,'Aceite Virgen Extra'!EX$6:EX$257)</f>
        <v>4.3900000000000006</v>
      </c>
    </row>
    <row r="287" spans="1:154"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c r="DE287" s="11">
        <f>SUM(DE262:DE285)</f>
        <v>99.999999999999986</v>
      </c>
      <c r="DF287" s="11">
        <f>SUM(DF262:DF285)</f>
        <v>99.96</v>
      </c>
      <c r="DG287" s="11">
        <f>SUM(DG262:DG285)</f>
        <v>100</v>
      </c>
      <c r="DH287" s="11">
        <f>SUM(DH262:DH285)</f>
        <v>100.00000000000001</v>
      </c>
      <c r="DL287" s="11">
        <f>SUM(DL262:DL285)</f>
        <v>100.03</v>
      </c>
      <c r="DM287" s="11">
        <f>SUM(DM262:DM285)</f>
        <v>99.97999999999999</v>
      </c>
      <c r="DN287" s="11">
        <f>SUM(DN262:DN285)</f>
        <v>99.99</v>
      </c>
      <c r="DO287" s="11">
        <f>SUM(DO262:DO285)</f>
        <v>99.959999999999965</v>
      </c>
      <c r="DS287" s="11">
        <f>SUM(DS262:DS285)</f>
        <v>99.96</v>
      </c>
      <c r="DT287" s="11">
        <f>SUM(DT262:DT285)</f>
        <v>99.989999999999981</v>
      </c>
      <c r="DU287" s="11">
        <f>SUM(DU262:DU285)</f>
        <v>100.02</v>
      </c>
      <c r="DV287" s="11">
        <f>SUM(DV262:DV285)</f>
        <v>99.999999999999986</v>
      </c>
      <c r="DZ287" s="11">
        <f>SUM(DZ262:DZ285)</f>
        <v>100.02000000000001</v>
      </c>
      <c r="EA287" s="11">
        <f>SUM(EA262:EA285)</f>
        <v>100.00999999999999</v>
      </c>
      <c r="EB287" s="11">
        <f>SUM(EB262:EB285)</f>
        <v>100.01999999999998</v>
      </c>
      <c r="EC287" s="11">
        <f>SUM(EC262:EC285)</f>
        <v>99.999999999999972</v>
      </c>
      <c r="EG287" s="11">
        <f>SUM(EG262:EG285)</f>
        <v>100.05999999999999</v>
      </c>
      <c r="EH287" s="11">
        <f>SUM(EH262:EH285)</f>
        <v>100.01</v>
      </c>
      <c r="EI287" s="11">
        <f>SUM(EI262:EI285)</f>
        <v>100.01</v>
      </c>
      <c r="EJ287" s="11">
        <f>SUM(EJ262:EJ285)</f>
        <v>99.950000000000017</v>
      </c>
      <c r="EN287" s="11">
        <f>SUM(EN262:EN285)</f>
        <v>100.04</v>
      </c>
      <c r="EO287" s="11">
        <f>SUM(EO262:EO285)</f>
        <v>100.03999999999999</v>
      </c>
      <c r="EP287" s="11">
        <f>SUM(EP262:EP285)</f>
        <v>100.01999999999995</v>
      </c>
      <c r="EQ287" s="11">
        <f>SUM(EQ262:EQ285)</f>
        <v>99.99</v>
      </c>
      <c r="EU287" s="11">
        <f>SUM(EU262:EU285)</f>
        <v>99.949999999999974</v>
      </c>
      <c r="EV287" s="11">
        <f>SUM(EV262:EV285)</f>
        <v>99.97999999999999</v>
      </c>
      <c r="EW287" s="11">
        <f>SUM(EW262:EW285)</f>
        <v>100.01</v>
      </c>
      <c r="EX287" s="11">
        <f>SUM(EX262:EX285)</f>
        <v>99.98</v>
      </c>
    </row>
  </sheetData>
  <mergeCells count="1">
    <mergeCell ref="A260:B260"/>
  </mergeCells>
  <conditionalFormatting sqref="BA287:BD287">
    <cfRule type="cellIs" dxfId="135" priority="64" operator="greaterThan">
      <formula>100.1</formula>
    </cfRule>
    <cfRule type="cellIs" dxfId="134" priority="65" operator="greaterThan">
      <formula>99.8</formula>
    </cfRule>
    <cfRule type="cellIs" dxfId="133" priority="66" operator="lessThan">
      <formula>99.8</formula>
    </cfRule>
  </conditionalFormatting>
  <conditionalFormatting sqref="BH287:BK287">
    <cfRule type="cellIs" dxfId="132" priority="61" operator="greaterThan">
      <formula>100.1</formula>
    </cfRule>
    <cfRule type="cellIs" dxfId="131" priority="62" operator="greaterThan">
      <formula>99.8</formula>
    </cfRule>
    <cfRule type="cellIs" dxfId="130" priority="63" operator="lessThan">
      <formula>99.8</formula>
    </cfRule>
  </conditionalFormatting>
  <conditionalFormatting sqref="BO287:BR287">
    <cfRule type="cellIs" dxfId="129" priority="58" operator="greaterThan">
      <formula>100.1</formula>
    </cfRule>
    <cfRule type="cellIs" dxfId="128" priority="59" operator="greaterThan">
      <formula>99.8</formula>
    </cfRule>
    <cfRule type="cellIs" dxfId="127" priority="60" operator="lessThan">
      <formula>99.8</formula>
    </cfRule>
  </conditionalFormatting>
  <conditionalFormatting sqref="BV287:BY287">
    <cfRule type="cellIs" dxfId="126" priority="55" operator="greaterThan">
      <formula>100.1</formula>
    </cfRule>
    <cfRule type="cellIs" dxfId="125" priority="56" operator="greaterThan">
      <formula>99.8</formula>
    </cfRule>
    <cfRule type="cellIs" dxfId="124" priority="57" operator="lessThan">
      <formula>99.8</formula>
    </cfRule>
  </conditionalFormatting>
  <conditionalFormatting sqref="AT287:AW287">
    <cfRule type="cellIs" dxfId="123" priority="52" operator="greaterThan">
      <formula>100.1</formula>
    </cfRule>
    <cfRule type="cellIs" dxfId="122" priority="53" operator="greaterThan">
      <formula>99.8</formula>
    </cfRule>
    <cfRule type="cellIs" dxfId="121" priority="54" operator="lessThan">
      <formula>99.8</formula>
    </cfRule>
  </conditionalFormatting>
  <conditionalFormatting sqref="AM287:AP287">
    <cfRule type="cellIs" dxfId="120" priority="49" operator="greaterThan">
      <formula>100.1</formula>
    </cfRule>
    <cfRule type="cellIs" dxfId="119" priority="50" operator="greaterThan">
      <formula>99.8</formula>
    </cfRule>
    <cfRule type="cellIs" dxfId="118" priority="51" operator="lessThan">
      <formula>99.8</formula>
    </cfRule>
  </conditionalFormatting>
  <conditionalFormatting sqref="AF287:AI287">
    <cfRule type="cellIs" dxfId="117" priority="46" operator="greaterThan">
      <formula>100.1</formula>
    </cfRule>
    <cfRule type="cellIs" dxfId="116" priority="47" operator="greaterThan">
      <formula>99.8</formula>
    </cfRule>
    <cfRule type="cellIs" dxfId="115" priority="48" operator="lessThan">
      <formula>99.8</formula>
    </cfRule>
  </conditionalFormatting>
  <conditionalFormatting sqref="Y287:AB287">
    <cfRule type="cellIs" dxfId="114" priority="43" operator="greaterThan">
      <formula>100.1</formula>
    </cfRule>
    <cfRule type="cellIs" dxfId="113" priority="44" operator="greaterThan">
      <formula>99.8</formula>
    </cfRule>
    <cfRule type="cellIs" dxfId="112" priority="45" operator="lessThan">
      <formula>99.8</formula>
    </cfRule>
  </conditionalFormatting>
  <conditionalFormatting sqref="R287:U287">
    <cfRule type="cellIs" dxfId="111" priority="40" operator="greaterThan">
      <formula>100.1</formula>
    </cfRule>
    <cfRule type="cellIs" dxfId="110" priority="41" operator="greaterThan">
      <formula>99.8</formula>
    </cfRule>
    <cfRule type="cellIs" dxfId="109" priority="42" operator="lessThan">
      <formula>99.8</formula>
    </cfRule>
  </conditionalFormatting>
  <conditionalFormatting sqref="K287:N287">
    <cfRule type="cellIs" dxfId="108" priority="37" operator="greaterThan">
      <formula>100.1</formula>
    </cfRule>
    <cfRule type="cellIs" dxfId="107" priority="38" operator="greaterThan">
      <formula>99.8</formula>
    </cfRule>
    <cfRule type="cellIs" dxfId="106" priority="39" operator="lessThan">
      <formula>99.8</formula>
    </cfRule>
  </conditionalFormatting>
  <conditionalFormatting sqref="D287:G287">
    <cfRule type="cellIs" dxfId="105" priority="34" operator="greaterThan">
      <formula>100.1</formula>
    </cfRule>
    <cfRule type="cellIs" dxfId="104" priority="35" operator="greaterThan">
      <formula>99.8</formula>
    </cfRule>
    <cfRule type="cellIs" dxfId="103" priority="36" operator="lessThan">
      <formula>99.8</formula>
    </cfRule>
  </conditionalFormatting>
  <conditionalFormatting sqref="CC287:CF287">
    <cfRule type="cellIs" dxfId="102" priority="31" operator="greaterThan">
      <formula>100.1</formula>
    </cfRule>
    <cfRule type="cellIs" dxfId="101" priority="32" operator="greaterThan">
      <formula>99.8</formula>
    </cfRule>
    <cfRule type="cellIs" dxfId="100" priority="33" operator="lessThan">
      <formula>99.8</formula>
    </cfRule>
  </conditionalFormatting>
  <conditionalFormatting sqref="CJ287:CM287">
    <cfRule type="cellIs" dxfId="99" priority="28" operator="greaterThan">
      <formula>100.1</formula>
    </cfRule>
    <cfRule type="cellIs" dxfId="98" priority="29" operator="greaterThan">
      <formula>99.8</formula>
    </cfRule>
    <cfRule type="cellIs" dxfId="97" priority="30" operator="lessThan">
      <formula>99.8</formula>
    </cfRule>
  </conditionalFormatting>
  <conditionalFormatting sqref="CQ287:CT287">
    <cfRule type="cellIs" dxfId="96" priority="25" operator="greaterThan">
      <formula>100.1</formula>
    </cfRule>
    <cfRule type="cellIs" dxfId="95" priority="26" operator="greaterThan">
      <formula>99.8</formula>
    </cfRule>
    <cfRule type="cellIs" dxfId="94" priority="27" operator="lessThan">
      <formula>99.8</formula>
    </cfRule>
  </conditionalFormatting>
  <conditionalFormatting sqref="CX287:DA287">
    <cfRule type="cellIs" dxfId="93" priority="22" operator="greaterThan">
      <formula>100.1</formula>
    </cfRule>
    <cfRule type="cellIs" dxfId="92" priority="23" operator="greaterThan">
      <formula>99.8</formula>
    </cfRule>
    <cfRule type="cellIs" dxfId="91" priority="24" operator="lessThan">
      <formula>99.8</formula>
    </cfRule>
  </conditionalFormatting>
  <conditionalFormatting sqref="DE287:DH287">
    <cfRule type="cellIs" dxfId="90" priority="19" operator="greaterThan">
      <formula>100.1</formula>
    </cfRule>
    <cfRule type="cellIs" dxfId="89" priority="20" operator="greaterThan">
      <formula>99.8</formula>
    </cfRule>
    <cfRule type="cellIs" dxfId="88" priority="21" operator="lessThan">
      <formula>99.8</formula>
    </cfRule>
  </conditionalFormatting>
  <conditionalFormatting sqref="DL287:DO287">
    <cfRule type="cellIs" dxfId="87" priority="16" operator="greaterThan">
      <formula>100.1</formula>
    </cfRule>
    <cfRule type="cellIs" dxfId="86" priority="17" operator="greaterThan">
      <formula>99.8</formula>
    </cfRule>
    <cfRule type="cellIs" dxfId="85" priority="18" operator="lessThan">
      <formula>99.8</formula>
    </cfRule>
  </conditionalFormatting>
  <conditionalFormatting sqref="DS287:DV287">
    <cfRule type="cellIs" dxfId="84" priority="13" operator="greaterThan">
      <formula>100.1</formula>
    </cfRule>
    <cfRule type="cellIs" dxfId="83" priority="14" operator="greaterThan">
      <formula>99.8</formula>
    </cfRule>
    <cfRule type="cellIs" dxfId="82" priority="15" operator="lessThan">
      <formula>99.8</formula>
    </cfRule>
  </conditionalFormatting>
  <conditionalFormatting sqref="DZ287:EC287">
    <cfRule type="cellIs" dxfId="81" priority="10" operator="greaterThan">
      <formula>100.1</formula>
    </cfRule>
    <cfRule type="cellIs" dxfId="80" priority="11" operator="greaterThan">
      <formula>99.8</formula>
    </cfRule>
    <cfRule type="cellIs" dxfId="79" priority="12" operator="lessThan">
      <formula>99.8</formula>
    </cfRule>
  </conditionalFormatting>
  <conditionalFormatting sqref="EG287:EJ287">
    <cfRule type="cellIs" dxfId="78" priority="7" operator="greaterThan">
      <formula>100.1</formula>
    </cfRule>
    <cfRule type="cellIs" dxfId="77" priority="8" operator="greaterThan">
      <formula>99.8</formula>
    </cfRule>
    <cfRule type="cellIs" dxfId="76" priority="9" operator="lessThan">
      <formula>99.8</formula>
    </cfRule>
  </conditionalFormatting>
  <conditionalFormatting sqref="EN287:EQ287">
    <cfRule type="cellIs" dxfId="75" priority="4" operator="greaterThan">
      <formula>100.1</formula>
    </cfRule>
    <cfRule type="cellIs" dxfId="74" priority="5" operator="greaterThan">
      <formula>99.8</formula>
    </cfRule>
    <cfRule type="cellIs" dxfId="73" priority="6" operator="lessThan">
      <formula>99.8</formula>
    </cfRule>
  </conditionalFormatting>
  <conditionalFormatting sqref="EU287:EX287">
    <cfRule type="cellIs" dxfId="72" priority="1" operator="greaterThan">
      <formula>100.1</formula>
    </cfRule>
    <cfRule type="cellIs" dxfId="71" priority="2" operator="greaterThan">
      <formula>99.8</formula>
    </cfRule>
    <cfRule type="cellIs" dxfId="70"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EX287"/>
  <sheetViews>
    <sheetView showGridLines="0" zoomScale="70" zoomScaleNormal="70" workbookViewId="0">
      <pane xSplit="2" ySplit="3" topLeftCell="EE4" activePane="bottomRight" state="frozen"/>
      <selection activeCell="A287" sqref="A287"/>
      <selection pane="topRight" activeCell="A287" sqref="A287"/>
      <selection pane="bottomLeft" activeCell="A287" sqref="A287"/>
      <selection pane="bottomRight" activeCell="ET1" sqref="ET1:EX257"/>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6384" width="11.44140625" style="6"/>
  </cols>
  <sheetData>
    <row r="1" spans="1:154"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c r="DD1" s="6" t="s">
        <v>300</v>
      </c>
      <c r="DK1" s="6" t="s">
        <v>300</v>
      </c>
      <c r="DR1" s="6" t="s">
        <v>300</v>
      </c>
      <c r="DY1" s="6" t="s">
        <v>300</v>
      </c>
      <c r="EF1" s="6" t="s">
        <v>300</v>
      </c>
      <c r="EM1" s="6" t="s">
        <v>300</v>
      </c>
      <c r="ET1" s="6" t="s">
        <v>300</v>
      </c>
    </row>
    <row r="2" spans="1:154"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row>
    <row r="3" spans="1:154"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row>
    <row r="4" spans="1:154"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row>
    <row r="5" spans="1:154"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row>
    <row r="6" spans="1:154"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0.28000000000000003</v>
      </c>
      <c r="EH6" s="6">
        <v>0</v>
      </c>
      <c r="EI6" s="6">
        <v>0.42</v>
      </c>
      <c r="EJ6" s="6">
        <v>0</v>
      </c>
      <c r="EM6" s="6" t="s">
        <v>8</v>
      </c>
      <c r="EN6" s="6">
        <v>0.11</v>
      </c>
      <c r="EO6" s="6">
        <v>0</v>
      </c>
      <c r="EP6" s="6">
        <v>0.19</v>
      </c>
      <c r="EQ6" s="6">
        <v>0</v>
      </c>
      <c r="ET6" s="6" t="s">
        <v>8</v>
      </c>
      <c r="EU6" s="6">
        <v>0.1</v>
      </c>
      <c r="EV6" s="6">
        <v>0</v>
      </c>
      <c r="EW6" s="6">
        <v>0.16</v>
      </c>
      <c r="EX6" s="6">
        <v>0</v>
      </c>
    </row>
    <row r="7" spans="1:154"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row>
    <row r="8" spans="1:154"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row>
    <row r="9" spans="1:154"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row>
    <row r="10" spans="1:154"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row>
    <row r="11" spans="1:154"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row>
    <row r="12" spans="1:154"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row>
    <row r="13" spans="1:154"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row>
    <row r="14" spans="1:154"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row>
    <row r="15" spans="1:154"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row>
    <row r="16" spans="1:154"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row>
    <row r="17" spans="1:154"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row>
    <row r="18" spans="1:154"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row>
    <row r="19" spans="1:154"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0.34</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row>
    <row r="20" spans="1:154"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row>
    <row r="21" spans="1:154"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row>
    <row r="22" spans="1:154"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row>
    <row r="23" spans="1:154"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0.31</v>
      </c>
      <c r="EO23" s="6">
        <v>0</v>
      </c>
      <c r="EP23" s="6">
        <v>0</v>
      </c>
      <c r="EQ23" s="6">
        <v>0</v>
      </c>
      <c r="ET23" s="6" t="s">
        <v>25</v>
      </c>
      <c r="EU23" s="6">
        <v>0</v>
      </c>
      <c r="EV23" s="6">
        <v>0</v>
      </c>
      <c r="EW23" s="6">
        <v>0</v>
      </c>
      <c r="EX23" s="6">
        <v>0</v>
      </c>
    </row>
    <row r="24" spans="1:154"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c r="DD24" s="6" t="s">
        <v>26</v>
      </c>
      <c r="DE24" s="6">
        <v>0.34</v>
      </c>
      <c r="DF24" s="6">
        <v>0</v>
      </c>
      <c r="DG24" s="6">
        <v>0.48</v>
      </c>
      <c r="DH24" s="6">
        <v>0</v>
      </c>
      <c r="DK24" s="6" t="s">
        <v>26</v>
      </c>
      <c r="DL24" s="6">
        <v>0.99</v>
      </c>
      <c r="DM24" s="6">
        <v>0</v>
      </c>
      <c r="DN24" s="6">
        <v>1.38</v>
      </c>
      <c r="DO24" s="6">
        <v>0</v>
      </c>
      <c r="DR24" s="6" t="s">
        <v>26</v>
      </c>
      <c r="DS24" s="6">
        <v>1.7</v>
      </c>
      <c r="DT24" s="6">
        <v>0</v>
      </c>
      <c r="DU24" s="6">
        <v>2.2200000000000002</v>
      </c>
      <c r="DV24" s="6">
        <v>0</v>
      </c>
      <c r="DY24" s="6" t="s">
        <v>26</v>
      </c>
      <c r="DZ24" s="6">
        <v>0.92</v>
      </c>
      <c r="EA24" s="6">
        <v>0</v>
      </c>
      <c r="EB24" s="6">
        <v>1.26</v>
      </c>
      <c r="EC24" s="6">
        <v>0</v>
      </c>
      <c r="EF24" s="6" t="s">
        <v>26</v>
      </c>
      <c r="EG24" s="6">
        <v>0.44</v>
      </c>
      <c r="EH24" s="6">
        <v>0</v>
      </c>
      <c r="EI24" s="6">
        <v>0.66</v>
      </c>
      <c r="EJ24" s="6">
        <v>0</v>
      </c>
      <c r="EM24" s="6" t="s">
        <v>26</v>
      </c>
      <c r="EN24" s="6">
        <v>0.44</v>
      </c>
      <c r="EO24" s="6">
        <v>0</v>
      </c>
      <c r="EP24" s="6">
        <v>0.79</v>
      </c>
      <c r="EQ24" s="6">
        <v>0</v>
      </c>
      <c r="ET24" s="6" t="s">
        <v>26</v>
      </c>
      <c r="EU24" s="6">
        <v>0.11</v>
      </c>
      <c r="EV24" s="6">
        <v>0</v>
      </c>
      <c r="EW24" s="6">
        <v>0.18</v>
      </c>
      <c r="EX24" s="6">
        <v>0</v>
      </c>
    </row>
    <row r="25" spans="1:154"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0.54</v>
      </c>
      <c r="EH25" s="6">
        <v>0</v>
      </c>
      <c r="EI25" s="6">
        <v>0</v>
      </c>
      <c r="EJ25" s="6">
        <v>0</v>
      </c>
      <c r="EM25" s="6" t="s">
        <v>27</v>
      </c>
      <c r="EN25" s="6">
        <v>0</v>
      </c>
      <c r="EO25" s="6">
        <v>0</v>
      </c>
      <c r="EP25" s="6">
        <v>0</v>
      </c>
      <c r="EQ25" s="6">
        <v>0</v>
      </c>
      <c r="ET25" s="6" t="s">
        <v>27</v>
      </c>
      <c r="EU25" s="6">
        <v>0</v>
      </c>
      <c r="EV25" s="6">
        <v>0</v>
      </c>
      <c r="EW25" s="6">
        <v>0</v>
      </c>
      <c r="EX25" s="6">
        <v>0</v>
      </c>
    </row>
    <row r="26" spans="1:154"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0.89</v>
      </c>
      <c r="EV26" s="6">
        <v>0</v>
      </c>
      <c r="EW26" s="6">
        <v>0</v>
      </c>
      <c r="EX26" s="6">
        <v>0</v>
      </c>
    </row>
    <row r="27" spans="1:154"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row>
    <row r="28" spans="1:154"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row>
    <row r="29" spans="1:154"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row>
    <row r="30" spans="1:154"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row>
    <row r="31" spans="1:154"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0.23</v>
      </c>
      <c r="EA31" s="6">
        <v>0</v>
      </c>
      <c r="EB31" s="6">
        <v>0.31</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row>
    <row r="32" spans="1:154"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0.21</v>
      </c>
      <c r="DM32" s="6">
        <v>0</v>
      </c>
      <c r="DN32" s="6">
        <v>0.28000000000000003</v>
      </c>
      <c r="DO32" s="6">
        <v>0</v>
      </c>
      <c r="DR32" s="6" t="s">
        <v>34</v>
      </c>
      <c r="DS32" s="6">
        <v>0.11</v>
      </c>
      <c r="DT32" s="6">
        <v>0</v>
      </c>
      <c r="DU32" s="6">
        <v>0.15</v>
      </c>
      <c r="DV32" s="6">
        <v>0</v>
      </c>
      <c r="DY32" s="6" t="s">
        <v>34</v>
      </c>
      <c r="DZ32" s="6">
        <v>0.09</v>
      </c>
      <c r="EA32" s="6">
        <v>0</v>
      </c>
      <c r="EB32" s="6">
        <v>0.13</v>
      </c>
      <c r="EC32" s="6">
        <v>0</v>
      </c>
      <c r="EF32" s="6" t="s">
        <v>34</v>
      </c>
      <c r="EG32" s="6">
        <v>0.22</v>
      </c>
      <c r="EH32" s="6">
        <v>0</v>
      </c>
      <c r="EI32" s="6">
        <v>0.33</v>
      </c>
      <c r="EJ32" s="6">
        <v>0</v>
      </c>
      <c r="EM32" s="6" t="s">
        <v>34</v>
      </c>
      <c r="EN32" s="6">
        <v>0</v>
      </c>
      <c r="EO32" s="6">
        <v>0</v>
      </c>
      <c r="EP32" s="6">
        <v>0</v>
      </c>
      <c r="EQ32" s="6">
        <v>0</v>
      </c>
      <c r="ET32" s="6" t="s">
        <v>34</v>
      </c>
      <c r="EU32" s="6">
        <v>0</v>
      </c>
      <c r="EV32" s="6">
        <v>0</v>
      </c>
      <c r="EW32" s="6">
        <v>0</v>
      </c>
      <c r="EX32" s="6">
        <v>0</v>
      </c>
    </row>
    <row r="33" spans="1:154"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0.52</v>
      </c>
      <c r="DT33" s="6">
        <v>0</v>
      </c>
      <c r="DU33" s="6">
        <v>0.68</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row>
    <row r="34" spans="1:154"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0.11</v>
      </c>
      <c r="DM34" s="6">
        <v>0</v>
      </c>
      <c r="DN34" s="6">
        <v>0.16</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row>
    <row r="35" spans="1:154"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0.43</v>
      </c>
      <c r="EH35" s="6">
        <v>0</v>
      </c>
      <c r="EI35" s="6">
        <v>0</v>
      </c>
      <c r="EJ35" s="6">
        <v>0</v>
      </c>
      <c r="EM35" s="6" t="s">
        <v>37</v>
      </c>
      <c r="EN35" s="6">
        <v>0</v>
      </c>
      <c r="EO35" s="6">
        <v>0</v>
      </c>
      <c r="EP35" s="6">
        <v>0</v>
      </c>
      <c r="EQ35" s="6">
        <v>0</v>
      </c>
      <c r="ET35" s="6" t="s">
        <v>37</v>
      </c>
      <c r="EU35" s="6">
        <v>0.79</v>
      </c>
      <c r="EV35" s="6">
        <v>0</v>
      </c>
      <c r="EW35" s="6">
        <v>0</v>
      </c>
      <c r="EX35" s="6">
        <v>0</v>
      </c>
    </row>
    <row r="36" spans="1:154"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row>
    <row r="37" spans="1:154"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row>
    <row r="38" spans="1:154"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row>
    <row r="39" spans="1:154"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row>
    <row r="40" spans="1:154"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row>
    <row r="41" spans="1:154"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v>
      </c>
      <c r="DM41" s="6">
        <v>0</v>
      </c>
      <c r="DN41" s="6">
        <v>0</v>
      </c>
      <c r="DO41" s="6">
        <v>0</v>
      </c>
      <c r="DR41" s="6" t="s">
        <v>43</v>
      </c>
      <c r="DS41" s="6">
        <v>0</v>
      </c>
      <c r="DT41" s="6">
        <v>0</v>
      </c>
      <c r="DU41" s="6">
        <v>0</v>
      </c>
      <c r="DV41" s="6">
        <v>0</v>
      </c>
      <c r="DY41" s="6" t="s">
        <v>43</v>
      </c>
      <c r="DZ41" s="6">
        <v>0</v>
      </c>
      <c r="EA41" s="6">
        <v>0</v>
      </c>
      <c r="EB41" s="6">
        <v>0</v>
      </c>
      <c r="EC41" s="6">
        <v>0</v>
      </c>
      <c r="EF41" s="6" t="s">
        <v>43</v>
      </c>
      <c r="EG41" s="6">
        <v>0</v>
      </c>
      <c r="EH41" s="6">
        <v>0</v>
      </c>
      <c r="EI41" s="6">
        <v>0</v>
      </c>
      <c r="EJ41" s="6">
        <v>0</v>
      </c>
      <c r="EM41" s="6" t="s">
        <v>43</v>
      </c>
      <c r="EN41" s="6">
        <v>0</v>
      </c>
      <c r="EO41" s="6">
        <v>0</v>
      </c>
      <c r="EP41" s="6">
        <v>0</v>
      </c>
      <c r="EQ41" s="6">
        <v>0</v>
      </c>
      <c r="ET41" s="6" t="s">
        <v>43</v>
      </c>
      <c r="EU41" s="6">
        <v>0</v>
      </c>
      <c r="EV41" s="6">
        <v>0</v>
      </c>
      <c r="EW41" s="6">
        <v>0</v>
      </c>
      <c r="EX41" s="6">
        <v>0</v>
      </c>
    </row>
    <row r="42" spans="1:154"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v>
      </c>
      <c r="EH42" s="6">
        <v>0</v>
      </c>
      <c r="EI42" s="6">
        <v>0</v>
      </c>
      <c r="EJ42" s="6">
        <v>0</v>
      </c>
      <c r="EM42" s="6" t="s">
        <v>44</v>
      </c>
      <c r="EN42" s="6">
        <v>0</v>
      </c>
      <c r="EO42" s="6">
        <v>0</v>
      </c>
      <c r="EP42" s="6">
        <v>0</v>
      </c>
      <c r="EQ42" s="6">
        <v>0</v>
      </c>
      <c r="ET42" s="6" t="s">
        <v>44</v>
      </c>
      <c r="EU42" s="6">
        <v>0</v>
      </c>
      <c r="EV42" s="6">
        <v>0</v>
      </c>
      <c r="EW42" s="6">
        <v>0</v>
      </c>
      <c r="EX42" s="6">
        <v>0</v>
      </c>
    </row>
    <row r="43" spans="1:154"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row>
    <row r="44" spans="1:154"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0.1</v>
      </c>
      <c r="EA44" s="6">
        <v>0</v>
      </c>
      <c r="EB44" s="6">
        <v>0.13</v>
      </c>
      <c r="EC44" s="6">
        <v>0</v>
      </c>
      <c r="EF44" s="6" t="s">
        <v>46</v>
      </c>
      <c r="EG44" s="6">
        <v>0.09</v>
      </c>
      <c r="EH44" s="6">
        <v>0</v>
      </c>
      <c r="EI44" s="6">
        <v>0.14000000000000001</v>
      </c>
      <c r="EJ44" s="6">
        <v>0</v>
      </c>
      <c r="EM44" s="6" t="s">
        <v>46</v>
      </c>
      <c r="EN44" s="6">
        <v>0.25</v>
      </c>
      <c r="EO44" s="6">
        <v>0.88</v>
      </c>
      <c r="EP44" s="6">
        <v>0</v>
      </c>
      <c r="EQ44" s="6">
        <v>0</v>
      </c>
      <c r="ET44" s="6" t="s">
        <v>46</v>
      </c>
      <c r="EU44" s="6">
        <v>0.42</v>
      </c>
      <c r="EV44" s="6">
        <v>2.77</v>
      </c>
      <c r="EW44" s="6">
        <v>0</v>
      </c>
      <c r="EX44" s="6">
        <v>0</v>
      </c>
    </row>
    <row r="45" spans="1:154"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c r="DD45" s="6" t="s">
        <v>47</v>
      </c>
      <c r="DE45" s="6">
        <v>0.56999999999999995</v>
      </c>
      <c r="DF45" s="6">
        <v>0</v>
      </c>
      <c r="DG45" s="6">
        <v>0.81</v>
      </c>
      <c r="DH45" s="6">
        <v>0</v>
      </c>
      <c r="DK45" s="6" t="s">
        <v>47</v>
      </c>
      <c r="DL45" s="6">
        <v>0</v>
      </c>
      <c r="DM45" s="6">
        <v>0</v>
      </c>
      <c r="DN45" s="6">
        <v>0</v>
      </c>
      <c r="DO45" s="6">
        <v>0</v>
      </c>
      <c r="DR45" s="6" t="s">
        <v>47</v>
      </c>
      <c r="DS45" s="6">
        <v>0.15</v>
      </c>
      <c r="DT45" s="6">
        <v>0</v>
      </c>
      <c r="DU45" s="6">
        <v>0.2</v>
      </c>
      <c r="DV45" s="6">
        <v>0</v>
      </c>
      <c r="DY45" s="6" t="s">
        <v>47</v>
      </c>
      <c r="DZ45" s="6">
        <v>0.16</v>
      </c>
      <c r="EA45" s="6">
        <v>0</v>
      </c>
      <c r="EB45" s="6">
        <v>0.21</v>
      </c>
      <c r="EC45" s="6">
        <v>0</v>
      </c>
      <c r="EF45" s="6" t="s">
        <v>47</v>
      </c>
      <c r="EG45" s="6">
        <v>0</v>
      </c>
      <c r="EH45" s="6">
        <v>0</v>
      </c>
      <c r="EI45" s="6">
        <v>0</v>
      </c>
      <c r="EJ45" s="6">
        <v>0</v>
      </c>
      <c r="EM45" s="6" t="s">
        <v>47</v>
      </c>
      <c r="EN45" s="6">
        <v>1.47</v>
      </c>
      <c r="EO45" s="6">
        <v>0</v>
      </c>
      <c r="EP45" s="6">
        <v>2.66</v>
      </c>
      <c r="EQ45" s="6">
        <v>0</v>
      </c>
      <c r="ET45" s="6" t="s">
        <v>47</v>
      </c>
      <c r="EU45" s="6">
        <v>0.43</v>
      </c>
      <c r="EV45" s="6">
        <v>0</v>
      </c>
      <c r="EW45" s="6">
        <v>0.71</v>
      </c>
      <c r="EX45" s="6">
        <v>0</v>
      </c>
    </row>
    <row r="46" spans="1:154"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0.31</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row>
    <row r="47" spans="1:154"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c r="DD47" s="6" t="s">
        <v>49</v>
      </c>
      <c r="DE47" s="6">
        <v>0</v>
      </c>
      <c r="DF47" s="6">
        <v>0</v>
      </c>
      <c r="DG47" s="6">
        <v>0</v>
      </c>
      <c r="DH47" s="6">
        <v>0</v>
      </c>
      <c r="DK47" s="6" t="s">
        <v>49</v>
      </c>
      <c r="DL47" s="6">
        <v>0</v>
      </c>
      <c r="DM47" s="6">
        <v>0</v>
      </c>
      <c r="DN47" s="6">
        <v>0</v>
      </c>
      <c r="DO47" s="6">
        <v>0</v>
      </c>
      <c r="DR47" s="6" t="s">
        <v>49</v>
      </c>
      <c r="DS47" s="6">
        <v>0</v>
      </c>
      <c r="DT47" s="6">
        <v>0</v>
      </c>
      <c r="DU47" s="6">
        <v>0</v>
      </c>
      <c r="DV47" s="6">
        <v>0</v>
      </c>
      <c r="DY47" s="6" t="s">
        <v>49</v>
      </c>
      <c r="DZ47" s="6">
        <v>0</v>
      </c>
      <c r="EA47" s="6">
        <v>0</v>
      </c>
      <c r="EB47" s="6">
        <v>0</v>
      </c>
      <c r="EC47" s="6">
        <v>0</v>
      </c>
      <c r="EF47" s="6" t="s">
        <v>49</v>
      </c>
      <c r="EG47" s="6">
        <v>0</v>
      </c>
      <c r="EH47" s="6">
        <v>0</v>
      </c>
      <c r="EI47" s="6">
        <v>0</v>
      </c>
      <c r="EJ47" s="6">
        <v>0</v>
      </c>
      <c r="EM47" s="6" t="s">
        <v>49</v>
      </c>
      <c r="EN47" s="6">
        <v>0.2</v>
      </c>
      <c r="EO47" s="6">
        <v>0</v>
      </c>
      <c r="EP47" s="6">
        <v>0</v>
      </c>
      <c r="EQ47" s="6">
        <v>0</v>
      </c>
      <c r="ET47" s="6" t="s">
        <v>49</v>
      </c>
      <c r="EU47" s="6">
        <v>0</v>
      </c>
      <c r="EV47" s="6">
        <v>0</v>
      </c>
      <c r="EW47" s="6">
        <v>0</v>
      </c>
      <c r="EX47" s="6">
        <v>0</v>
      </c>
    </row>
    <row r="48" spans="1:154"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0.33</v>
      </c>
      <c r="DT48" s="6">
        <v>0</v>
      </c>
      <c r="DU48" s="6">
        <v>0.44</v>
      </c>
      <c r="DV48" s="6">
        <v>0</v>
      </c>
      <c r="DY48" s="6" t="s">
        <v>50</v>
      </c>
      <c r="DZ48" s="6">
        <v>0</v>
      </c>
      <c r="EA48" s="6">
        <v>0</v>
      </c>
      <c r="EB48" s="6">
        <v>0</v>
      </c>
      <c r="EC48" s="6">
        <v>0</v>
      </c>
      <c r="EF48" s="6" t="s">
        <v>50</v>
      </c>
      <c r="EG48" s="6">
        <v>0</v>
      </c>
      <c r="EH48" s="6">
        <v>0</v>
      </c>
      <c r="EI48" s="6">
        <v>0</v>
      </c>
      <c r="EJ48" s="6">
        <v>0</v>
      </c>
      <c r="EM48" s="6" t="s">
        <v>50</v>
      </c>
      <c r="EN48" s="6">
        <v>0</v>
      </c>
      <c r="EO48" s="6">
        <v>0</v>
      </c>
      <c r="EP48" s="6">
        <v>0</v>
      </c>
      <c r="EQ48" s="6">
        <v>0</v>
      </c>
      <c r="ET48" s="6" t="s">
        <v>50</v>
      </c>
      <c r="EU48" s="6">
        <v>0</v>
      </c>
      <c r="EV48" s="6">
        <v>0</v>
      </c>
      <c r="EW48" s="6">
        <v>0</v>
      </c>
      <c r="EX48" s="6">
        <v>0</v>
      </c>
    </row>
    <row r="49" spans="1:154"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c r="DD49" s="6" t="s">
        <v>51</v>
      </c>
      <c r="DE49" s="6">
        <v>0.09</v>
      </c>
      <c r="DF49" s="6">
        <v>0</v>
      </c>
      <c r="DG49" s="6">
        <v>0</v>
      </c>
      <c r="DH49" s="6">
        <v>0</v>
      </c>
      <c r="DK49" s="6" t="s">
        <v>51</v>
      </c>
      <c r="DL49" s="6">
        <v>0.18</v>
      </c>
      <c r="DM49" s="6">
        <v>0</v>
      </c>
      <c r="DN49" s="6">
        <v>0.25</v>
      </c>
      <c r="DO49" s="6">
        <v>0</v>
      </c>
      <c r="DR49" s="6" t="s">
        <v>51</v>
      </c>
      <c r="DS49" s="6">
        <v>0.89</v>
      </c>
      <c r="DT49" s="6">
        <v>0</v>
      </c>
      <c r="DU49" s="6">
        <v>0</v>
      </c>
      <c r="DV49" s="6">
        <v>0</v>
      </c>
      <c r="DY49" s="6" t="s">
        <v>51</v>
      </c>
      <c r="DZ49" s="6">
        <v>0.19</v>
      </c>
      <c r="EA49" s="6">
        <v>0</v>
      </c>
      <c r="EB49" s="6">
        <v>0</v>
      </c>
      <c r="EC49" s="6">
        <v>0</v>
      </c>
      <c r="EF49" s="6" t="s">
        <v>51</v>
      </c>
      <c r="EG49" s="6">
        <v>0</v>
      </c>
      <c r="EH49" s="6">
        <v>0</v>
      </c>
      <c r="EI49" s="6">
        <v>0</v>
      </c>
      <c r="EJ49" s="6">
        <v>0</v>
      </c>
      <c r="EM49" s="6" t="s">
        <v>51</v>
      </c>
      <c r="EN49" s="6">
        <v>0.85</v>
      </c>
      <c r="EO49" s="6">
        <v>0</v>
      </c>
      <c r="EP49" s="6">
        <v>0</v>
      </c>
      <c r="EQ49" s="6">
        <v>0</v>
      </c>
      <c r="ET49" s="6" t="s">
        <v>51</v>
      </c>
      <c r="EU49" s="6">
        <v>0.15</v>
      </c>
      <c r="EV49" s="6">
        <v>0</v>
      </c>
      <c r="EW49" s="6">
        <v>0</v>
      </c>
      <c r="EX49" s="6">
        <v>1.01</v>
      </c>
    </row>
    <row r="50" spans="1:154"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c r="DD50" s="6" t="s">
        <v>52</v>
      </c>
      <c r="DE50" s="6">
        <v>0.11</v>
      </c>
      <c r="DF50" s="6">
        <v>0</v>
      </c>
      <c r="DG50" s="6">
        <v>0</v>
      </c>
      <c r="DH50" s="6">
        <v>0</v>
      </c>
      <c r="DK50" s="6" t="s">
        <v>52</v>
      </c>
      <c r="DL50" s="6">
        <v>0</v>
      </c>
      <c r="DM50" s="6">
        <v>0</v>
      </c>
      <c r="DN50" s="6">
        <v>0</v>
      </c>
      <c r="DO50" s="6">
        <v>0</v>
      </c>
      <c r="DR50" s="6" t="s">
        <v>52</v>
      </c>
      <c r="DS50" s="6">
        <v>0</v>
      </c>
      <c r="DT50" s="6">
        <v>0</v>
      </c>
      <c r="DU50" s="6">
        <v>0</v>
      </c>
      <c r="DV50" s="6">
        <v>0</v>
      </c>
      <c r="DY50" s="6" t="s">
        <v>52</v>
      </c>
      <c r="DZ50" s="6">
        <v>0</v>
      </c>
      <c r="EA50" s="6">
        <v>0</v>
      </c>
      <c r="EB50" s="6">
        <v>0</v>
      </c>
      <c r="EC50" s="6">
        <v>0</v>
      </c>
      <c r="EF50" s="6" t="s">
        <v>52</v>
      </c>
      <c r="EG50" s="6">
        <v>0</v>
      </c>
      <c r="EH50" s="6">
        <v>0</v>
      </c>
      <c r="EI50" s="6">
        <v>0</v>
      </c>
      <c r="EJ50" s="6">
        <v>0</v>
      </c>
      <c r="EM50" s="6" t="s">
        <v>52</v>
      </c>
      <c r="EN50" s="6">
        <v>0</v>
      </c>
      <c r="EO50" s="6">
        <v>0</v>
      </c>
      <c r="EP50" s="6">
        <v>0</v>
      </c>
      <c r="EQ50" s="6">
        <v>0</v>
      </c>
      <c r="ET50" s="6" t="s">
        <v>52</v>
      </c>
      <c r="EU50" s="6">
        <v>1.25</v>
      </c>
      <c r="EV50" s="6">
        <v>0</v>
      </c>
      <c r="EW50" s="6">
        <v>2.0499999999999998</v>
      </c>
      <c r="EX50" s="6">
        <v>0</v>
      </c>
    </row>
    <row r="51" spans="1:154"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c r="DD51" s="6" t="s">
        <v>53</v>
      </c>
      <c r="DE51" s="6">
        <v>0</v>
      </c>
      <c r="DF51" s="6">
        <v>0</v>
      </c>
      <c r="DG51" s="6">
        <v>0</v>
      </c>
      <c r="DH51" s="6">
        <v>0</v>
      </c>
      <c r="DK51" s="6" t="s">
        <v>53</v>
      </c>
      <c r="DL51" s="6">
        <v>0</v>
      </c>
      <c r="DM51" s="6">
        <v>0</v>
      </c>
      <c r="DN51" s="6">
        <v>0</v>
      </c>
      <c r="DO51" s="6">
        <v>0</v>
      </c>
      <c r="DR51" s="6" t="s">
        <v>53</v>
      </c>
      <c r="DS51" s="6">
        <v>0</v>
      </c>
      <c r="DT51" s="6">
        <v>0</v>
      </c>
      <c r="DU51" s="6">
        <v>0</v>
      </c>
      <c r="DV51" s="6">
        <v>0</v>
      </c>
      <c r="DY51" s="6" t="s">
        <v>53</v>
      </c>
      <c r="DZ51" s="6">
        <v>0</v>
      </c>
      <c r="EA51" s="6">
        <v>0</v>
      </c>
      <c r="EB51" s="6">
        <v>0</v>
      </c>
      <c r="EC51" s="6">
        <v>0</v>
      </c>
      <c r="EF51" s="6" t="s">
        <v>53</v>
      </c>
      <c r="EG51" s="6">
        <v>0.23</v>
      </c>
      <c r="EH51" s="6">
        <v>1</v>
      </c>
      <c r="EI51" s="6">
        <v>0</v>
      </c>
      <c r="EJ51" s="6">
        <v>0</v>
      </c>
      <c r="EM51" s="6" t="s">
        <v>53</v>
      </c>
      <c r="EN51" s="6">
        <v>0</v>
      </c>
      <c r="EO51" s="6">
        <v>0</v>
      </c>
      <c r="EP51" s="6">
        <v>0</v>
      </c>
      <c r="EQ51" s="6">
        <v>0</v>
      </c>
      <c r="ET51" s="6" t="s">
        <v>53</v>
      </c>
      <c r="EU51" s="6">
        <v>0</v>
      </c>
      <c r="EV51" s="6">
        <v>0</v>
      </c>
      <c r="EW51" s="6">
        <v>0</v>
      </c>
      <c r="EX51" s="6">
        <v>0</v>
      </c>
    </row>
    <row r="52" spans="1:154"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c r="DD52" s="6" t="s">
        <v>54</v>
      </c>
      <c r="DE52" s="6">
        <v>0</v>
      </c>
      <c r="DF52" s="6">
        <v>0</v>
      </c>
      <c r="DG52" s="6">
        <v>0</v>
      </c>
      <c r="DH52" s="6">
        <v>0</v>
      </c>
      <c r="DK52" s="6" t="s">
        <v>54</v>
      </c>
      <c r="DL52" s="6">
        <v>0</v>
      </c>
      <c r="DM52" s="6">
        <v>0</v>
      </c>
      <c r="DN52" s="6">
        <v>0</v>
      </c>
      <c r="DO52" s="6">
        <v>0</v>
      </c>
      <c r="DR52" s="6" t="s">
        <v>54</v>
      </c>
      <c r="DS52" s="6">
        <v>0</v>
      </c>
      <c r="DT52" s="6">
        <v>0</v>
      </c>
      <c r="DU52" s="6">
        <v>0</v>
      </c>
      <c r="DV52" s="6">
        <v>0</v>
      </c>
      <c r="DY52" s="6" t="s">
        <v>54</v>
      </c>
      <c r="DZ52" s="6">
        <v>0</v>
      </c>
      <c r="EA52" s="6">
        <v>0</v>
      </c>
      <c r="EB52" s="6">
        <v>0</v>
      </c>
      <c r="EC52" s="6">
        <v>0</v>
      </c>
      <c r="EF52" s="6" t="s">
        <v>54</v>
      </c>
      <c r="EG52" s="6">
        <v>0</v>
      </c>
      <c r="EH52" s="6">
        <v>0</v>
      </c>
      <c r="EI52" s="6">
        <v>0</v>
      </c>
      <c r="EJ52" s="6">
        <v>0</v>
      </c>
      <c r="EM52" s="6" t="s">
        <v>54</v>
      </c>
      <c r="EN52" s="6">
        <v>0</v>
      </c>
      <c r="EO52" s="6">
        <v>0</v>
      </c>
      <c r="EP52" s="6">
        <v>0</v>
      </c>
      <c r="EQ52" s="6">
        <v>0</v>
      </c>
      <c r="ET52" s="6" t="s">
        <v>54</v>
      </c>
      <c r="EU52" s="6">
        <v>0</v>
      </c>
      <c r="EV52" s="6">
        <v>0</v>
      </c>
      <c r="EW52" s="6">
        <v>0</v>
      </c>
      <c r="EX52" s="6">
        <v>0</v>
      </c>
    </row>
    <row r="53" spans="1:154"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c r="DD53" s="6" t="s">
        <v>55</v>
      </c>
      <c r="DE53" s="6">
        <v>0</v>
      </c>
      <c r="DF53" s="6">
        <v>0</v>
      </c>
      <c r="DG53" s="6">
        <v>0</v>
      </c>
      <c r="DH53" s="6">
        <v>0</v>
      </c>
      <c r="DK53" s="6" t="s">
        <v>55</v>
      </c>
      <c r="DL53" s="6">
        <v>0</v>
      </c>
      <c r="DM53" s="6">
        <v>0</v>
      </c>
      <c r="DN53" s="6">
        <v>0</v>
      </c>
      <c r="DO53" s="6">
        <v>0</v>
      </c>
      <c r="DR53" s="6" t="s">
        <v>55</v>
      </c>
      <c r="DS53" s="6">
        <v>0</v>
      </c>
      <c r="DT53" s="6">
        <v>0</v>
      </c>
      <c r="DU53" s="6">
        <v>0</v>
      </c>
      <c r="DV53" s="6">
        <v>0</v>
      </c>
      <c r="DY53" s="6" t="s">
        <v>55</v>
      </c>
      <c r="DZ53" s="6">
        <v>0</v>
      </c>
      <c r="EA53" s="6">
        <v>0</v>
      </c>
      <c r="EB53" s="6">
        <v>0</v>
      </c>
      <c r="EC53" s="6">
        <v>0</v>
      </c>
      <c r="EF53" s="6" t="s">
        <v>55</v>
      </c>
      <c r="EG53" s="6">
        <v>0</v>
      </c>
      <c r="EH53" s="6">
        <v>0</v>
      </c>
      <c r="EI53" s="6">
        <v>0</v>
      </c>
      <c r="EJ53" s="6">
        <v>0</v>
      </c>
      <c r="EM53" s="6" t="s">
        <v>55</v>
      </c>
      <c r="EN53" s="6">
        <v>0</v>
      </c>
      <c r="EO53" s="6">
        <v>0</v>
      </c>
      <c r="EP53" s="6">
        <v>0</v>
      </c>
      <c r="EQ53" s="6">
        <v>0</v>
      </c>
      <c r="ET53" s="6" t="s">
        <v>55</v>
      </c>
      <c r="EU53" s="6">
        <v>0</v>
      </c>
      <c r="EV53" s="6">
        <v>0</v>
      </c>
      <c r="EW53" s="6">
        <v>0</v>
      </c>
      <c r="EX53" s="6">
        <v>0</v>
      </c>
    </row>
    <row r="54" spans="1:154"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c r="DD54" s="6" t="s">
        <v>56</v>
      </c>
      <c r="DE54" s="6">
        <v>0</v>
      </c>
      <c r="DF54" s="6">
        <v>0</v>
      </c>
      <c r="DG54" s="6">
        <v>0</v>
      </c>
      <c r="DH54" s="6">
        <v>0</v>
      </c>
      <c r="DK54" s="6" t="s">
        <v>56</v>
      </c>
      <c r="DL54" s="6">
        <v>0.08</v>
      </c>
      <c r="DM54" s="6">
        <v>0</v>
      </c>
      <c r="DN54" s="6">
        <v>0.12</v>
      </c>
      <c r="DO54" s="6">
        <v>0</v>
      </c>
      <c r="DR54" s="6" t="s">
        <v>56</v>
      </c>
      <c r="DS54" s="6">
        <v>0</v>
      </c>
      <c r="DT54" s="6">
        <v>0</v>
      </c>
      <c r="DU54" s="6">
        <v>0</v>
      </c>
      <c r="DV54" s="6">
        <v>0</v>
      </c>
      <c r="DY54" s="6" t="s">
        <v>56</v>
      </c>
      <c r="DZ54" s="6">
        <v>0</v>
      </c>
      <c r="EA54" s="6">
        <v>0</v>
      </c>
      <c r="EB54" s="6">
        <v>0</v>
      </c>
      <c r="EC54" s="6">
        <v>0</v>
      </c>
      <c r="EF54" s="6" t="s">
        <v>56</v>
      </c>
      <c r="EG54" s="6">
        <v>0</v>
      </c>
      <c r="EH54" s="6">
        <v>0</v>
      </c>
      <c r="EI54" s="6">
        <v>0</v>
      </c>
      <c r="EJ54" s="6">
        <v>0</v>
      </c>
      <c r="EM54" s="6" t="s">
        <v>56</v>
      </c>
      <c r="EN54" s="6">
        <v>0.97</v>
      </c>
      <c r="EO54" s="6">
        <v>1.01</v>
      </c>
      <c r="EP54" s="6">
        <v>0</v>
      </c>
      <c r="EQ54" s="6">
        <v>7.79</v>
      </c>
      <c r="ET54" s="6" t="s">
        <v>56</v>
      </c>
      <c r="EU54" s="6">
        <v>2.88</v>
      </c>
      <c r="EV54" s="6">
        <v>1.25</v>
      </c>
      <c r="EW54" s="6">
        <v>1.58</v>
      </c>
      <c r="EX54" s="6">
        <v>11.55</v>
      </c>
    </row>
    <row r="55" spans="1:154"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c r="DD55" s="6" t="s">
        <v>57</v>
      </c>
      <c r="DE55" s="6">
        <v>0.33</v>
      </c>
      <c r="DF55" s="6">
        <v>0</v>
      </c>
      <c r="DG55" s="6">
        <v>0.48</v>
      </c>
      <c r="DH55" s="6">
        <v>0</v>
      </c>
      <c r="DK55" s="6" t="s">
        <v>57</v>
      </c>
      <c r="DL55" s="6">
        <v>0.1</v>
      </c>
      <c r="DM55" s="6">
        <v>0</v>
      </c>
      <c r="DN55" s="6">
        <v>0.13</v>
      </c>
      <c r="DO55" s="6">
        <v>0</v>
      </c>
      <c r="DR55" s="6" t="s">
        <v>57</v>
      </c>
      <c r="DS55" s="6">
        <v>0.52</v>
      </c>
      <c r="DT55" s="6">
        <v>0</v>
      </c>
      <c r="DU55" s="6">
        <v>0.68</v>
      </c>
      <c r="DV55" s="6">
        <v>0</v>
      </c>
      <c r="DY55" s="6" t="s">
        <v>57</v>
      </c>
      <c r="DZ55" s="6">
        <v>0.19</v>
      </c>
      <c r="EA55" s="6">
        <v>0</v>
      </c>
      <c r="EB55" s="6">
        <v>0.26</v>
      </c>
      <c r="EC55" s="6">
        <v>0</v>
      </c>
      <c r="EF55" s="6" t="s">
        <v>57</v>
      </c>
      <c r="EG55" s="6">
        <v>0.81</v>
      </c>
      <c r="EH55" s="6">
        <v>1.65</v>
      </c>
      <c r="EI55" s="6">
        <v>0.66</v>
      </c>
      <c r="EJ55" s="6">
        <v>0</v>
      </c>
      <c r="EM55" s="6" t="s">
        <v>57</v>
      </c>
      <c r="EN55" s="6">
        <v>0.44</v>
      </c>
      <c r="EO55" s="6">
        <v>0</v>
      </c>
      <c r="EP55" s="6">
        <v>0.79</v>
      </c>
      <c r="EQ55" s="6">
        <v>0</v>
      </c>
      <c r="ET55" s="6" t="s">
        <v>57</v>
      </c>
      <c r="EU55" s="6">
        <v>0</v>
      </c>
      <c r="EV55" s="6">
        <v>0</v>
      </c>
      <c r="EW55" s="6">
        <v>0</v>
      </c>
      <c r="EX55" s="6">
        <v>0</v>
      </c>
    </row>
    <row r="56" spans="1:154"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c r="DD56" s="6" t="s">
        <v>58</v>
      </c>
      <c r="DE56" s="6">
        <v>0</v>
      </c>
      <c r="DF56" s="6">
        <v>0</v>
      </c>
      <c r="DG56" s="6">
        <v>0</v>
      </c>
      <c r="DH56" s="6">
        <v>0</v>
      </c>
      <c r="DK56" s="6" t="s">
        <v>58</v>
      </c>
      <c r="DL56" s="6">
        <v>0</v>
      </c>
      <c r="DM56" s="6">
        <v>0</v>
      </c>
      <c r="DN56" s="6">
        <v>0</v>
      </c>
      <c r="DO56" s="6">
        <v>0</v>
      </c>
      <c r="DR56" s="6" t="s">
        <v>58</v>
      </c>
      <c r="DS56" s="6">
        <v>0</v>
      </c>
      <c r="DT56" s="6">
        <v>0</v>
      </c>
      <c r="DU56" s="6">
        <v>0</v>
      </c>
      <c r="DV56" s="6">
        <v>0</v>
      </c>
      <c r="DY56" s="6" t="s">
        <v>58</v>
      </c>
      <c r="DZ56" s="6">
        <v>0</v>
      </c>
      <c r="EA56" s="6">
        <v>0</v>
      </c>
      <c r="EB56" s="6">
        <v>0</v>
      </c>
      <c r="EC56" s="6">
        <v>0</v>
      </c>
      <c r="EF56" s="6" t="s">
        <v>58</v>
      </c>
      <c r="EG56" s="6">
        <v>1.88</v>
      </c>
      <c r="EH56" s="6">
        <v>0</v>
      </c>
      <c r="EI56" s="6">
        <v>2.83</v>
      </c>
      <c r="EJ56" s="6">
        <v>0</v>
      </c>
      <c r="EM56" s="6" t="s">
        <v>58</v>
      </c>
      <c r="EN56" s="6">
        <v>1.6</v>
      </c>
      <c r="EO56" s="6">
        <v>0.48</v>
      </c>
      <c r="EP56" s="6">
        <v>2.66</v>
      </c>
      <c r="EQ56" s="6">
        <v>0</v>
      </c>
      <c r="ET56" s="6" t="s">
        <v>58</v>
      </c>
      <c r="EU56" s="6">
        <v>0.6</v>
      </c>
      <c r="EV56" s="6">
        <v>0.78</v>
      </c>
      <c r="EW56" s="6">
        <v>0.56999999999999995</v>
      </c>
      <c r="EX56" s="6">
        <v>0.88</v>
      </c>
    </row>
    <row r="57" spans="1:154"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c r="DD57" s="6" t="s">
        <v>59</v>
      </c>
      <c r="DE57" s="6">
        <v>0</v>
      </c>
      <c r="DF57" s="6">
        <v>0</v>
      </c>
      <c r="DG57" s="6">
        <v>0</v>
      </c>
      <c r="DH57" s="6">
        <v>0</v>
      </c>
      <c r="DK57" s="6" t="s">
        <v>59</v>
      </c>
      <c r="DL57" s="6">
        <v>0.26</v>
      </c>
      <c r="DM57" s="6">
        <v>0</v>
      </c>
      <c r="DN57" s="6">
        <v>0.37</v>
      </c>
      <c r="DO57" s="6">
        <v>0</v>
      </c>
      <c r="DR57" s="6" t="s">
        <v>59</v>
      </c>
      <c r="DS57" s="6">
        <v>0</v>
      </c>
      <c r="DT57" s="6">
        <v>0</v>
      </c>
      <c r="DU57" s="6">
        <v>0</v>
      </c>
      <c r="DV57" s="6">
        <v>0</v>
      </c>
      <c r="DY57" s="6" t="s">
        <v>59</v>
      </c>
      <c r="DZ57" s="6">
        <v>0</v>
      </c>
      <c r="EA57" s="6">
        <v>0</v>
      </c>
      <c r="EB57" s="6">
        <v>0</v>
      </c>
      <c r="EC57" s="6">
        <v>0</v>
      </c>
      <c r="EF57" s="6" t="s">
        <v>59</v>
      </c>
      <c r="EG57" s="6">
        <v>0</v>
      </c>
      <c r="EH57" s="6">
        <v>0</v>
      </c>
      <c r="EI57" s="6">
        <v>0</v>
      </c>
      <c r="EJ57" s="6">
        <v>0</v>
      </c>
      <c r="EM57" s="6" t="s">
        <v>59</v>
      </c>
      <c r="EN57" s="6">
        <v>0</v>
      </c>
      <c r="EO57" s="6">
        <v>0</v>
      </c>
      <c r="EP57" s="6">
        <v>0</v>
      </c>
      <c r="EQ57" s="6">
        <v>0</v>
      </c>
      <c r="ET57" s="6" t="s">
        <v>59</v>
      </c>
      <c r="EU57" s="6">
        <v>0</v>
      </c>
      <c r="EV57" s="6">
        <v>0</v>
      </c>
      <c r="EW57" s="6">
        <v>0</v>
      </c>
      <c r="EX57" s="6">
        <v>0</v>
      </c>
    </row>
    <row r="58" spans="1:154"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c r="DD58" s="6" t="s">
        <v>60</v>
      </c>
      <c r="DE58" s="6">
        <v>2.04</v>
      </c>
      <c r="DF58" s="6">
        <v>9.26</v>
      </c>
      <c r="DG58" s="6">
        <v>0</v>
      </c>
      <c r="DH58" s="6">
        <v>0</v>
      </c>
      <c r="DK58" s="6" t="s">
        <v>60</v>
      </c>
      <c r="DL58" s="6">
        <v>0</v>
      </c>
      <c r="DM58" s="6">
        <v>0</v>
      </c>
      <c r="DN58" s="6">
        <v>0</v>
      </c>
      <c r="DO58" s="6">
        <v>0</v>
      </c>
      <c r="DR58" s="6" t="s">
        <v>60</v>
      </c>
      <c r="DS58" s="6">
        <v>0.45</v>
      </c>
      <c r="DT58" s="6">
        <v>0</v>
      </c>
      <c r="DU58" s="6">
        <v>0</v>
      </c>
      <c r="DV58" s="6">
        <v>7.71</v>
      </c>
      <c r="DY58" s="6" t="s">
        <v>60</v>
      </c>
      <c r="DZ58" s="6">
        <v>1.49</v>
      </c>
      <c r="EA58" s="6">
        <v>9.81</v>
      </c>
      <c r="EB58" s="6">
        <v>0</v>
      </c>
      <c r="EC58" s="6">
        <v>0</v>
      </c>
      <c r="EF58" s="6" t="s">
        <v>60</v>
      </c>
      <c r="EG58" s="6">
        <v>0</v>
      </c>
      <c r="EH58" s="6">
        <v>0</v>
      </c>
      <c r="EI58" s="6">
        <v>0</v>
      </c>
      <c r="EJ58" s="6">
        <v>0</v>
      </c>
      <c r="EM58" s="6" t="s">
        <v>60</v>
      </c>
      <c r="EN58" s="6">
        <v>0.35</v>
      </c>
      <c r="EO58" s="6">
        <v>0.44</v>
      </c>
      <c r="EP58" s="6">
        <v>0</v>
      </c>
      <c r="EQ58" s="6">
        <v>2.5299999999999998</v>
      </c>
      <c r="ET58" s="6" t="s">
        <v>60</v>
      </c>
      <c r="EU58" s="6">
        <v>0</v>
      </c>
      <c r="EV58" s="6">
        <v>0</v>
      </c>
      <c r="EW58" s="6">
        <v>0</v>
      </c>
      <c r="EX58" s="6">
        <v>0</v>
      </c>
    </row>
    <row r="59" spans="1:154"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c r="DD59" s="6" t="s">
        <v>61</v>
      </c>
      <c r="DE59" s="6">
        <v>0</v>
      </c>
      <c r="DF59" s="6">
        <v>0</v>
      </c>
      <c r="DG59" s="6">
        <v>0</v>
      </c>
      <c r="DH59" s="6">
        <v>0</v>
      </c>
      <c r="DK59" s="6" t="s">
        <v>61</v>
      </c>
      <c r="DL59" s="6">
        <v>0</v>
      </c>
      <c r="DM59" s="6">
        <v>0</v>
      </c>
      <c r="DN59" s="6">
        <v>0</v>
      </c>
      <c r="DO59" s="6">
        <v>0</v>
      </c>
      <c r="DR59" s="6" t="s">
        <v>61</v>
      </c>
      <c r="DS59" s="6">
        <v>0</v>
      </c>
      <c r="DT59" s="6">
        <v>0</v>
      </c>
      <c r="DU59" s="6">
        <v>0</v>
      </c>
      <c r="DV59" s="6">
        <v>0</v>
      </c>
      <c r="DY59" s="6" t="s">
        <v>61</v>
      </c>
      <c r="DZ59" s="6">
        <v>0.63</v>
      </c>
      <c r="EA59" s="6">
        <v>4.16</v>
      </c>
      <c r="EB59" s="6">
        <v>0</v>
      </c>
      <c r="EC59" s="6">
        <v>0</v>
      </c>
      <c r="EF59" s="6" t="s">
        <v>61</v>
      </c>
      <c r="EG59" s="6">
        <v>4.84</v>
      </c>
      <c r="EH59" s="6">
        <v>20.99</v>
      </c>
      <c r="EI59" s="6">
        <v>0</v>
      </c>
      <c r="EJ59" s="6">
        <v>0</v>
      </c>
      <c r="EM59" s="6" t="s">
        <v>61</v>
      </c>
      <c r="EN59" s="6">
        <v>3.16</v>
      </c>
      <c r="EO59" s="6">
        <v>11.19</v>
      </c>
      <c r="EP59" s="6">
        <v>0</v>
      </c>
      <c r="EQ59" s="6">
        <v>0</v>
      </c>
      <c r="ET59" s="6" t="s">
        <v>61</v>
      </c>
      <c r="EU59" s="6">
        <v>0</v>
      </c>
      <c r="EV59" s="6">
        <v>0</v>
      </c>
      <c r="EW59" s="6">
        <v>0</v>
      </c>
      <c r="EX59" s="6">
        <v>0</v>
      </c>
    </row>
    <row r="60" spans="1:154"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c r="DD60" s="6" t="s">
        <v>62</v>
      </c>
      <c r="DE60" s="6">
        <v>0.53</v>
      </c>
      <c r="DF60" s="6">
        <v>0.27</v>
      </c>
      <c r="DG60" s="6">
        <v>0.67</v>
      </c>
      <c r="DH60" s="6">
        <v>0</v>
      </c>
      <c r="DK60" s="6" t="s">
        <v>62</v>
      </c>
      <c r="DL60" s="6">
        <v>0.28000000000000003</v>
      </c>
      <c r="DM60" s="6">
        <v>0</v>
      </c>
      <c r="DN60" s="6">
        <v>0.38</v>
      </c>
      <c r="DO60" s="6">
        <v>0</v>
      </c>
      <c r="DR60" s="6" t="s">
        <v>62</v>
      </c>
      <c r="DS60" s="6">
        <v>4.1399999999999997</v>
      </c>
      <c r="DT60" s="6">
        <v>5.85</v>
      </c>
      <c r="DU60" s="6">
        <v>4.47</v>
      </c>
      <c r="DV60" s="6">
        <v>0</v>
      </c>
      <c r="DY60" s="6" t="s">
        <v>62</v>
      </c>
      <c r="DZ60" s="6">
        <v>1.56</v>
      </c>
      <c r="EA60" s="6">
        <v>0.77</v>
      </c>
      <c r="EB60" s="6">
        <v>1.98</v>
      </c>
      <c r="EC60" s="6">
        <v>0</v>
      </c>
      <c r="EF60" s="6" t="s">
        <v>62</v>
      </c>
      <c r="EG60" s="6">
        <v>1.38</v>
      </c>
      <c r="EH60" s="6">
        <v>4.5599999999999996</v>
      </c>
      <c r="EI60" s="6">
        <v>0.53</v>
      </c>
      <c r="EJ60" s="6">
        <v>0</v>
      </c>
      <c r="EM60" s="6" t="s">
        <v>62</v>
      </c>
      <c r="EN60" s="6">
        <v>6.95</v>
      </c>
      <c r="EO60" s="6">
        <v>20.239999999999998</v>
      </c>
      <c r="EP60" s="6">
        <v>2.27</v>
      </c>
      <c r="EQ60" s="6">
        <v>0</v>
      </c>
      <c r="ET60" s="6" t="s">
        <v>62</v>
      </c>
      <c r="EU60" s="6">
        <v>5.89</v>
      </c>
      <c r="EV60" s="6">
        <v>31.09</v>
      </c>
      <c r="EW60" s="6">
        <v>0.95</v>
      </c>
      <c r="EX60" s="6">
        <v>0</v>
      </c>
    </row>
    <row r="61" spans="1:154"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c r="DD61" s="6" t="s">
        <v>63</v>
      </c>
      <c r="DE61" s="6">
        <v>0</v>
      </c>
      <c r="DF61" s="6">
        <v>0</v>
      </c>
      <c r="DG61" s="6">
        <v>0</v>
      </c>
      <c r="DH61" s="6">
        <v>0</v>
      </c>
      <c r="DK61" s="6" t="s">
        <v>63</v>
      </c>
      <c r="DL61" s="6">
        <v>0</v>
      </c>
      <c r="DM61" s="6">
        <v>0</v>
      </c>
      <c r="DN61" s="6">
        <v>0</v>
      </c>
      <c r="DO61" s="6">
        <v>0</v>
      </c>
      <c r="DR61" s="6" t="s">
        <v>63</v>
      </c>
      <c r="DS61" s="6">
        <v>0</v>
      </c>
      <c r="DT61" s="6">
        <v>0</v>
      </c>
      <c r="DU61" s="6">
        <v>0</v>
      </c>
      <c r="DV61" s="6">
        <v>0</v>
      </c>
      <c r="DY61" s="6" t="s">
        <v>63</v>
      </c>
      <c r="DZ61" s="6">
        <v>0.66</v>
      </c>
      <c r="EA61" s="6">
        <v>4.33</v>
      </c>
      <c r="EB61" s="6">
        <v>0</v>
      </c>
      <c r="EC61" s="6">
        <v>0</v>
      </c>
      <c r="EF61" s="6" t="s">
        <v>63</v>
      </c>
      <c r="EG61" s="6">
        <v>0.36</v>
      </c>
      <c r="EH61" s="6">
        <v>0</v>
      </c>
      <c r="EI61" s="6">
        <v>0</v>
      </c>
      <c r="EJ61" s="6">
        <v>0</v>
      </c>
      <c r="EM61" s="6" t="s">
        <v>63</v>
      </c>
      <c r="EN61" s="6">
        <v>0.51</v>
      </c>
      <c r="EO61" s="6">
        <v>1.81</v>
      </c>
      <c r="EP61" s="6">
        <v>0</v>
      </c>
      <c r="EQ61" s="6">
        <v>0</v>
      </c>
      <c r="ET61" s="6" t="s">
        <v>63</v>
      </c>
      <c r="EU61" s="6">
        <v>0.52</v>
      </c>
      <c r="EV61" s="6">
        <v>3.39</v>
      </c>
      <c r="EW61" s="6">
        <v>0</v>
      </c>
      <c r="EX61" s="6">
        <v>0</v>
      </c>
    </row>
    <row r="62" spans="1:154"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c r="DD62" s="6" t="s">
        <v>64</v>
      </c>
      <c r="DE62" s="6">
        <v>0.37</v>
      </c>
      <c r="DF62" s="6">
        <v>1.24</v>
      </c>
      <c r="DG62" s="6">
        <v>0</v>
      </c>
      <c r="DH62" s="6">
        <v>0</v>
      </c>
      <c r="DK62" s="6" t="s">
        <v>64</v>
      </c>
      <c r="DL62" s="6">
        <v>0.32</v>
      </c>
      <c r="DM62" s="6">
        <v>1.69</v>
      </c>
      <c r="DN62" s="6">
        <v>0.05</v>
      </c>
      <c r="DO62" s="6">
        <v>0</v>
      </c>
      <c r="DR62" s="6" t="s">
        <v>64</v>
      </c>
      <c r="DS62" s="6">
        <v>0.44</v>
      </c>
      <c r="DT62" s="6">
        <v>1.82</v>
      </c>
      <c r="DU62" s="6">
        <v>0</v>
      </c>
      <c r="DV62" s="6">
        <v>0</v>
      </c>
      <c r="DY62" s="6" t="s">
        <v>64</v>
      </c>
      <c r="DZ62" s="6">
        <v>2.4700000000000002</v>
      </c>
      <c r="EA62" s="6">
        <v>3.21</v>
      </c>
      <c r="EB62" s="6">
        <v>0</v>
      </c>
      <c r="EC62" s="6">
        <v>32.43</v>
      </c>
      <c r="EF62" s="6" t="s">
        <v>64</v>
      </c>
      <c r="EG62" s="6">
        <v>2.15</v>
      </c>
      <c r="EH62" s="6">
        <v>0</v>
      </c>
      <c r="EI62" s="6">
        <v>1.32</v>
      </c>
      <c r="EJ62" s="6">
        <v>21.27</v>
      </c>
      <c r="EM62" s="6" t="s">
        <v>64</v>
      </c>
      <c r="EN62" s="6">
        <v>4.53</v>
      </c>
      <c r="EO62" s="6">
        <v>0</v>
      </c>
      <c r="EP62" s="6">
        <v>0.66</v>
      </c>
      <c r="EQ62" s="6">
        <v>47.53</v>
      </c>
      <c r="ET62" s="6" t="s">
        <v>64</v>
      </c>
      <c r="EU62" s="6">
        <v>4.9800000000000004</v>
      </c>
      <c r="EV62" s="6">
        <v>0</v>
      </c>
      <c r="EW62" s="6">
        <v>1.06</v>
      </c>
      <c r="EX62" s="6">
        <v>28.11</v>
      </c>
    </row>
    <row r="63" spans="1:154"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c r="DD63" s="6" t="s">
        <v>65</v>
      </c>
      <c r="DE63" s="6">
        <v>0</v>
      </c>
      <c r="DF63" s="6">
        <v>0</v>
      </c>
      <c r="DG63" s="6">
        <v>0</v>
      </c>
      <c r="DH63" s="6">
        <v>0</v>
      </c>
      <c r="DK63" s="6" t="s">
        <v>65</v>
      </c>
      <c r="DL63" s="6">
        <v>0</v>
      </c>
      <c r="DM63" s="6">
        <v>0</v>
      </c>
      <c r="DN63" s="6">
        <v>0</v>
      </c>
      <c r="DO63" s="6">
        <v>0</v>
      </c>
      <c r="DR63" s="6" t="s">
        <v>65</v>
      </c>
      <c r="DS63" s="6">
        <v>0.53</v>
      </c>
      <c r="DT63" s="6">
        <v>2.36</v>
      </c>
      <c r="DU63" s="6">
        <v>0.32</v>
      </c>
      <c r="DV63" s="6">
        <v>0</v>
      </c>
      <c r="DY63" s="6" t="s">
        <v>65</v>
      </c>
      <c r="DZ63" s="6">
        <v>1.3</v>
      </c>
      <c r="EA63" s="6">
        <v>3.83</v>
      </c>
      <c r="EB63" s="6">
        <v>0.44</v>
      </c>
      <c r="EC63" s="6">
        <v>0</v>
      </c>
      <c r="EF63" s="6" t="s">
        <v>65</v>
      </c>
      <c r="EG63" s="6">
        <v>0.33</v>
      </c>
      <c r="EH63" s="6">
        <v>0</v>
      </c>
      <c r="EI63" s="6">
        <v>0.49</v>
      </c>
      <c r="EJ63" s="6">
        <v>0</v>
      </c>
      <c r="EM63" s="6" t="s">
        <v>65</v>
      </c>
      <c r="EN63" s="6">
        <v>0.27</v>
      </c>
      <c r="EO63" s="6">
        <v>0</v>
      </c>
      <c r="EP63" s="6">
        <v>0.49</v>
      </c>
      <c r="EQ63" s="6">
        <v>0</v>
      </c>
      <c r="ET63" s="6" t="s">
        <v>65</v>
      </c>
      <c r="EU63" s="6">
        <v>6.15</v>
      </c>
      <c r="EV63" s="6">
        <v>0</v>
      </c>
      <c r="EW63" s="6">
        <v>10.1</v>
      </c>
      <c r="EX63" s="6">
        <v>0</v>
      </c>
    </row>
    <row r="64" spans="1:154"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c r="DD64" s="6" t="s">
        <v>66</v>
      </c>
      <c r="DE64" s="6">
        <v>4.41</v>
      </c>
      <c r="DF64" s="6">
        <v>6.84</v>
      </c>
      <c r="DG64" s="6">
        <v>3.53</v>
      </c>
      <c r="DH64" s="6">
        <v>8.86</v>
      </c>
      <c r="DK64" s="6" t="s">
        <v>66</v>
      </c>
      <c r="DL64" s="6">
        <v>5.67</v>
      </c>
      <c r="DM64" s="6">
        <v>10.59</v>
      </c>
      <c r="DN64" s="6">
        <v>5.03</v>
      </c>
      <c r="DO64" s="6">
        <v>3.04</v>
      </c>
      <c r="DR64" s="6" t="s">
        <v>66</v>
      </c>
      <c r="DS64" s="6">
        <v>8.7899999999999991</v>
      </c>
      <c r="DT64" s="6">
        <v>7.29</v>
      </c>
      <c r="DU64" s="6">
        <v>9.85</v>
      </c>
      <c r="DV64" s="6">
        <v>0</v>
      </c>
      <c r="DY64" s="6" t="s">
        <v>66</v>
      </c>
      <c r="DZ64" s="6">
        <v>8.69</v>
      </c>
      <c r="EA64" s="6">
        <v>19.73</v>
      </c>
      <c r="EB64" s="6">
        <v>7.8</v>
      </c>
      <c r="EC64" s="6">
        <v>0</v>
      </c>
      <c r="EF64" s="6" t="s">
        <v>66</v>
      </c>
      <c r="EG64" s="6">
        <v>6.51</v>
      </c>
      <c r="EH64" s="6">
        <v>6.55</v>
      </c>
      <c r="EI64" s="6">
        <v>6.98</v>
      </c>
      <c r="EJ64" s="6">
        <v>0</v>
      </c>
      <c r="EM64" s="6" t="s">
        <v>66</v>
      </c>
      <c r="EN64" s="6">
        <v>10.44</v>
      </c>
      <c r="EO64" s="6">
        <v>13.24</v>
      </c>
      <c r="EP64" s="6">
        <v>11.9</v>
      </c>
      <c r="EQ64" s="6">
        <v>0</v>
      </c>
      <c r="ET64" s="6" t="s">
        <v>66</v>
      </c>
      <c r="EU64" s="6">
        <v>8.3699999999999992</v>
      </c>
      <c r="EV64" s="6">
        <v>11.16</v>
      </c>
      <c r="EW64" s="6">
        <v>8.39</v>
      </c>
      <c r="EX64" s="6">
        <v>8.91</v>
      </c>
    </row>
    <row r="65" spans="1:154"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c r="DD65" s="6" t="s">
        <v>67</v>
      </c>
      <c r="DE65" s="6">
        <v>0.91</v>
      </c>
      <c r="DF65" s="6">
        <v>0.61</v>
      </c>
      <c r="DG65" s="6">
        <v>0.92</v>
      </c>
      <c r="DH65" s="6">
        <v>0</v>
      </c>
      <c r="DK65" s="6" t="s">
        <v>67</v>
      </c>
      <c r="DL65" s="6">
        <v>0.5</v>
      </c>
      <c r="DM65" s="6">
        <v>0</v>
      </c>
      <c r="DN65" s="6">
        <v>0</v>
      </c>
      <c r="DO65" s="6">
        <v>0</v>
      </c>
      <c r="DR65" s="6" t="s">
        <v>67</v>
      </c>
      <c r="DS65" s="6">
        <v>0.43</v>
      </c>
      <c r="DT65" s="6">
        <v>2.35</v>
      </c>
      <c r="DU65" s="6">
        <v>0.19</v>
      </c>
      <c r="DV65" s="6">
        <v>0</v>
      </c>
      <c r="DY65" s="6" t="s">
        <v>67</v>
      </c>
      <c r="DZ65" s="6">
        <v>0.37</v>
      </c>
      <c r="EA65" s="6">
        <v>0</v>
      </c>
      <c r="EB65" s="6">
        <v>0.5</v>
      </c>
      <c r="EC65" s="6">
        <v>0</v>
      </c>
      <c r="EF65" s="6" t="s">
        <v>67</v>
      </c>
      <c r="EG65" s="6">
        <v>0.83</v>
      </c>
      <c r="EH65" s="6">
        <v>0.56999999999999995</v>
      </c>
      <c r="EI65" s="6">
        <v>0.91</v>
      </c>
      <c r="EJ65" s="6">
        <v>0</v>
      </c>
      <c r="EM65" s="6" t="s">
        <v>67</v>
      </c>
      <c r="EN65" s="6">
        <v>1.91</v>
      </c>
      <c r="EO65" s="6">
        <v>2.61</v>
      </c>
      <c r="EP65" s="6">
        <v>2.13</v>
      </c>
      <c r="EQ65" s="6">
        <v>0</v>
      </c>
      <c r="ET65" s="6" t="s">
        <v>67</v>
      </c>
      <c r="EU65" s="6">
        <v>1.04</v>
      </c>
      <c r="EV65" s="6">
        <v>2.67</v>
      </c>
      <c r="EW65" s="6">
        <v>0.68</v>
      </c>
      <c r="EX65" s="6">
        <v>0</v>
      </c>
    </row>
    <row r="66" spans="1:154"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c r="DD66" s="6" t="s">
        <v>68</v>
      </c>
      <c r="DE66" s="6">
        <v>0</v>
      </c>
      <c r="DF66" s="6">
        <v>0</v>
      </c>
      <c r="DG66" s="6">
        <v>0</v>
      </c>
      <c r="DH66" s="6">
        <v>0</v>
      </c>
      <c r="DK66" s="6" t="s">
        <v>68</v>
      </c>
      <c r="DL66" s="6">
        <v>6.98</v>
      </c>
      <c r="DM66" s="6">
        <v>13.49</v>
      </c>
      <c r="DN66" s="6">
        <v>0</v>
      </c>
      <c r="DO66" s="6">
        <v>49.94</v>
      </c>
      <c r="DR66" s="6" t="s">
        <v>68</v>
      </c>
      <c r="DS66" s="6">
        <v>2.12</v>
      </c>
      <c r="DT66" s="6">
        <v>5.21</v>
      </c>
      <c r="DU66" s="6">
        <v>0.69</v>
      </c>
      <c r="DV66" s="6">
        <v>16.48</v>
      </c>
      <c r="DY66" s="6" t="s">
        <v>68</v>
      </c>
      <c r="DZ66" s="6">
        <v>2.82</v>
      </c>
      <c r="EA66" s="6">
        <v>0.81</v>
      </c>
      <c r="EB66" s="6">
        <v>2.33</v>
      </c>
      <c r="EC66" s="6">
        <v>14.28</v>
      </c>
      <c r="EF66" s="6" t="s">
        <v>68</v>
      </c>
      <c r="EG66" s="6">
        <v>1.66</v>
      </c>
      <c r="EH66" s="6">
        <v>0</v>
      </c>
      <c r="EI66" s="6">
        <v>1.85</v>
      </c>
      <c r="EJ66" s="6">
        <v>5.53</v>
      </c>
      <c r="EM66" s="6" t="s">
        <v>68</v>
      </c>
      <c r="EN66" s="6">
        <v>2.11</v>
      </c>
      <c r="EO66" s="6">
        <v>0</v>
      </c>
      <c r="EP66" s="6">
        <v>3.11</v>
      </c>
      <c r="EQ66" s="6">
        <v>4.59</v>
      </c>
      <c r="ET66" s="6" t="s">
        <v>68</v>
      </c>
      <c r="EU66" s="6">
        <v>3.56</v>
      </c>
      <c r="EV66" s="6">
        <v>0</v>
      </c>
      <c r="EW66" s="6">
        <v>2.2000000000000002</v>
      </c>
      <c r="EX66" s="6">
        <v>14.87</v>
      </c>
    </row>
    <row r="67" spans="1:154"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c r="DD67" s="6" t="s">
        <v>69</v>
      </c>
      <c r="DE67" s="6">
        <v>0</v>
      </c>
      <c r="DF67" s="6">
        <v>0</v>
      </c>
      <c r="DG67" s="6">
        <v>0</v>
      </c>
      <c r="DH67" s="6">
        <v>0</v>
      </c>
      <c r="DK67" s="6" t="s">
        <v>69</v>
      </c>
      <c r="DL67" s="6">
        <v>15.76</v>
      </c>
      <c r="DM67" s="6">
        <v>0</v>
      </c>
      <c r="DN67" s="6">
        <v>21.88</v>
      </c>
      <c r="DO67" s="6">
        <v>0</v>
      </c>
      <c r="DR67" s="6" t="s">
        <v>69</v>
      </c>
      <c r="DS67" s="6">
        <v>19.760000000000002</v>
      </c>
      <c r="DT67" s="6">
        <v>3.73</v>
      </c>
      <c r="DU67" s="6">
        <v>25.07</v>
      </c>
      <c r="DV67" s="6">
        <v>0</v>
      </c>
      <c r="DY67" s="6" t="s">
        <v>69</v>
      </c>
      <c r="DZ67" s="6">
        <v>16.559999999999999</v>
      </c>
      <c r="EA67" s="6">
        <v>0</v>
      </c>
      <c r="EB67" s="6">
        <v>22.5</v>
      </c>
      <c r="EC67" s="6">
        <v>0</v>
      </c>
      <c r="EF67" s="6" t="s">
        <v>69</v>
      </c>
      <c r="EG67" s="6">
        <v>15.45</v>
      </c>
      <c r="EH67" s="6">
        <v>0</v>
      </c>
      <c r="EI67" s="6">
        <v>22.79</v>
      </c>
      <c r="EJ67" s="6">
        <v>0</v>
      </c>
      <c r="EM67" s="6" t="s">
        <v>69</v>
      </c>
      <c r="EN67" s="6">
        <v>11.1</v>
      </c>
      <c r="EO67" s="6">
        <v>0</v>
      </c>
      <c r="EP67" s="6">
        <v>20.14</v>
      </c>
      <c r="EQ67" s="6">
        <v>0</v>
      </c>
      <c r="ET67" s="6" t="s">
        <v>69</v>
      </c>
      <c r="EU67" s="6">
        <v>10.55</v>
      </c>
      <c r="EV67" s="6">
        <v>0</v>
      </c>
      <c r="EW67" s="6">
        <v>17.03</v>
      </c>
      <c r="EX67" s="6">
        <v>0</v>
      </c>
    </row>
    <row r="68" spans="1:154"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c r="DD68" s="6" t="s">
        <v>70</v>
      </c>
      <c r="DE68" s="6">
        <v>0.74</v>
      </c>
      <c r="DF68" s="6">
        <v>1.28</v>
      </c>
      <c r="DG68" s="6">
        <v>0.66</v>
      </c>
      <c r="DH68" s="6">
        <v>0</v>
      </c>
      <c r="DK68" s="6" t="s">
        <v>70</v>
      </c>
      <c r="DL68" s="6">
        <v>0.99</v>
      </c>
      <c r="DM68" s="6">
        <v>3.08</v>
      </c>
      <c r="DN68" s="6">
        <v>0.66</v>
      </c>
      <c r="DO68" s="6">
        <v>0</v>
      </c>
      <c r="DR68" s="6" t="s">
        <v>70</v>
      </c>
      <c r="DS68" s="6">
        <v>0.28999999999999998</v>
      </c>
      <c r="DT68" s="6">
        <v>2.36</v>
      </c>
      <c r="DU68" s="6">
        <v>0</v>
      </c>
      <c r="DV68" s="6">
        <v>0</v>
      </c>
      <c r="DY68" s="6" t="s">
        <v>70</v>
      </c>
      <c r="DZ68" s="6">
        <v>0.66</v>
      </c>
      <c r="EA68" s="6">
        <v>1.06</v>
      </c>
      <c r="EB68" s="6">
        <v>0.51</v>
      </c>
      <c r="EC68" s="6">
        <v>2.1</v>
      </c>
      <c r="EF68" s="6" t="s">
        <v>70</v>
      </c>
      <c r="EG68" s="6">
        <v>0</v>
      </c>
      <c r="EH68" s="6">
        <v>0</v>
      </c>
      <c r="EI68" s="6">
        <v>0</v>
      </c>
      <c r="EJ68" s="6">
        <v>0</v>
      </c>
      <c r="EM68" s="6" t="s">
        <v>70</v>
      </c>
      <c r="EN68" s="6">
        <v>0.91</v>
      </c>
      <c r="EO68" s="6">
        <v>3.23</v>
      </c>
      <c r="EP68" s="6">
        <v>0</v>
      </c>
      <c r="EQ68" s="6">
        <v>0</v>
      </c>
      <c r="ET68" s="6" t="s">
        <v>70</v>
      </c>
      <c r="EU68" s="6">
        <v>1.01</v>
      </c>
      <c r="EV68" s="6">
        <v>3.61</v>
      </c>
      <c r="EW68" s="6">
        <v>0</v>
      </c>
      <c r="EX68" s="6">
        <v>2.0499999999999998</v>
      </c>
    </row>
    <row r="69" spans="1:154"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c r="DD69" s="6" t="s">
        <v>71</v>
      </c>
      <c r="DE69" s="6">
        <v>0.2</v>
      </c>
      <c r="DF69" s="6">
        <v>0</v>
      </c>
      <c r="DG69" s="6">
        <v>0</v>
      </c>
      <c r="DH69" s="6">
        <v>0</v>
      </c>
      <c r="DK69" s="6" t="s">
        <v>71</v>
      </c>
      <c r="DL69" s="6">
        <v>0.7</v>
      </c>
      <c r="DM69" s="6">
        <v>0.62</v>
      </c>
      <c r="DN69" s="6">
        <v>0.48</v>
      </c>
      <c r="DO69" s="6">
        <v>0</v>
      </c>
      <c r="DR69" s="6" t="s">
        <v>71</v>
      </c>
      <c r="DS69" s="6">
        <v>0.63</v>
      </c>
      <c r="DT69" s="6">
        <v>4.32</v>
      </c>
      <c r="DU69" s="6">
        <v>0.14000000000000001</v>
      </c>
      <c r="DV69" s="6">
        <v>0</v>
      </c>
      <c r="DY69" s="6" t="s">
        <v>71</v>
      </c>
      <c r="DZ69" s="6">
        <v>0</v>
      </c>
      <c r="EA69" s="6">
        <v>0</v>
      </c>
      <c r="EB69" s="6">
        <v>0</v>
      </c>
      <c r="EC69" s="6">
        <v>0</v>
      </c>
      <c r="EF69" s="6" t="s">
        <v>71</v>
      </c>
      <c r="EG69" s="6">
        <v>0.12</v>
      </c>
      <c r="EH69" s="6">
        <v>0.51</v>
      </c>
      <c r="EI69" s="6">
        <v>0</v>
      </c>
      <c r="EJ69" s="6">
        <v>0</v>
      </c>
      <c r="EM69" s="6" t="s">
        <v>71</v>
      </c>
      <c r="EN69" s="6">
        <v>1.0900000000000001</v>
      </c>
      <c r="EO69" s="6">
        <v>2.77</v>
      </c>
      <c r="EP69" s="6">
        <v>0.17</v>
      </c>
      <c r="EQ69" s="6">
        <v>0</v>
      </c>
      <c r="ET69" s="6" t="s">
        <v>71</v>
      </c>
      <c r="EU69" s="6">
        <v>10.92</v>
      </c>
      <c r="EV69" s="6">
        <v>1.05</v>
      </c>
      <c r="EW69" s="6">
        <v>17.350000000000001</v>
      </c>
      <c r="EX69" s="6">
        <v>0</v>
      </c>
    </row>
    <row r="70" spans="1:154"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c r="DD70" s="6" t="s">
        <v>72</v>
      </c>
      <c r="DE70" s="6">
        <v>2.4700000000000002</v>
      </c>
      <c r="DF70" s="6">
        <v>2.44</v>
      </c>
      <c r="DG70" s="6">
        <v>2.76</v>
      </c>
      <c r="DH70" s="6">
        <v>0</v>
      </c>
      <c r="DK70" s="6" t="s">
        <v>72</v>
      </c>
      <c r="DL70" s="6">
        <v>3.04</v>
      </c>
      <c r="DM70" s="6">
        <v>2.96</v>
      </c>
      <c r="DN70" s="6">
        <v>3.54</v>
      </c>
      <c r="DO70" s="6">
        <v>0</v>
      </c>
      <c r="DR70" s="6" t="s">
        <v>72</v>
      </c>
      <c r="DS70" s="6">
        <v>2.88</v>
      </c>
      <c r="DT70" s="6">
        <v>9.85</v>
      </c>
      <c r="DU70" s="6">
        <v>1.2</v>
      </c>
      <c r="DV70" s="6">
        <v>0</v>
      </c>
      <c r="DY70" s="6" t="s">
        <v>72</v>
      </c>
      <c r="DZ70" s="6">
        <v>0.42</v>
      </c>
      <c r="EA70" s="6">
        <v>0</v>
      </c>
      <c r="EB70" s="6">
        <v>0.57999999999999996</v>
      </c>
      <c r="EC70" s="6">
        <v>0</v>
      </c>
      <c r="EF70" s="6" t="s">
        <v>72</v>
      </c>
      <c r="EG70" s="6">
        <v>0.16</v>
      </c>
      <c r="EH70" s="6">
        <v>0</v>
      </c>
      <c r="EI70" s="6">
        <v>0.24</v>
      </c>
      <c r="EJ70" s="6">
        <v>0</v>
      </c>
      <c r="EM70" s="6" t="s">
        <v>72</v>
      </c>
      <c r="EN70" s="6">
        <v>0</v>
      </c>
      <c r="EO70" s="6">
        <v>0</v>
      </c>
      <c r="EP70" s="6">
        <v>0</v>
      </c>
      <c r="EQ70" s="6">
        <v>0</v>
      </c>
      <c r="ET70" s="6" t="s">
        <v>72</v>
      </c>
      <c r="EU70" s="6">
        <v>4.1100000000000003</v>
      </c>
      <c r="EV70" s="6">
        <v>0</v>
      </c>
      <c r="EW70" s="6">
        <v>0.28000000000000003</v>
      </c>
      <c r="EX70" s="6">
        <v>26.31</v>
      </c>
    </row>
    <row r="71" spans="1:154"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c r="DD71" s="6" t="s">
        <v>73</v>
      </c>
      <c r="DE71" s="6">
        <v>0</v>
      </c>
      <c r="DF71" s="6">
        <v>0</v>
      </c>
      <c r="DG71" s="6">
        <v>0</v>
      </c>
      <c r="DH71" s="6">
        <v>0</v>
      </c>
      <c r="DK71" s="6" t="s">
        <v>73</v>
      </c>
      <c r="DL71" s="6">
        <v>2.0499999999999998</v>
      </c>
      <c r="DM71" s="6">
        <v>9.02</v>
      </c>
      <c r="DN71" s="6">
        <v>0.77</v>
      </c>
      <c r="DO71" s="6">
        <v>0</v>
      </c>
      <c r="DR71" s="6" t="s">
        <v>73</v>
      </c>
      <c r="DS71" s="6">
        <v>2.0699999999999998</v>
      </c>
      <c r="DT71" s="6">
        <v>15.85</v>
      </c>
      <c r="DU71" s="6">
        <v>0</v>
      </c>
      <c r="DV71" s="6">
        <v>0</v>
      </c>
      <c r="DY71" s="6" t="s">
        <v>73</v>
      </c>
      <c r="DZ71" s="6">
        <v>3.39</v>
      </c>
      <c r="EA71" s="6">
        <v>18.43</v>
      </c>
      <c r="EB71" s="6">
        <v>0</v>
      </c>
      <c r="EC71" s="6">
        <v>0</v>
      </c>
      <c r="EF71" s="6" t="s">
        <v>73</v>
      </c>
      <c r="EG71" s="6">
        <v>2.29</v>
      </c>
      <c r="EH71" s="6">
        <v>9.3699999999999992</v>
      </c>
      <c r="EI71" s="6">
        <v>0.26</v>
      </c>
      <c r="EJ71" s="6">
        <v>0</v>
      </c>
      <c r="EM71" s="6" t="s">
        <v>73</v>
      </c>
      <c r="EN71" s="6">
        <v>1.18</v>
      </c>
      <c r="EO71" s="6">
        <v>2.13</v>
      </c>
      <c r="EP71" s="6">
        <v>0.42</v>
      </c>
      <c r="EQ71" s="6">
        <v>0</v>
      </c>
      <c r="ET71" s="6" t="s">
        <v>73</v>
      </c>
      <c r="EU71" s="6">
        <v>1.1000000000000001</v>
      </c>
      <c r="EV71" s="6">
        <v>0.94</v>
      </c>
      <c r="EW71" s="6">
        <v>1.57</v>
      </c>
      <c r="EX71" s="6">
        <v>0</v>
      </c>
    </row>
    <row r="72" spans="1:154"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c r="DD72" s="6" t="s">
        <v>74</v>
      </c>
      <c r="DE72" s="6">
        <v>1.37</v>
      </c>
      <c r="DF72" s="6">
        <v>5.43</v>
      </c>
      <c r="DG72" s="6">
        <v>0.25</v>
      </c>
      <c r="DH72" s="6">
        <v>0</v>
      </c>
      <c r="DK72" s="6" t="s">
        <v>74</v>
      </c>
      <c r="DL72" s="6">
        <v>21.28</v>
      </c>
      <c r="DM72" s="6">
        <v>0</v>
      </c>
      <c r="DN72" s="6">
        <v>25.87</v>
      </c>
      <c r="DO72" s="6">
        <v>26.84</v>
      </c>
      <c r="DR72" s="6" t="s">
        <v>74</v>
      </c>
      <c r="DS72" s="6">
        <v>27.5</v>
      </c>
      <c r="DT72" s="6">
        <v>0</v>
      </c>
      <c r="DU72" s="6">
        <v>30.94</v>
      </c>
      <c r="DV72" s="6">
        <v>62.33</v>
      </c>
      <c r="DY72" s="6" t="s">
        <v>74</v>
      </c>
      <c r="DZ72" s="6">
        <v>27.21</v>
      </c>
      <c r="EA72" s="6">
        <v>0.57999999999999996</v>
      </c>
      <c r="EB72" s="6">
        <v>34.130000000000003</v>
      </c>
      <c r="EC72" s="6">
        <v>35.950000000000003</v>
      </c>
      <c r="EF72" s="6" t="s">
        <v>74</v>
      </c>
      <c r="EG72" s="6">
        <v>23.75</v>
      </c>
      <c r="EH72" s="6">
        <v>0</v>
      </c>
      <c r="EI72" s="6">
        <v>31.93</v>
      </c>
      <c r="EJ72" s="6">
        <v>42.98</v>
      </c>
      <c r="EM72" s="6" t="s">
        <v>74</v>
      </c>
      <c r="EN72" s="6">
        <v>21.37</v>
      </c>
      <c r="EO72" s="6">
        <v>1</v>
      </c>
      <c r="EP72" s="6">
        <v>34.090000000000003</v>
      </c>
      <c r="EQ72" s="6">
        <v>23.7</v>
      </c>
      <c r="ET72" s="6" t="s">
        <v>74</v>
      </c>
      <c r="EU72" s="6">
        <v>9.85</v>
      </c>
      <c r="EV72" s="6">
        <v>0.63</v>
      </c>
      <c r="EW72" s="6">
        <v>15.62</v>
      </c>
      <c r="EX72" s="6">
        <v>1.55</v>
      </c>
    </row>
    <row r="73" spans="1:154"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c r="DD73" s="6" t="s">
        <v>75</v>
      </c>
      <c r="DE73" s="6">
        <v>0</v>
      </c>
      <c r="DF73" s="6">
        <v>0</v>
      </c>
      <c r="DG73" s="6">
        <v>0</v>
      </c>
      <c r="DH73" s="6">
        <v>0</v>
      </c>
      <c r="DK73" s="6" t="s">
        <v>75</v>
      </c>
      <c r="DL73" s="6">
        <v>0.45</v>
      </c>
      <c r="DM73" s="6">
        <v>2.74</v>
      </c>
      <c r="DN73" s="6">
        <v>0</v>
      </c>
      <c r="DO73" s="6">
        <v>0</v>
      </c>
      <c r="DR73" s="6" t="s">
        <v>75</v>
      </c>
      <c r="DS73" s="6">
        <v>0.32</v>
      </c>
      <c r="DT73" s="6">
        <v>1.96</v>
      </c>
      <c r="DU73" s="6">
        <v>0.1</v>
      </c>
      <c r="DV73" s="6">
        <v>0</v>
      </c>
      <c r="DY73" s="6" t="s">
        <v>75</v>
      </c>
      <c r="DZ73" s="6">
        <v>1.4</v>
      </c>
      <c r="EA73" s="6">
        <v>9.23</v>
      </c>
      <c r="EB73" s="6">
        <v>0</v>
      </c>
      <c r="EC73" s="6">
        <v>0</v>
      </c>
      <c r="EF73" s="6" t="s">
        <v>75</v>
      </c>
      <c r="EG73" s="6">
        <v>0.08</v>
      </c>
      <c r="EH73" s="6">
        <v>0</v>
      </c>
      <c r="EI73" s="6">
        <v>0.13</v>
      </c>
      <c r="EJ73" s="6">
        <v>0</v>
      </c>
      <c r="EM73" s="6" t="s">
        <v>75</v>
      </c>
      <c r="EN73" s="6">
        <v>0.57999999999999996</v>
      </c>
      <c r="EO73" s="6">
        <v>2.04</v>
      </c>
      <c r="EP73" s="6">
        <v>0</v>
      </c>
      <c r="EQ73" s="6">
        <v>0</v>
      </c>
      <c r="ET73" s="6" t="s">
        <v>75</v>
      </c>
      <c r="EU73" s="6">
        <v>0.24</v>
      </c>
      <c r="EV73" s="6">
        <v>1.56</v>
      </c>
      <c r="EW73" s="6">
        <v>0</v>
      </c>
      <c r="EX73" s="6">
        <v>0</v>
      </c>
    </row>
    <row r="74" spans="1:154"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c r="DD74" s="6" t="s">
        <v>76</v>
      </c>
      <c r="DE74" s="6">
        <v>1.67</v>
      </c>
      <c r="DF74" s="6">
        <v>1.71</v>
      </c>
      <c r="DG74" s="6">
        <v>1.62</v>
      </c>
      <c r="DH74" s="6">
        <v>5.15</v>
      </c>
      <c r="DK74" s="6" t="s">
        <v>76</v>
      </c>
      <c r="DL74" s="6">
        <v>2.6</v>
      </c>
      <c r="DM74" s="6">
        <v>7.28</v>
      </c>
      <c r="DN74" s="6">
        <v>1.85</v>
      </c>
      <c r="DO74" s="6">
        <v>0.6</v>
      </c>
      <c r="DR74" s="6" t="s">
        <v>76</v>
      </c>
      <c r="DS74" s="6">
        <v>0.28000000000000003</v>
      </c>
      <c r="DT74" s="6">
        <v>0</v>
      </c>
      <c r="DU74" s="6">
        <v>0</v>
      </c>
      <c r="DV74" s="6">
        <v>0</v>
      </c>
      <c r="DY74" s="6" t="s">
        <v>76</v>
      </c>
      <c r="DZ74" s="6">
        <v>0.41</v>
      </c>
      <c r="EA74" s="6">
        <v>1.01</v>
      </c>
      <c r="EB74" s="6">
        <v>0.36</v>
      </c>
      <c r="EC74" s="6">
        <v>0</v>
      </c>
      <c r="EF74" s="6" t="s">
        <v>76</v>
      </c>
      <c r="EG74" s="6">
        <v>2.0499999999999998</v>
      </c>
      <c r="EH74" s="6">
        <v>0.54</v>
      </c>
      <c r="EI74" s="6">
        <v>2.77</v>
      </c>
      <c r="EJ74" s="6">
        <v>1.59</v>
      </c>
      <c r="EM74" s="6" t="s">
        <v>76</v>
      </c>
      <c r="EN74" s="6">
        <v>0</v>
      </c>
      <c r="EO74" s="6">
        <v>0</v>
      </c>
      <c r="EP74" s="6">
        <v>0</v>
      </c>
      <c r="EQ74" s="6">
        <v>0</v>
      </c>
      <c r="ET74" s="6" t="s">
        <v>76</v>
      </c>
      <c r="EU74" s="6">
        <v>0</v>
      </c>
      <c r="EV74" s="6">
        <v>0</v>
      </c>
      <c r="EW74" s="6">
        <v>0</v>
      </c>
      <c r="EX74" s="6">
        <v>0</v>
      </c>
    </row>
    <row r="75" spans="1:154"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c r="DD75" s="6" t="s">
        <v>77</v>
      </c>
      <c r="DE75" s="6">
        <v>2.4500000000000002</v>
      </c>
      <c r="DF75" s="6">
        <v>8.74</v>
      </c>
      <c r="DG75" s="6">
        <v>0.76</v>
      </c>
      <c r="DH75" s="6">
        <v>0</v>
      </c>
      <c r="DK75" s="6" t="s">
        <v>77</v>
      </c>
      <c r="DL75" s="6">
        <v>1.21</v>
      </c>
      <c r="DM75" s="6">
        <v>4.91</v>
      </c>
      <c r="DN75" s="6">
        <v>0.18</v>
      </c>
      <c r="DO75" s="6">
        <v>2.83</v>
      </c>
      <c r="DR75" s="6" t="s">
        <v>77</v>
      </c>
      <c r="DS75" s="6">
        <v>0.89</v>
      </c>
      <c r="DT75" s="6">
        <v>0</v>
      </c>
      <c r="DU75" s="6">
        <v>1.1599999999999999</v>
      </c>
      <c r="DV75" s="6">
        <v>0</v>
      </c>
      <c r="DY75" s="6" t="s">
        <v>77</v>
      </c>
      <c r="DZ75" s="6">
        <v>0.38</v>
      </c>
      <c r="EA75" s="6">
        <v>1.08</v>
      </c>
      <c r="EB75" s="6">
        <v>0.28999999999999998</v>
      </c>
      <c r="EC75" s="6">
        <v>0</v>
      </c>
      <c r="EF75" s="6" t="s">
        <v>77</v>
      </c>
      <c r="EG75" s="6">
        <v>1.1200000000000001</v>
      </c>
      <c r="EH75" s="6">
        <v>1.54</v>
      </c>
      <c r="EI75" s="6">
        <v>0.14000000000000001</v>
      </c>
      <c r="EJ75" s="6">
        <v>0</v>
      </c>
      <c r="EM75" s="6" t="s">
        <v>77</v>
      </c>
      <c r="EN75" s="6">
        <v>0.4</v>
      </c>
      <c r="EO75" s="6">
        <v>0</v>
      </c>
      <c r="EP75" s="6">
        <v>0.72</v>
      </c>
      <c r="EQ75" s="6">
        <v>0</v>
      </c>
      <c r="ET75" s="6" t="s">
        <v>77</v>
      </c>
      <c r="EU75" s="6">
        <v>0.32</v>
      </c>
      <c r="EV75" s="6">
        <v>0</v>
      </c>
      <c r="EW75" s="6">
        <v>0</v>
      </c>
      <c r="EX75" s="6">
        <v>0</v>
      </c>
    </row>
    <row r="76" spans="1:154"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c r="DD76" s="6" t="s">
        <v>78</v>
      </c>
      <c r="DE76" s="6">
        <v>26.07</v>
      </c>
      <c r="DF76" s="6">
        <v>19.940000000000001</v>
      </c>
      <c r="DG76" s="6">
        <v>30.44</v>
      </c>
      <c r="DH76" s="6">
        <v>0</v>
      </c>
      <c r="DK76" s="6" t="s">
        <v>78</v>
      </c>
      <c r="DL76" s="6">
        <v>4.3499999999999996</v>
      </c>
      <c r="DM76" s="6">
        <v>3.7</v>
      </c>
      <c r="DN76" s="6">
        <v>5.18</v>
      </c>
      <c r="DO76" s="6">
        <v>0</v>
      </c>
      <c r="DR76" s="6" t="s">
        <v>78</v>
      </c>
      <c r="DS76" s="6">
        <v>0.8</v>
      </c>
      <c r="DT76" s="6">
        <v>0</v>
      </c>
      <c r="DU76" s="6">
        <v>1.04</v>
      </c>
      <c r="DV76" s="6">
        <v>0</v>
      </c>
      <c r="DY76" s="6" t="s">
        <v>78</v>
      </c>
      <c r="DZ76" s="6">
        <v>2.44</v>
      </c>
      <c r="EA76" s="6">
        <v>0</v>
      </c>
      <c r="EB76" s="6">
        <v>2.39</v>
      </c>
      <c r="EC76" s="6">
        <v>0</v>
      </c>
      <c r="EF76" s="6" t="s">
        <v>78</v>
      </c>
      <c r="EG76" s="6">
        <v>0.45</v>
      </c>
      <c r="EH76" s="6">
        <v>0</v>
      </c>
      <c r="EI76" s="6">
        <v>0.68</v>
      </c>
      <c r="EJ76" s="6">
        <v>0</v>
      </c>
      <c r="EM76" s="6" t="s">
        <v>78</v>
      </c>
      <c r="EN76" s="6">
        <v>1.1299999999999999</v>
      </c>
      <c r="EO76" s="6">
        <v>0</v>
      </c>
      <c r="EP76" s="6">
        <v>0</v>
      </c>
      <c r="EQ76" s="6">
        <v>12.84</v>
      </c>
      <c r="ET76" s="6" t="s">
        <v>78</v>
      </c>
      <c r="EU76" s="6">
        <v>0.66</v>
      </c>
      <c r="EV76" s="6">
        <v>0</v>
      </c>
      <c r="EW76" s="6">
        <v>0.67</v>
      </c>
      <c r="EX76" s="6">
        <v>0</v>
      </c>
    </row>
    <row r="77" spans="1:154"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c r="DD77" s="6" t="s">
        <v>79</v>
      </c>
      <c r="DE77" s="6">
        <v>2.56</v>
      </c>
      <c r="DF77" s="6">
        <v>0.4</v>
      </c>
      <c r="DG77" s="6">
        <v>3.15</v>
      </c>
      <c r="DH77" s="6">
        <v>8.44</v>
      </c>
      <c r="DK77" s="6" t="s">
        <v>79</v>
      </c>
      <c r="DL77" s="6">
        <v>3.1</v>
      </c>
      <c r="DM77" s="6">
        <v>6.06</v>
      </c>
      <c r="DN77" s="6">
        <v>2.91</v>
      </c>
      <c r="DO77" s="6">
        <v>0</v>
      </c>
      <c r="DR77" s="6" t="s">
        <v>79</v>
      </c>
      <c r="DS77" s="6">
        <v>0.6</v>
      </c>
      <c r="DT77" s="6">
        <v>0</v>
      </c>
      <c r="DU77" s="6">
        <v>0.78</v>
      </c>
      <c r="DV77" s="6">
        <v>0</v>
      </c>
      <c r="DY77" s="6" t="s">
        <v>79</v>
      </c>
      <c r="DZ77" s="6">
        <v>0</v>
      </c>
      <c r="EA77" s="6">
        <v>0</v>
      </c>
      <c r="EB77" s="6">
        <v>0</v>
      </c>
      <c r="EC77" s="6">
        <v>0</v>
      </c>
      <c r="EF77" s="6" t="s">
        <v>79</v>
      </c>
      <c r="EG77" s="6">
        <v>0.11</v>
      </c>
      <c r="EH77" s="6">
        <v>0</v>
      </c>
      <c r="EI77" s="6">
        <v>0</v>
      </c>
      <c r="EJ77" s="6">
        <v>0</v>
      </c>
      <c r="EM77" s="6" t="s">
        <v>79</v>
      </c>
      <c r="EN77" s="6">
        <v>0.24</v>
      </c>
      <c r="EO77" s="6">
        <v>0</v>
      </c>
      <c r="EP77" s="6">
        <v>0.44</v>
      </c>
      <c r="EQ77" s="6">
        <v>0</v>
      </c>
      <c r="ET77" s="6" t="s">
        <v>79</v>
      </c>
      <c r="EU77" s="6">
        <v>1.44</v>
      </c>
      <c r="EV77" s="6">
        <v>3.72</v>
      </c>
      <c r="EW77" s="6">
        <v>0.4</v>
      </c>
      <c r="EX77" s="6">
        <v>0</v>
      </c>
    </row>
    <row r="78" spans="1:154"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c r="DD78" s="6" t="s">
        <v>80</v>
      </c>
      <c r="DE78" s="6">
        <v>24.04</v>
      </c>
      <c r="DF78" s="6">
        <v>0.45</v>
      </c>
      <c r="DG78" s="6">
        <v>30.99</v>
      </c>
      <c r="DH78" s="6">
        <v>72.63</v>
      </c>
      <c r="DK78" s="6" t="s">
        <v>80</v>
      </c>
      <c r="DL78" s="6">
        <v>6.5</v>
      </c>
      <c r="DM78" s="6">
        <v>0</v>
      </c>
      <c r="DN78" s="6">
        <v>7.3</v>
      </c>
      <c r="DO78" s="6">
        <v>13.05</v>
      </c>
      <c r="DR78" s="6" t="s">
        <v>80</v>
      </c>
      <c r="DS78" s="6">
        <v>1.67</v>
      </c>
      <c r="DT78" s="6">
        <v>4.53</v>
      </c>
      <c r="DU78" s="6">
        <v>1.46</v>
      </c>
      <c r="DV78" s="6">
        <v>0</v>
      </c>
      <c r="DY78" s="6" t="s">
        <v>80</v>
      </c>
      <c r="DZ78" s="6">
        <v>0.96</v>
      </c>
      <c r="EA78" s="6">
        <v>4.3499999999999996</v>
      </c>
      <c r="EB78" s="6">
        <v>0.41</v>
      </c>
      <c r="EC78" s="6">
        <v>0</v>
      </c>
      <c r="EF78" s="6" t="s">
        <v>80</v>
      </c>
      <c r="EG78" s="6">
        <v>2.1</v>
      </c>
      <c r="EH78" s="6">
        <v>3.5</v>
      </c>
      <c r="EI78" s="6">
        <v>0.44</v>
      </c>
      <c r="EJ78" s="6">
        <v>16.87</v>
      </c>
      <c r="EM78" s="6" t="s">
        <v>80</v>
      </c>
      <c r="EN78" s="6">
        <v>2.66</v>
      </c>
      <c r="EO78" s="6">
        <v>0.48</v>
      </c>
      <c r="EP78" s="6">
        <v>4.41</v>
      </c>
      <c r="EQ78" s="6">
        <v>1.02</v>
      </c>
      <c r="ET78" s="6" t="s">
        <v>80</v>
      </c>
      <c r="EU78" s="6">
        <v>2.75</v>
      </c>
      <c r="EV78" s="6">
        <v>0</v>
      </c>
      <c r="EW78" s="6">
        <v>4.51</v>
      </c>
      <c r="EX78" s="6">
        <v>0</v>
      </c>
    </row>
    <row r="79" spans="1:154"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c r="DD79" s="6" t="s">
        <v>81</v>
      </c>
      <c r="DE79" s="6">
        <v>0</v>
      </c>
      <c r="DF79" s="6">
        <v>0</v>
      </c>
      <c r="DG79" s="6">
        <v>0</v>
      </c>
      <c r="DH79" s="6">
        <v>0</v>
      </c>
      <c r="DK79" s="6" t="s">
        <v>81</v>
      </c>
      <c r="DL79" s="6">
        <v>0</v>
      </c>
      <c r="DM79" s="6">
        <v>0</v>
      </c>
      <c r="DN79" s="6">
        <v>0</v>
      </c>
      <c r="DO79" s="6">
        <v>0</v>
      </c>
      <c r="DR79" s="6" t="s">
        <v>81</v>
      </c>
      <c r="DS79" s="6">
        <v>0</v>
      </c>
      <c r="DT79" s="6">
        <v>0</v>
      </c>
      <c r="DU79" s="6">
        <v>0</v>
      </c>
      <c r="DV79" s="6">
        <v>0</v>
      </c>
      <c r="DY79" s="6" t="s">
        <v>81</v>
      </c>
      <c r="DZ79" s="6">
        <v>0</v>
      </c>
      <c r="EA79" s="6">
        <v>0</v>
      </c>
      <c r="EB79" s="6">
        <v>0</v>
      </c>
      <c r="EC79" s="6">
        <v>0</v>
      </c>
      <c r="EF79" s="6" t="s">
        <v>81</v>
      </c>
      <c r="EG79" s="6">
        <v>0</v>
      </c>
      <c r="EH79" s="6">
        <v>0</v>
      </c>
      <c r="EI79" s="6">
        <v>0</v>
      </c>
      <c r="EJ79" s="6">
        <v>0</v>
      </c>
      <c r="EM79" s="6" t="s">
        <v>81</v>
      </c>
      <c r="EN79" s="6">
        <v>1.48</v>
      </c>
      <c r="EO79" s="6">
        <v>0.94</v>
      </c>
      <c r="EP79" s="6">
        <v>2.2000000000000002</v>
      </c>
      <c r="EQ79" s="6">
        <v>0</v>
      </c>
      <c r="ET79" s="6" t="s">
        <v>81</v>
      </c>
      <c r="EU79" s="6">
        <v>0.52</v>
      </c>
      <c r="EV79" s="6">
        <v>2.1800000000000002</v>
      </c>
      <c r="EW79" s="6">
        <v>0</v>
      </c>
      <c r="EX79" s="6">
        <v>0</v>
      </c>
    </row>
    <row r="80" spans="1:154"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c r="DD80" s="6" t="s">
        <v>82</v>
      </c>
      <c r="DE80" s="6">
        <v>0.31</v>
      </c>
      <c r="DF80" s="6">
        <v>1.42</v>
      </c>
      <c r="DG80" s="6">
        <v>0</v>
      </c>
      <c r="DH80" s="6">
        <v>0</v>
      </c>
      <c r="DK80" s="6" t="s">
        <v>82</v>
      </c>
      <c r="DL80" s="6">
        <v>0.27</v>
      </c>
      <c r="DM80" s="6">
        <v>0.75</v>
      </c>
      <c r="DN80" s="6">
        <v>0.21</v>
      </c>
      <c r="DO80" s="6">
        <v>0</v>
      </c>
      <c r="DR80" s="6" t="s">
        <v>82</v>
      </c>
      <c r="DS80" s="6">
        <v>3.69</v>
      </c>
      <c r="DT80" s="6">
        <v>1.8</v>
      </c>
      <c r="DU80" s="6">
        <v>4.53</v>
      </c>
      <c r="DV80" s="6">
        <v>0</v>
      </c>
      <c r="DY80" s="6" t="s">
        <v>82</v>
      </c>
      <c r="DZ80" s="6">
        <v>3.03</v>
      </c>
      <c r="EA80" s="6">
        <v>0</v>
      </c>
      <c r="EB80" s="6">
        <v>4.0599999999999996</v>
      </c>
      <c r="EC80" s="6">
        <v>0</v>
      </c>
      <c r="EF80" s="6" t="s">
        <v>82</v>
      </c>
      <c r="EG80" s="6">
        <v>2.35</v>
      </c>
      <c r="EH80" s="6">
        <v>0.89</v>
      </c>
      <c r="EI80" s="6">
        <v>3.24</v>
      </c>
      <c r="EJ80" s="6">
        <v>0</v>
      </c>
      <c r="EM80" s="6" t="s">
        <v>82</v>
      </c>
      <c r="EN80" s="6">
        <v>0.15</v>
      </c>
      <c r="EO80" s="6">
        <v>0.54</v>
      </c>
      <c r="EP80" s="6">
        <v>0</v>
      </c>
      <c r="EQ80" s="6">
        <v>0</v>
      </c>
      <c r="ET80" s="6" t="s">
        <v>82</v>
      </c>
      <c r="EU80" s="6">
        <v>0.53</v>
      </c>
      <c r="EV80" s="6">
        <v>0</v>
      </c>
      <c r="EW80" s="6">
        <v>0.88</v>
      </c>
      <c r="EX80" s="6">
        <v>0</v>
      </c>
    </row>
    <row r="81" spans="1:154"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c r="DD81" s="6" t="s">
        <v>83</v>
      </c>
      <c r="DE81" s="6">
        <v>0</v>
      </c>
      <c r="DF81" s="6">
        <v>0</v>
      </c>
      <c r="DG81" s="6">
        <v>0</v>
      </c>
      <c r="DH81" s="6">
        <v>0</v>
      </c>
      <c r="DK81" s="6" t="s">
        <v>83</v>
      </c>
      <c r="DL81" s="6">
        <v>0</v>
      </c>
      <c r="DM81" s="6">
        <v>0</v>
      </c>
      <c r="DN81" s="6">
        <v>0</v>
      </c>
      <c r="DO81" s="6">
        <v>0</v>
      </c>
      <c r="DR81" s="6" t="s">
        <v>83</v>
      </c>
      <c r="DS81" s="6">
        <v>0.1</v>
      </c>
      <c r="DT81" s="6">
        <v>0</v>
      </c>
      <c r="DU81" s="6">
        <v>0.13</v>
      </c>
      <c r="DV81" s="6">
        <v>0</v>
      </c>
      <c r="DY81" s="6" t="s">
        <v>83</v>
      </c>
      <c r="DZ81" s="6">
        <v>0.63</v>
      </c>
      <c r="EA81" s="6">
        <v>0</v>
      </c>
      <c r="EB81" s="6">
        <v>0.86</v>
      </c>
      <c r="EC81" s="6">
        <v>0</v>
      </c>
      <c r="EF81" s="6" t="s">
        <v>83</v>
      </c>
      <c r="EG81" s="6">
        <v>0.32</v>
      </c>
      <c r="EH81" s="6">
        <v>0</v>
      </c>
      <c r="EI81" s="6">
        <v>0.48</v>
      </c>
      <c r="EJ81" s="6">
        <v>0</v>
      </c>
      <c r="EM81" s="6" t="s">
        <v>83</v>
      </c>
      <c r="EN81" s="6">
        <v>0</v>
      </c>
      <c r="EO81" s="6">
        <v>0</v>
      </c>
      <c r="EP81" s="6">
        <v>0</v>
      </c>
      <c r="EQ81" s="6">
        <v>0</v>
      </c>
      <c r="ET81" s="6" t="s">
        <v>83</v>
      </c>
      <c r="EU81" s="6">
        <v>0.09</v>
      </c>
      <c r="EV81" s="6">
        <v>0</v>
      </c>
      <c r="EW81" s="6">
        <v>0.14000000000000001</v>
      </c>
      <c r="EX81" s="6">
        <v>0</v>
      </c>
    </row>
    <row r="82" spans="1:154"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c r="DD82" s="6" t="s">
        <v>84</v>
      </c>
      <c r="DE82" s="6">
        <v>1.8</v>
      </c>
      <c r="DF82" s="6">
        <v>8.17</v>
      </c>
      <c r="DG82" s="6">
        <v>0</v>
      </c>
      <c r="DH82" s="6">
        <v>0</v>
      </c>
      <c r="DK82" s="6" t="s">
        <v>84</v>
      </c>
      <c r="DL82" s="6">
        <v>2.7</v>
      </c>
      <c r="DM82" s="6">
        <v>7.62</v>
      </c>
      <c r="DN82" s="6">
        <v>1.99</v>
      </c>
      <c r="DO82" s="6">
        <v>0</v>
      </c>
      <c r="DR82" s="6" t="s">
        <v>84</v>
      </c>
      <c r="DS82" s="6">
        <v>0.57999999999999996</v>
      </c>
      <c r="DT82" s="6">
        <v>4.7</v>
      </c>
      <c r="DU82" s="6">
        <v>0</v>
      </c>
      <c r="DV82" s="6">
        <v>0</v>
      </c>
      <c r="DY82" s="6" t="s">
        <v>84</v>
      </c>
      <c r="DZ82" s="6">
        <v>0.31</v>
      </c>
      <c r="EA82" s="6">
        <v>0</v>
      </c>
      <c r="EB82" s="6">
        <v>0.43</v>
      </c>
      <c r="EC82" s="6">
        <v>0</v>
      </c>
      <c r="EF82" s="6" t="s">
        <v>84</v>
      </c>
      <c r="EG82" s="6">
        <v>0.54</v>
      </c>
      <c r="EH82" s="6">
        <v>2.37</v>
      </c>
      <c r="EI82" s="6">
        <v>0</v>
      </c>
      <c r="EJ82" s="6">
        <v>0</v>
      </c>
      <c r="EM82" s="6" t="s">
        <v>84</v>
      </c>
      <c r="EN82" s="6">
        <v>0</v>
      </c>
      <c r="EO82" s="6">
        <v>0</v>
      </c>
      <c r="EP82" s="6">
        <v>0</v>
      </c>
      <c r="EQ82" s="6">
        <v>0</v>
      </c>
      <c r="ET82" s="6" t="s">
        <v>84</v>
      </c>
      <c r="EU82" s="6">
        <v>0.33</v>
      </c>
      <c r="EV82" s="6">
        <v>0</v>
      </c>
      <c r="EW82" s="6">
        <v>0.55000000000000004</v>
      </c>
      <c r="EX82" s="6">
        <v>0</v>
      </c>
    </row>
    <row r="83" spans="1:154"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c r="DD83" s="6" t="s">
        <v>85</v>
      </c>
      <c r="DE83" s="6">
        <v>0</v>
      </c>
      <c r="DF83" s="6">
        <v>0</v>
      </c>
      <c r="DG83" s="6">
        <v>0</v>
      </c>
      <c r="DH83" s="6">
        <v>0</v>
      </c>
      <c r="DK83" s="6" t="s">
        <v>85</v>
      </c>
      <c r="DL83" s="6">
        <v>0</v>
      </c>
      <c r="DM83" s="6">
        <v>0</v>
      </c>
      <c r="DN83" s="6">
        <v>0</v>
      </c>
      <c r="DO83" s="6">
        <v>0</v>
      </c>
      <c r="DR83" s="6" t="s">
        <v>85</v>
      </c>
      <c r="DS83" s="6">
        <v>0.15</v>
      </c>
      <c r="DT83" s="6">
        <v>1.2</v>
      </c>
      <c r="DU83" s="6">
        <v>0</v>
      </c>
      <c r="DV83" s="6">
        <v>0</v>
      </c>
      <c r="DY83" s="6" t="s">
        <v>85</v>
      </c>
      <c r="DZ83" s="6">
        <v>7.0000000000000007E-2</v>
      </c>
      <c r="EA83" s="6">
        <v>0</v>
      </c>
      <c r="EB83" s="6">
        <v>0</v>
      </c>
      <c r="EC83" s="6">
        <v>0</v>
      </c>
      <c r="EF83" s="6" t="s">
        <v>85</v>
      </c>
      <c r="EG83" s="6">
        <v>0.68</v>
      </c>
      <c r="EH83" s="6">
        <v>0</v>
      </c>
      <c r="EI83" s="6">
        <v>1.03</v>
      </c>
      <c r="EJ83" s="6">
        <v>0</v>
      </c>
      <c r="EM83" s="6" t="s">
        <v>85</v>
      </c>
      <c r="EN83" s="6">
        <v>1.01</v>
      </c>
      <c r="EO83" s="6">
        <v>0</v>
      </c>
      <c r="EP83" s="6">
        <v>1.4</v>
      </c>
      <c r="EQ83" s="6">
        <v>0</v>
      </c>
      <c r="ET83" s="6" t="s">
        <v>85</v>
      </c>
      <c r="EU83" s="6">
        <v>0</v>
      </c>
      <c r="EV83" s="6">
        <v>0</v>
      </c>
      <c r="EW83" s="6">
        <v>0</v>
      </c>
      <c r="EX83" s="6">
        <v>0</v>
      </c>
    </row>
    <row r="84" spans="1:154"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c r="DD84" s="6" t="s">
        <v>86</v>
      </c>
      <c r="DE84" s="6">
        <v>2.88</v>
      </c>
      <c r="DF84" s="6">
        <v>0</v>
      </c>
      <c r="DG84" s="6">
        <v>3.62</v>
      </c>
      <c r="DH84" s="6">
        <v>0</v>
      </c>
      <c r="DK84" s="6" t="s">
        <v>86</v>
      </c>
      <c r="DL84" s="6">
        <v>2.99</v>
      </c>
      <c r="DM84" s="6">
        <v>1.49</v>
      </c>
      <c r="DN84" s="6">
        <v>3.52</v>
      </c>
      <c r="DO84" s="6">
        <v>2.1800000000000002</v>
      </c>
      <c r="DR84" s="6" t="s">
        <v>86</v>
      </c>
      <c r="DS84" s="6">
        <v>1.19</v>
      </c>
      <c r="DT84" s="6">
        <v>3.36</v>
      </c>
      <c r="DU84" s="6">
        <v>0.75</v>
      </c>
      <c r="DV84" s="6">
        <v>3.5</v>
      </c>
      <c r="DY84" s="6" t="s">
        <v>86</v>
      </c>
      <c r="DZ84" s="6">
        <v>0.49</v>
      </c>
      <c r="EA84" s="6">
        <v>0</v>
      </c>
      <c r="EB84" s="6">
        <v>0</v>
      </c>
      <c r="EC84" s="6">
        <v>7.97</v>
      </c>
      <c r="EF84" s="6" t="s">
        <v>86</v>
      </c>
      <c r="EG84" s="6">
        <v>0.34</v>
      </c>
      <c r="EH84" s="6">
        <v>0.56000000000000005</v>
      </c>
      <c r="EI84" s="6">
        <v>0.22</v>
      </c>
      <c r="EJ84" s="6">
        <v>0</v>
      </c>
      <c r="EM84" s="6" t="s">
        <v>86</v>
      </c>
      <c r="EN84" s="6">
        <v>0</v>
      </c>
      <c r="EO84" s="6">
        <v>0</v>
      </c>
      <c r="EP84" s="6">
        <v>0</v>
      </c>
      <c r="EQ84" s="6">
        <v>0</v>
      </c>
      <c r="ET84" s="6" t="s">
        <v>86</v>
      </c>
      <c r="EU84" s="6">
        <v>0.09</v>
      </c>
      <c r="EV84" s="6">
        <v>0</v>
      </c>
      <c r="EW84" s="6">
        <v>0.15</v>
      </c>
      <c r="EX84" s="6">
        <v>0</v>
      </c>
    </row>
    <row r="85" spans="1:154"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c r="DD85" s="6" t="s">
        <v>87</v>
      </c>
      <c r="DE85" s="6">
        <v>0.2</v>
      </c>
      <c r="DF85" s="6">
        <v>0</v>
      </c>
      <c r="DG85" s="6">
        <v>0.28999999999999998</v>
      </c>
      <c r="DH85" s="6">
        <v>0</v>
      </c>
      <c r="DK85" s="6" t="s">
        <v>87</v>
      </c>
      <c r="DL85" s="6">
        <v>0.28000000000000003</v>
      </c>
      <c r="DM85" s="6">
        <v>0</v>
      </c>
      <c r="DN85" s="6">
        <v>0.39</v>
      </c>
      <c r="DO85" s="6">
        <v>0</v>
      </c>
      <c r="DR85" s="6" t="s">
        <v>87</v>
      </c>
      <c r="DS85" s="6">
        <v>0.32</v>
      </c>
      <c r="DT85" s="6">
        <v>0</v>
      </c>
      <c r="DU85" s="6">
        <v>0.42</v>
      </c>
      <c r="DV85" s="6">
        <v>0</v>
      </c>
      <c r="DY85" s="6" t="s">
        <v>87</v>
      </c>
      <c r="DZ85" s="6">
        <v>0.45</v>
      </c>
      <c r="EA85" s="6">
        <v>0</v>
      </c>
      <c r="EB85" s="6">
        <v>0</v>
      </c>
      <c r="EC85" s="6">
        <v>7.27</v>
      </c>
      <c r="EF85" s="6" t="s">
        <v>87</v>
      </c>
      <c r="EG85" s="6">
        <v>0.12</v>
      </c>
      <c r="EH85" s="6">
        <v>0</v>
      </c>
      <c r="EI85" s="6">
        <v>0</v>
      </c>
      <c r="EJ85" s="6">
        <v>1.92</v>
      </c>
      <c r="EM85" s="6" t="s">
        <v>87</v>
      </c>
      <c r="EN85" s="6">
        <v>0</v>
      </c>
      <c r="EO85" s="6">
        <v>0</v>
      </c>
      <c r="EP85" s="6">
        <v>0</v>
      </c>
      <c r="EQ85" s="6">
        <v>0</v>
      </c>
      <c r="ET85" s="6" t="s">
        <v>87</v>
      </c>
      <c r="EU85" s="6">
        <v>1.5</v>
      </c>
      <c r="EV85" s="6">
        <v>0</v>
      </c>
      <c r="EW85" s="6">
        <v>1.97</v>
      </c>
      <c r="EX85" s="6">
        <v>0</v>
      </c>
    </row>
    <row r="86" spans="1:154"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c r="DD86" s="6" t="s">
        <v>88</v>
      </c>
      <c r="DE86" s="6">
        <v>0</v>
      </c>
      <c r="DF86" s="6">
        <v>0</v>
      </c>
      <c r="DG86" s="6">
        <v>0</v>
      </c>
      <c r="DH86" s="6">
        <v>0</v>
      </c>
      <c r="DK86" s="6" t="s">
        <v>88</v>
      </c>
      <c r="DL86" s="6">
        <v>0.28000000000000003</v>
      </c>
      <c r="DM86" s="6">
        <v>0</v>
      </c>
      <c r="DN86" s="6">
        <v>0.39</v>
      </c>
      <c r="DO86" s="6">
        <v>0</v>
      </c>
      <c r="DR86" s="6" t="s">
        <v>88</v>
      </c>
      <c r="DS86" s="6">
        <v>0.3</v>
      </c>
      <c r="DT86" s="6">
        <v>0</v>
      </c>
      <c r="DU86" s="6">
        <v>0.4</v>
      </c>
      <c r="DV86" s="6">
        <v>0</v>
      </c>
      <c r="DY86" s="6" t="s">
        <v>88</v>
      </c>
      <c r="DZ86" s="6">
        <v>0.86</v>
      </c>
      <c r="EA86" s="6">
        <v>0</v>
      </c>
      <c r="EB86" s="6">
        <v>1.18</v>
      </c>
      <c r="EC86" s="6">
        <v>0</v>
      </c>
      <c r="EF86" s="6" t="s">
        <v>88</v>
      </c>
      <c r="EG86" s="6">
        <v>0.5</v>
      </c>
      <c r="EH86" s="6">
        <v>0</v>
      </c>
      <c r="EI86" s="6">
        <v>0.47</v>
      </c>
      <c r="EJ86" s="6">
        <v>0</v>
      </c>
      <c r="EM86" s="6" t="s">
        <v>88</v>
      </c>
      <c r="EN86" s="6">
        <v>0.38</v>
      </c>
      <c r="EO86" s="6">
        <v>1.36</v>
      </c>
      <c r="EP86" s="6">
        <v>0</v>
      </c>
      <c r="EQ86" s="6">
        <v>0</v>
      </c>
      <c r="ET86" s="6" t="s">
        <v>88</v>
      </c>
      <c r="EU86" s="6">
        <v>0</v>
      </c>
      <c r="EV86" s="6">
        <v>0</v>
      </c>
      <c r="EW86" s="6">
        <v>0</v>
      </c>
      <c r="EX86" s="6">
        <v>0</v>
      </c>
    </row>
    <row r="87" spans="1:154"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c r="DD87" s="6" t="s">
        <v>89</v>
      </c>
      <c r="DE87" s="6">
        <v>0</v>
      </c>
      <c r="DF87" s="6">
        <v>0</v>
      </c>
      <c r="DG87" s="6">
        <v>0</v>
      </c>
      <c r="DH87" s="6">
        <v>0</v>
      </c>
      <c r="DK87" s="6" t="s">
        <v>89</v>
      </c>
      <c r="DL87" s="6">
        <v>0</v>
      </c>
      <c r="DM87" s="6">
        <v>0</v>
      </c>
      <c r="DN87" s="6">
        <v>0</v>
      </c>
      <c r="DO87" s="6">
        <v>0</v>
      </c>
      <c r="DR87" s="6" t="s">
        <v>89</v>
      </c>
      <c r="DS87" s="6">
        <v>0</v>
      </c>
      <c r="DT87" s="6">
        <v>0</v>
      </c>
      <c r="DU87" s="6">
        <v>0</v>
      </c>
      <c r="DV87" s="6">
        <v>0</v>
      </c>
      <c r="DY87" s="6" t="s">
        <v>89</v>
      </c>
      <c r="DZ87" s="6">
        <v>0</v>
      </c>
      <c r="EA87" s="6">
        <v>0</v>
      </c>
      <c r="EB87" s="6">
        <v>0</v>
      </c>
      <c r="EC87" s="6">
        <v>0</v>
      </c>
      <c r="EF87" s="6" t="s">
        <v>89</v>
      </c>
      <c r="EG87" s="6">
        <v>0</v>
      </c>
      <c r="EH87" s="6">
        <v>0</v>
      </c>
      <c r="EI87" s="6">
        <v>0</v>
      </c>
      <c r="EJ87" s="6">
        <v>0</v>
      </c>
      <c r="EM87" s="6" t="s">
        <v>89</v>
      </c>
      <c r="EN87" s="6">
        <v>0</v>
      </c>
      <c r="EO87" s="6">
        <v>0</v>
      </c>
      <c r="EP87" s="6">
        <v>0</v>
      </c>
      <c r="EQ87" s="6">
        <v>0</v>
      </c>
      <c r="ET87" s="6" t="s">
        <v>89</v>
      </c>
      <c r="EU87" s="6">
        <v>0.28999999999999998</v>
      </c>
      <c r="EV87" s="6">
        <v>0</v>
      </c>
      <c r="EW87" s="6">
        <v>0</v>
      </c>
      <c r="EX87" s="6">
        <v>0</v>
      </c>
    </row>
    <row r="88" spans="1:154"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c r="DD88" s="6" t="s">
        <v>90</v>
      </c>
      <c r="DE88" s="6">
        <v>0.24</v>
      </c>
      <c r="DF88" s="6">
        <v>0</v>
      </c>
      <c r="DG88" s="6">
        <v>0.13</v>
      </c>
      <c r="DH88" s="6">
        <v>0</v>
      </c>
      <c r="DK88" s="6" t="s">
        <v>90</v>
      </c>
      <c r="DL88" s="6">
        <v>0</v>
      </c>
      <c r="DM88" s="6">
        <v>0</v>
      </c>
      <c r="DN88" s="6">
        <v>0</v>
      </c>
      <c r="DO88" s="6">
        <v>0</v>
      </c>
      <c r="DR88" s="6" t="s">
        <v>90</v>
      </c>
      <c r="DS88" s="6">
        <v>0.43</v>
      </c>
      <c r="DT88" s="6">
        <v>0</v>
      </c>
      <c r="DU88" s="6">
        <v>0</v>
      </c>
      <c r="DV88" s="6">
        <v>7.43</v>
      </c>
      <c r="DY88" s="6" t="s">
        <v>90</v>
      </c>
      <c r="DZ88" s="6">
        <v>0</v>
      </c>
      <c r="EA88" s="6">
        <v>0</v>
      </c>
      <c r="EB88" s="6">
        <v>0</v>
      </c>
      <c r="EC88" s="6">
        <v>0</v>
      </c>
      <c r="EF88" s="6" t="s">
        <v>90</v>
      </c>
      <c r="EG88" s="6">
        <v>0</v>
      </c>
      <c r="EH88" s="6">
        <v>0</v>
      </c>
      <c r="EI88" s="6">
        <v>0</v>
      </c>
      <c r="EJ88" s="6">
        <v>0</v>
      </c>
      <c r="EM88" s="6" t="s">
        <v>90</v>
      </c>
      <c r="EN88" s="6">
        <v>0.34</v>
      </c>
      <c r="EO88" s="6">
        <v>0</v>
      </c>
      <c r="EP88" s="6">
        <v>0</v>
      </c>
      <c r="EQ88" s="6">
        <v>0</v>
      </c>
      <c r="ET88" s="6" t="s">
        <v>90</v>
      </c>
      <c r="EU88" s="6">
        <v>1.53</v>
      </c>
      <c r="EV88" s="6">
        <v>2.7</v>
      </c>
      <c r="EW88" s="6">
        <v>0.66</v>
      </c>
      <c r="EX88" s="6">
        <v>4.7699999999999996</v>
      </c>
    </row>
    <row r="89" spans="1:154"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c r="DD89" s="6" t="s">
        <v>91</v>
      </c>
      <c r="DE89" s="6">
        <v>0</v>
      </c>
      <c r="DF89" s="6">
        <v>0</v>
      </c>
      <c r="DG89" s="6">
        <v>0</v>
      </c>
      <c r="DH89" s="6">
        <v>0</v>
      </c>
      <c r="DK89" s="6" t="s">
        <v>91</v>
      </c>
      <c r="DL89" s="6">
        <v>0</v>
      </c>
      <c r="DM89" s="6">
        <v>0</v>
      </c>
      <c r="DN89" s="6">
        <v>0</v>
      </c>
      <c r="DO89" s="6">
        <v>0</v>
      </c>
      <c r="DR89" s="6" t="s">
        <v>91</v>
      </c>
      <c r="DS89" s="6">
        <v>0</v>
      </c>
      <c r="DT89" s="6">
        <v>0</v>
      </c>
      <c r="DU89" s="6">
        <v>0</v>
      </c>
      <c r="DV89" s="6">
        <v>0</v>
      </c>
      <c r="DY89" s="6" t="s">
        <v>91</v>
      </c>
      <c r="DZ89" s="6">
        <v>0.23</v>
      </c>
      <c r="EA89" s="6">
        <v>0</v>
      </c>
      <c r="EB89" s="6">
        <v>0.32</v>
      </c>
      <c r="EC89" s="6">
        <v>0</v>
      </c>
      <c r="EF89" s="6" t="s">
        <v>91</v>
      </c>
      <c r="EG89" s="6">
        <v>0</v>
      </c>
      <c r="EH89" s="6">
        <v>0</v>
      </c>
      <c r="EI89" s="6">
        <v>0</v>
      </c>
      <c r="EJ89" s="6">
        <v>0</v>
      </c>
      <c r="EM89" s="6" t="s">
        <v>91</v>
      </c>
      <c r="EN89" s="6">
        <v>0</v>
      </c>
      <c r="EO89" s="6">
        <v>0</v>
      </c>
      <c r="EP89" s="6">
        <v>0</v>
      </c>
      <c r="EQ89" s="6">
        <v>0</v>
      </c>
      <c r="ET89" s="6" t="s">
        <v>91</v>
      </c>
      <c r="EU89" s="6">
        <v>0.11</v>
      </c>
      <c r="EV89" s="6">
        <v>0.69</v>
      </c>
      <c r="EW89" s="6">
        <v>0</v>
      </c>
      <c r="EX89" s="6">
        <v>0</v>
      </c>
    </row>
    <row r="90" spans="1:154"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c r="DD90" s="6" t="s">
        <v>92</v>
      </c>
      <c r="DE90" s="6">
        <v>0.2</v>
      </c>
      <c r="DF90" s="6">
        <v>0</v>
      </c>
      <c r="DG90" s="6">
        <v>0.28000000000000003</v>
      </c>
      <c r="DH90" s="6">
        <v>0</v>
      </c>
      <c r="DK90" s="6" t="s">
        <v>92</v>
      </c>
      <c r="DL90" s="6">
        <v>0.13</v>
      </c>
      <c r="DM90" s="6">
        <v>0</v>
      </c>
      <c r="DN90" s="6">
        <v>0.17</v>
      </c>
      <c r="DO90" s="6">
        <v>0</v>
      </c>
      <c r="DR90" s="6" t="s">
        <v>92</v>
      </c>
      <c r="DS90" s="6">
        <v>0</v>
      </c>
      <c r="DT90" s="6">
        <v>0</v>
      </c>
      <c r="DU90" s="6">
        <v>0</v>
      </c>
      <c r="DV90" s="6">
        <v>0</v>
      </c>
      <c r="DY90" s="6" t="s">
        <v>92</v>
      </c>
      <c r="DZ90" s="6">
        <v>0.23</v>
      </c>
      <c r="EA90" s="6">
        <v>0</v>
      </c>
      <c r="EB90" s="6">
        <v>0.32</v>
      </c>
      <c r="EC90" s="6">
        <v>0</v>
      </c>
      <c r="EF90" s="6" t="s">
        <v>92</v>
      </c>
      <c r="EG90" s="6">
        <v>0.26</v>
      </c>
      <c r="EH90" s="6">
        <v>0</v>
      </c>
      <c r="EI90" s="6">
        <v>0</v>
      </c>
      <c r="EJ90" s="6">
        <v>0</v>
      </c>
      <c r="EM90" s="6" t="s">
        <v>92</v>
      </c>
      <c r="EN90" s="6">
        <v>0</v>
      </c>
      <c r="EO90" s="6">
        <v>0</v>
      </c>
      <c r="EP90" s="6">
        <v>0</v>
      </c>
      <c r="EQ90" s="6">
        <v>0</v>
      </c>
      <c r="ET90" s="6" t="s">
        <v>92</v>
      </c>
      <c r="EU90" s="6">
        <v>0</v>
      </c>
      <c r="EV90" s="6">
        <v>0</v>
      </c>
      <c r="EW90" s="6">
        <v>0</v>
      </c>
      <c r="EX90" s="6">
        <v>0</v>
      </c>
    </row>
    <row r="91" spans="1:154"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c r="DD91" s="6" t="s">
        <v>93</v>
      </c>
      <c r="DE91" s="6">
        <v>0</v>
      </c>
      <c r="DF91" s="6">
        <v>0</v>
      </c>
      <c r="DG91" s="6">
        <v>0</v>
      </c>
      <c r="DH91" s="6">
        <v>0</v>
      </c>
      <c r="DK91" s="6" t="s">
        <v>93</v>
      </c>
      <c r="DL91" s="6">
        <v>0.13</v>
      </c>
      <c r="DM91" s="6">
        <v>0</v>
      </c>
      <c r="DN91" s="6">
        <v>0.17</v>
      </c>
      <c r="DO91" s="6">
        <v>0</v>
      </c>
      <c r="DR91" s="6" t="s">
        <v>93</v>
      </c>
      <c r="DS91" s="6">
        <v>0</v>
      </c>
      <c r="DT91" s="6">
        <v>0</v>
      </c>
      <c r="DU91" s="6">
        <v>0</v>
      </c>
      <c r="DV91" s="6">
        <v>0</v>
      </c>
      <c r="DY91" s="6" t="s">
        <v>93</v>
      </c>
      <c r="DZ91" s="6">
        <v>0.13</v>
      </c>
      <c r="EA91" s="6">
        <v>0</v>
      </c>
      <c r="EB91" s="6">
        <v>0.18</v>
      </c>
      <c r="EC91" s="6">
        <v>0</v>
      </c>
      <c r="EF91" s="6" t="s">
        <v>93</v>
      </c>
      <c r="EG91" s="6">
        <v>0.28000000000000003</v>
      </c>
      <c r="EH91" s="6">
        <v>1.25</v>
      </c>
      <c r="EI91" s="6">
        <v>0</v>
      </c>
      <c r="EJ91" s="6">
        <v>0</v>
      </c>
      <c r="EM91" s="6" t="s">
        <v>93</v>
      </c>
      <c r="EN91" s="6">
        <v>0</v>
      </c>
      <c r="EO91" s="6">
        <v>0</v>
      </c>
      <c r="EP91" s="6">
        <v>0</v>
      </c>
      <c r="EQ91" s="6">
        <v>0</v>
      </c>
      <c r="ET91" s="6" t="s">
        <v>93</v>
      </c>
      <c r="EU91" s="6">
        <v>0</v>
      </c>
      <c r="EV91" s="6">
        <v>0</v>
      </c>
      <c r="EW91" s="6">
        <v>0</v>
      </c>
      <c r="EX91" s="6">
        <v>0</v>
      </c>
    </row>
    <row r="92" spans="1:154"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c r="DD92" s="6" t="s">
        <v>94</v>
      </c>
      <c r="DE92" s="6">
        <v>1.29</v>
      </c>
      <c r="DF92" s="6">
        <v>1.24</v>
      </c>
      <c r="DG92" s="6">
        <v>1.46</v>
      </c>
      <c r="DH92" s="6">
        <v>0</v>
      </c>
      <c r="DK92" s="6" t="s">
        <v>94</v>
      </c>
      <c r="DL92" s="6">
        <v>0.19</v>
      </c>
      <c r="DM92" s="6">
        <v>0</v>
      </c>
      <c r="DN92" s="6">
        <v>0.26</v>
      </c>
      <c r="DO92" s="6">
        <v>0</v>
      </c>
      <c r="DR92" s="6" t="s">
        <v>94</v>
      </c>
      <c r="DS92" s="6">
        <v>0</v>
      </c>
      <c r="DT92" s="6">
        <v>0</v>
      </c>
      <c r="DU92" s="6">
        <v>0</v>
      </c>
      <c r="DV92" s="6">
        <v>0</v>
      </c>
      <c r="DY92" s="6" t="s">
        <v>94</v>
      </c>
      <c r="DZ92" s="6">
        <v>0.22</v>
      </c>
      <c r="EA92" s="6">
        <v>0.91</v>
      </c>
      <c r="EB92" s="6">
        <v>0.11</v>
      </c>
      <c r="EC92" s="6">
        <v>0</v>
      </c>
      <c r="EF92" s="6" t="s">
        <v>94</v>
      </c>
      <c r="EG92" s="6">
        <v>0.24</v>
      </c>
      <c r="EH92" s="6">
        <v>0</v>
      </c>
      <c r="EI92" s="6">
        <v>0.36</v>
      </c>
      <c r="EJ92" s="6">
        <v>0</v>
      </c>
      <c r="EM92" s="6" t="s">
        <v>94</v>
      </c>
      <c r="EN92" s="6">
        <v>0.15</v>
      </c>
      <c r="EO92" s="6">
        <v>0.52</v>
      </c>
      <c r="EP92" s="6">
        <v>0</v>
      </c>
      <c r="EQ92" s="6">
        <v>0</v>
      </c>
      <c r="ET92" s="6" t="s">
        <v>94</v>
      </c>
      <c r="EU92" s="6">
        <v>0.5</v>
      </c>
      <c r="EV92" s="6">
        <v>2.67</v>
      </c>
      <c r="EW92" s="6">
        <v>0.16</v>
      </c>
      <c r="EX92" s="6">
        <v>0</v>
      </c>
    </row>
    <row r="93" spans="1:154"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c r="DD93" s="6" t="s">
        <v>95</v>
      </c>
      <c r="DE93" s="6">
        <v>0.11</v>
      </c>
      <c r="DF93" s="6">
        <v>0</v>
      </c>
      <c r="DG93" s="6">
        <v>0.16</v>
      </c>
      <c r="DH93" s="6">
        <v>0</v>
      </c>
      <c r="DK93" s="6" t="s">
        <v>95</v>
      </c>
      <c r="DL93" s="6">
        <v>0</v>
      </c>
      <c r="DM93" s="6">
        <v>0</v>
      </c>
      <c r="DN93" s="6">
        <v>0</v>
      </c>
      <c r="DO93" s="6">
        <v>0</v>
      </c>
      <c r="DR93" s="6" t="s">
        <v>95</v>
      </c>
      <c r="DS93" s="6">
        <v>0</v>
      </c>
      <c r="DT93" s="6">
        <v>0</v>
      </c>
      <c r="DU93" s="6">
        <v>0</v>
      </c>
      <c r="DV93" s="6">
        <v>0</v>
      </c>
      <c r="DY93" s="6" t="s">
        <v>95</v>
      </c>
      <c r="DZ93" s="6">
        <v>0</v>
      </c>
      <c r="EA93" s="6">
        <v>0</v>
      </c>
      <c r="EB93" s="6">
        <v>0</v>
      </c>
      <c r="EC93" s="6">
        <v>0</v>
      </c>
      <c r="EF93" s="6" t="s">
        <v>95</v>
      </c>
      <c r="EG93" s="6">
        <v>0.43</v>
      </c>
      <c r="EH93" s="6">
        <v>0</v>
      </c>
      <c r="EI93" s="6">
        <v>0</v>
      </c>
      <c r="EJ93" s="6">
        <v>0</v>
      </c>
      <c r="EM93" s="6" t="s">
        <v>95</v>
      </c>
      <c r="EN93" s="6">
        <v>0.85</v>
      </c>
      <c r="EO93" s="6">
        <v>0</v>
      </c>
      <c r="EP93" s="6">
        <v>0</v>
      </c>
      <c r="EQ93" s="6">
        <v>0</v>
      </c>
      <c r="ET93" s="6" t="s">
        <v>95</v>
      </c>
      <c r="EU93" s="6">
        <v>0.3</v>
      </c>
      <c r="EV93" s="6">
        <v>0</v>
      </c>
      <c r="EW93" s="6">
        <v>0</v>
      </c>
      <c r="EX93" s="6">
        <v>0</v>
      </c>
    </row>
    <row r="94" spans="1:154"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c r="DD94" s="6" t="s">
        <v>96</v>
      </c>
      <c r="DE94" s="6">
        <v>0.92</v>
      </c>
      <c r="DF94" s="6">
        <v>1.58</v>
      </c>
      <c r="DG94" s="6">
        <v>0.82</v>
      </c>
      <c r="DH94" s="6">
        <v>0</v>
      </c>
      <c r="DK94" s="6" t="s">
        <v>96</v>
      </c>
      <c r="DL94" s="6">
        <v>0.73</v>
      </c>
      <c r="DM94" s="6">
        <v>1.45</v>
      </c>
      <c r="DN94" s="6">
        <v>0.68</v>
      </c>
      <c r="DO94" s="6">
        <v>0</v>
      </c>
      <c r="DR94" s="6" t="s">
        <v>96</v>
      </c>
      <c r="DS94" s="6">
        <v>0.38</v>
      </c>
      <c r="DT94" s="6">
        <v>0</v>
      </c>
      <c r="DU94" s="6">
        <v>0.5</v>
      </c>
      <c r="DV94" s="6">
        <v>0</v>
      </c>
      <c r="DY94" s="6" t="s">
        <v>96</v>
      </c>
      <c r="DZ94" s="6">
        <v>0.78</v>
      </c>
      <c r="EA94" s="6">
        <v>2.23</v>
      </c>
      <c r="EB94" s="6">
        <v>0.41</v>
      </c>
      <c r="EC94" s="6">
        <v>0</v>
      </c>
      <c r="EF94" s="6" t="s">
        <v>96</v>
      </c>
      <c r="EG94" s="6">
        <v>2.73</v>
      </c>
      <c r="EH94" s="6">
        <v>3.9</v>
      </c>
      <c r="EI94" s="6">
        <v>2.79</v>
      </c>
      <c r="EJ94" s="6">
        <v>0</v>
      </c>
      <c r="EM94" s="6" t="s">
        <v>96</v>
      </c>
      <c r="EN94" s="6">
        <v>2.37</v>
      </c>
      <c r="EO94" s="6">
        <v>3.79</v>
      </c>
      <c r="EP94" s="6">
        <v>1.49</v>
      </c>
      <c r="EQ94" s="6">
        <v>0</v>
      </c>
      <c r="ET94" s="6" t="s">
        <v>96</v>
      </c>
      <c r="EU94" s="6">
        <v>4.3899999999999997</v>
      </c>
      <c r="EV94" s="6">
        <v>22.66</v>
      </c>
      <c r="EW94" s="6">
        <v>1.51</v>
      </c>
      <c r="EX94" s="6">
        <v>0</v>
      </c>
    </row>
    <row r="95" spans="1:154"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c r="DD95" s="6" t="s">
        <v>97</v>
      </c>
      <c r="DE95" s="6">
        <v>0.71</v>
      </c>
      <c r="DF95" s="6">
        <v>0</v>
      </c>
      <c r="DG95" s="6">
        <v>1.02</v>
      </c>
      <c r="DH95" s="6">
        <v>0</v>
      </c>
      <c r="DK95" s="6" t="s">
        <v>97</v>
      </c>
      <c r="DL95" s="6">
        <v>0.2</v>
      </c>
      <c r="DM95" s="6">
        <v>0</v>
      </c>
      <c r="DN95" s="6">
        <v>0.28000000000000003</v>
      </c>
      <c r="DO95" s="6">
        <v>0</v>
      </c>
      <c r="DR95" s="6" t="s">
        <v>97</v>
      </c>
      <c r="DS95" s="6">
        <v>0.26</v>
      </c>
      <c r="DT95" s="6">
        <v>0</v>
      </c>
      <c r="DU95" s="6">
        <v>0.34</v>
      </c>
      <c r="DV95" s="6">
        <v>0</v>
      </c>
      <c r="DY95" s="6" t="s">
        <v>97</v>
      </c>
      <c r="DZ95" s="6">
        <v>4.88</v>
      </c>
      <c r="EA95" s="6">
        <v>0</v>
      </c>
      <c r="EB95" s="6">
        <v>6.68</v>
      </c>
      <c r="EC95" s="6">
        <v>0</v>
      </c>
      <c r="EF95" s="6" t="s">
        <v>97</v>
      </c>
      <c r="EG95" s="6">
        <v>0.87</v>
      </c>
      <c r="EH95" s="6">
        <v>0</v>
      </c>
      <c r="EI95" s="6">
        <v>1.31</v>
      </c>
      <c r="EJ95" s="6">
        <v>0</v>
      </c>
      <c r="EM95" s="6" t="s">
        <v>97</v>
      </c>
      <c r="EN95" s="6">
        <v>0.15</v>
      </c>
      <c r="EO95" s="6">
        <v>0</v>
      </c>
      <c r="EP95" s="6">
        <v>0.27</v>
      </c>
      <c r="EQ95" s="6">
        <v>0</v>
      </c>
      <c r="ET95" s="6" t="s">
        <v>97</v>
      </c>
      <c r="EU95" s="6">
        <v>0.16</v>
      </c>
      <c r="EV95" s="6">
        <v>0</v>
      </c>
      <c r="EW95" s="6">
        <v>0.26</v>
      </c>
      <c r="EX95" s="6">
        <v>0</v>
      </c>
    </row>
    <row r="96" spans="1:154"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c r="DD96" s="6" t="s">
        <v>98</v>
      </c>
      <c r="DE96" s="6">
        <v>3.38</v>
      </c>
      <c r="DF96" s="6">
        <v>8.14</v>
      </c>
      <c r="DG96" s="6">
        <v>0.72</v>
      </c>
      <c r="DH96" s="6">
        <v>0</v>
      </c>
      <c r="DK96" s="6" t="s">
        <v>98</v>
      </c>
      <c r="DL96" s="6">
        <v>1.31</v>
      </c>
      <c r="DM96" s="6">
        <v>6.52</v>
      </c>
      <c r="DN96" s="6">
        <v>0.16</v>
      </c>
      <c r="DO96" s="6">
        <v>0</v>
      </c>
      <c r="DR96" s="6" t="s">
        <v>98</v>
      </c>
      <c r="DS96" s="6">
        <v>1.22</v>
      </c>
      <c r="DT96" s="6">
        <v>5.96</v>
      </c>
      <c r="DU96" s="6">
        <v>0.64</v>
      </c>
      <c r="DV96" s="6">
        <v>0</v>
      </c>
      <c r="DY96" s="6" t="s">
        <v>98</v>
      </c>
      <c r="DZ96" s="6">
        <v>0</v>
      </c>
      <c r="EA96" s="6">
        <v>0</v>
      </c>
      <c r="EB96" s="6">
        <v>0</v>
      </c>
      <c r="EC96" s="6">
        <v>0</v>
      </c>
      <c r="EF96" s="6" t="s">
        <v>98</v>
      </c>
      <c r="EG96" s="6">
        <v>1.45</v>
      </c>
      <c r="EH96" s="6">
        <v>1.73</v>
      </c>
      <c r="EI96" s="6">
        <v>1.6</v>
      </c>
      <c r="EJ96" s="6">
        <v>0</v>
      </c>
      <c r="EM96" s="6" t="s">
        <v>98</v>
      </c>
      <c r="EN96" s="6">
        <v>1.63</v>
      </c>
      <c r="EO96" s="6">
        <v>1.74</v>
      </c>
      <c r="EP96" s="6">
        <v>2.06</v>
      </c>
      <c r="EQ96" s="6">
        <v>0</v>
      </c>
      <c r="ET96" s="6" t="s">
        <v>98</v>
      </c>
      <c r="EU96" s="6">
        <v>0.1</v>
      </c>
      <c r="EV96" s="6">
        <v>0</v>
      </c>
      <c r="EW96" s="6">
        <v>0.16</v>
      </c>
      <c r="EX96" s="6">
        <v>0</v>
      </c>
    </row>
    <row r="97" spans="1:154"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c r="DD97" s="6" t="s">
        <v>99</v>
      </c>
      <c r="DE97" s="6">
        <v>0.25</v>
      </c>
      <c r="DF97" s="6">
        <v>0</v>
      </c>
      <c r="DG97" s="6">
        <v>0.13</v>
      </c>
      <c r="DH97" s="6">
        <v>0</v>
      </c>
      <c r="DK97" s="6" t="s">
        <v>99</v>
      </c>
      <c r="DL97" s="6">
        <v>0</v>
      </c>
      <c r="DM97" s="6">
        <v>0</v>
      </c>
      <c r="DN97" s="6">
        <v>0</v>
      </c>
      <c r="DO97" s="6">
        <v>0</v>
      </c>
      <c r="DR97" s="6" t="s">
        <v>99</v>
      </c>
      <c r="DS97" s="6">
        <v>0.27</v>
      </c>
      <c r="DT97" s="6">
        <v>0</v>
      </c>
      <c r="DU97" s="6">
        <v>0.36</v>
      </c>
      <c r="DV97" s="6">
        <v>0</v>
      </c>
      <c r="DY97" s="6" t="s">
        <v>99</v>
      </c>
      <c r="DZ97" s="6">
        <v>0.42</v>
      </c>
      <c r="EA97" s="6">
        <v>0</v>
      </c>
      <c r="EB97" s="6">
        <v>0</v>
      </c>
      <c r="EC97" s="6">
        <v>0</v>
      </c>
      <c r="EF97" s="6" t="s">
        <v>99</v>
      </c>
      <c r="EG97" s="6">
        <v>2.08</v>
      </c>
      <c r="EH97" s="6">
        <v>9.19</v>
      </c>
      <c r="EI97" s="6">
        <v>0</v>
      </c>
      <c r="EJ97" s="6">
        <v>0</v>
      </c>
      <c r="EM97" s="6" t="s">
        <v>99</v>
      </c>
      <c r="EN97" s="6">
        <v>3.41</v>
      </c>
      <c r="EO97" s="6">
        <v>8.98</v>
      </c>
      <c r="EP97" s="6">
        <v>0</v>
      </c>
      <c r="EQ97" s="6">
        <v>0</v>
      </c>
      <c r="ET97" s="6" t="s">
        <v>99</v>
      </c>
      <c r="EU97" s="6">
        <v>0</v>
      </c>
      <c r="EV97" s="6">
        <v>0</v>
      </c>
      <c r="EW97" s="6">
        <v>0</v>
      </c>
      <c r="EX97" s="6">
        <v>0</v>
      </c>
    </row>
    <row r="98" spans="1:154"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c r="DD98" s="6" t="s">
        <v>100</v>
      </c>
      <c r="DE98" s="6">
        <v>0</v>
      </c>
      <c r="DF98" s="6">
        <v>0</v>
      </c>
      <c r="DG98" s="6">
        <v>0</v>
      </c>
      <c r="DH98" s="6">
        <v>0</v>
      </c>
      <c r="DK98" s="6" t="s">
        <v>100</v>
      </c>
      <c r="DL98" s="6">
        <v>0.62</v>
      </c>
      <c r="DM98" s="6">
        <v>0</v>
      </c>
      <c r="DN98" s="6">
        <v>0.86</v>
      </c>
      <c r="DO98" s="6">
        <v>0</v>
      </c>
      <c r="DR98" s="6" t="s">
        <v>100</v>
      </c>
      <c r="DS98" s="6">
        <v>0.22</v>
      </c>
      <c r="DT98" s="6">
        <v>0</v>
      </c>
      <c r="DU98" s="6">
        <v>0.28000000000000003</v>
      </c>
      <c r="DV98" s="6">
        <v>0</v>
      </c>
      <c r="DY98" s="6" t="s">
        <v>100</v>
      </c>
      <c r="DZ98" s="6">
        <v>0.23</v>
      </c>
      <c r="EA98" s="6">
        <v>0</v>
      </c>
      <c r="EB98" s="6">
        <v>0.31</v>
      </c>
      <c r="EC98" s="6">
        <v>0</v>
      </c>
      <c r="EF98" s="6" t="s">
        <v>100</v>
      </c>
      <c r="EG98" s="6">
        <v>0.44</v>
      </c>
      <c r="EH98" s="6">
        <v>0</v>
      </c>
      <c r="EI98" s="6">
        <v>0</v>
      </c>
      <c r="EJ98" s="6">
        <v>7.28</v>
      </c>
      <c r="EM98" s="6" t="s">
        <v>100</v>
      </c>
      <c r="EN98" s="6">
        <v>0.6</v>
      </c>
      <c r="EO98" s="6">
        <v>0</v>
      </c>
      <c r="EP98" s="6">
        <v>0.65</v>
      </c>
      <c r="EQ98" s="6">
        <v>0</v>
      </c>
      <c r="ET98" s="6" t="s">
        <v>100</v>
      </c>
      <c r="EU98" s="6">
        <v>0</v>
      </c>
      <c r="EV98" s="6">
        <v>0</v>
      </c>
      <c r="EW98" s="6">
        <v>0</v>
      </c>
      <c r="EX98" s="6">
        <v>0</v>
      </c>
    </row>
    <row r="99" spans="1:154"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c r="DD99" s="6" t="s">
        <v>101</v>
      </c>
      <c r="DE99" s="6">
        <v>6.69</v>
      </c>
      <c r="DF99" s="6">
        <v>0</v>
      </c>
      <c r="DG99" s="6">
        <v>9.5399999999999991</v>
      </c>
      <c r="DH99" s="6">
        <v>0</v>
      </c>
      <c r="DK99" s="6" t="s">
        <v>101</v>
      </c>
      <c r="DL99" s="6">
        <v>5.29</v>
      </c>
      <c r="DM99" s="6">
        <v>0</v>
      </c>
      <c r="DN99" s="6">
        <v>7.34</v>
      </c>
      <c r="DO99" s="6">
        <v>0</v>
      </c>
      <c r="DR99" s="6" t="s">
        <v>101</v>
      </c>
      <c r="DS99" s="6">
        <v>4.13</v>
      </c>
      <c r="DT99" s="6">
        <v>0</v>
      </c>
      <c r="DU99" s="6">
        <v>4.95</v>
      </c>
      <c r="DV99" s="6">
        <v>0</v>
      </c>
      <c r="DY99" s="6" t="s">
        <v>101</v>
      </c>
      <c r="DZ99" s="6">
        <v>1.45</v>
      </c>
      <c r="EA99" s="6">
        <v>0</v>
      </c>
      <c r="EB99" s="6">
        <v>1.98</v>
      </c>
      <c r="EC99" s="6">
        <v>0</v>
      </c>
      <c r="EF99" s="6" t="s">
        <v>101</v>
      </c>
      <c r="EG99" s="6">
        <v>3.9</v>
      </c>
      <c r="EH99" s="6">
        <v>0</v>
      </c>
      <c r="EI99" s="6">
        <v>5.88</v>
      </c>
      <c r="EJ99" s="6">
        <v>0</v>
      </c>
      <c r="EM99" s="6" t="s">
        <v>101</v>
      </c>
      <c r="EN99" s="6">
        <v>0</v>
      </c>
      <c r="EO99" s="6">
        <v>0</v>
      </c>
      <c r="EP99" s="6">
        <v>0</v>
      </c>
      <c r="EQ99" s="6">
        <v>0</v>
      </c>
      <c r="ET99" s="6" t="s">
        <v>101</v>
      </c>
      <c r="EU99" s="6">
        <v>0</v>
      </c>
      <c r="EV99" s="6">
        <v>0</v>
      </c>
      <c r="EW99" s="6">
        <v>0</v>
      </c>
      <c r="EX99" s="6">
        <v>0</v>
      </c>
    </row>
    <row r="100" spans="1:154"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c r="DD100" s="6" t="s">
        <v>102</v>
      </c>
      <c r="DE100" s="6">
        <v>0</v>
      </c>
      <c r="DF100" s="6">
        <v>0</v>
      </c>
      <c r="DG100" s="6">
        <v>0</v>
      </c>
      <c r="DH100" s="6">
        <v>0</v>
      </c>
      <c r="DK100" s="6" t="s">
        <v>102</v>
      </c>
      <c r="DL100" s="6">
        <v>0</v>
      </c>
      <c r="DM100" s="6">
        <v>0</v>
      </c>
      <c r="DN100" s="6">
        <v>0</v>
      </c>
      <c r="DO100" s="6">
        <v>0</v>
      </c>
      <c r="DR100" s="6" t="s">
        <v>102</v>
      </c>
      <c r="DS100" s="6">
        <v>0</v>
      </c>
      <c r="DT100" s="6">
        <v>0</v>
      </c>
      <c r="DU100" s="6">
        <v>0</v>
      </c>
      <c r="DV100" s="6">
        <v>0</v>
      </c>
      <c r="DY100" s="6" t="s">
        <v>102</v>
      </c>
      <c r="DZ100" s="6">
        <v>0.11</v>
      </c>
      <c r="EA100" s="6">
        <v>0</v>
      </c>
      <c r="EB100" s="6">
        <v>0.15</v>
      </c>
      <c r="EC100" s="6">
        <v>0</v>
      </c>
      <c r="EF100" s="6" t="s">
        <v>102</v>
      </c>
      <c r="EG100" s="6">
        <v>0</v>
      </c>
      <c r="EH100" s="6">
        <v>0</v>
      </c>
      <c r="EI100" s="6">
        <v>0</v>
      </c>
      <c r="EJ100" s="6">
        <v>0</v>
      </c>
      <c r="EM100" s="6" t="s">
        <v>102</v>
      </c>
      <c r="EN100" s="6">
        <v>0</v>
      </c>
      <c r="EO100" s="6">
        <v>0</v>
      </c>
      <c r="EP100" s="6">
        <v>0</v>
      </c>
      <c r="EQ100" s="6">
        <v>0</v>
      </c>
      <c r="ET100" s="6" t="s">
        <v>102</v>
      </c>
      <c r="EU100" s="6">
        <v>0</v>
      </c>
      <c r="EV100" s="6">
        <v>0</v>
      </c>
      <c r="EW100" s="6">
        <v>0</v>
      </c>
      <c r="EX100" s="6">
        <v>0</v>
      </c>
    </row>
    <row r="101" spans="1:154"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c r="DD101" s="6" t="s">
        <v>103</v>
      </c>
      <c r="DE101" s="6">
        <v>0</v>
      </c>
      <c r="DF101" s="6">
        <v>0</v>
      </c>
      <c r="DG101" s="6">
        <v>0</v>
      </c>
      <c r="DH101" s="6">
        <v>0</v>
      </c>
      <c r="DK101" s="6" t="s">
        <v>103</v>
      </c>
      <c r="DL101" s="6">
        <v>0</v>
      </c>
      <c r="DM101" s="6">
        <v>0</v>
      </c>
      <c r="DN101" s="6">
        <v>0</v>
      </c>
      <c r="DO101" s="6">
        <v>0</v>
      </c>
      <c r="DR101" s="6" t="s">
        <v>103</v>
      </c>
      <c r="DS101" s="6">
        <v>0</v>
      </c>
      <c r="DT101" s="6">
        <v>0</v>
      </c>
      <c r="DU101" s="6">
        <v>0</v>
      </c>
      <c r="DV101" s="6">
        <v>0</v>
      </c>
      <c r="DY101" s="6" t="s">
        <v>103</v>
      </c>
      <c r="DZ101" s="6">
        <v>0</v>
      </c>
      <c r="EA101" s="6">
        <v>0</v>
      </c>
      <c r="EB101" s="6">
        <v>0</v>
      </c>
      <c r="EC101" s="6">
        <v>0</v>
      </c>
      <c r="EF101" s="6" t="s">
        <v>103</v>
      </c>
      <c r="EG101" s="6">
        <v>0</v>
      </c>
      <c r="EH101" s="6">
        <v>0</v>
      </c>
      <c r="EI101" s="6">
        <v>0</v>
      </c>
      <c r="EJ101" s="6">
        <v>0</v>
      </c>
      <c r="EM101" s="6" t="s">
        <v>103</v>
      </c>
      <c r="EN101" s="6">
        <v>0.46</v>
      </c>
      <c r="EO101" s="6">
        <v>0</v>
      </c>
      <c r="EP101" s="6">
        <v>0</v>
      </c>
      <c r="EQ101" s="6">
        <v>0</v>
      </c>
      <c r="ET101" s="6" t="s">
        <v>103</v>
      </c>
      <c r="EU101" s="6">
        <v>0.89</v>
      </c>
      <c r="EV101" s="6">
        <v>0</v>
      </c>
      <c r="EW101" s="6">
        <v>0</v>
      </c>
      <c r="EX101" s="6">
        <v>0</v>
      </c>
    </row>
    <row r="102" spans="1:154"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c r="DD102" s="6" t="s">
        <v>104</v>
      </c>
      <c r="DE102" s="6">
        <v>0</v>
      </c>
      <c r="DF102" s="6">
        <v>0</v>
      </c>
      <c r="DG102" s="6">
        <v>0</v>
      </c>
      <c r="DH102" s="6">
        <v>0</v>
      </c>
      <c r="DK102" s="6" t="s">
        <v>104</v>
      </c>
      <c r="DL102" s="6">
        <v>0</v>
      </c>
      <c r="DM102" s="6">
        <v>0</v>
      </c>
      <c r="DN102" s="6">
        <v>0</v>
      </c>
      <c r="DO102" s="6">
        <v>0</v>
      </c>
      <c r="DR102" s="6" t="s">
        <v>104</v>
      </c>
      <c r="DS102" s="6">
        <v>0</v>
      </c>
      <c r="DT102" s="6">
        <v>0</v>
      </c>
      <c r="DU102" s="6">
        <v>0</v>
      </c>
      <c r="DV102" s="6">
        <v>0</v>
      </c>
      <c r="DY102" s="6" t="s">
        <v>104</v>
      </c>
      <c r="DZ102" s="6">
        <v>0</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row>
    <row r="103" spans="1:154"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c r="DD103" s="6" t="s">
        <v>105</v>
      </c>
      <c r="DE103" s="6">
        <v>0</v>
      </c>
      <c r="DF103" s="6">
        <v>0</v>
      </c>
      <c r="DG103" s="6">
        <v>0</v>
      </c>
      <c r="DH103" s="6">
        <v>0</v>
      </c>
      <c r="DK103" s="6" t="s">
        <v>105</v>
      </c>
      <c r="DL103" s="6">
        <v>0</v>
      </c>
      <c r="DM103" s="6">
        <v>0</v>
      </c>
      <c r="DN103" s="6">
        <v>0</v>
      </c>
      <c r="DO103" s="6">
        <v>0</v>
      </c>
      <c r="DR103" s="6" t="s">
        <v>105</v>
      </c>
      <c r="DS103" s="6">
        <v>0</v>
      </c>
      <c r="DT103" s="6">
        <v>0</v>
      </c>
      <c r="DU103" s="6">
        <v>0</v>
      </c>
      <c r="DV103" s="6">
        <v>0</v>
      </c>
      <c r="DY103" s="6" t="s">
        <v>105</v>
      </c>
      <c r="DZ103" s="6">
        <v>0</v>
      </c>
      <c r="EA103" s="6">
        <v>0</v>
      </c>
      <c r="EB103" s="6">
        <v>0</v>
      </c>
      <c r="EC103" s="6">
        <v>0</v>
      </c>
      <c r="EF103" s="6" t="s">
        <v>105</v>
      </c>
      <c r="EG103" s="6">
        <v>0.7</v>
      </c>
      <c r="EH103" s="6">
        <v>1.35</v>
      </c>
      <c r="EI103" s="6">
        <v>0.59</v>
      </c>
      <c r="EJ103" s="6">
        <v>0</v>
      </c>
      <c r="EM103" s="6" t="s">
        <v>105</v>
      </c>
      <c r="EN103" s="6">
        <v>0</v>
      </c>
      <c r="EO103" s="6">
        <v>0</v>
      </c>
      <c r="EP103" s="6">
        <v>0</v>
      </c>
      <c r="EQ103" s="6">
        <v>0</v>
      </c>
      <c r="ET103" s="6" t="s">
        <v>105</v>
      </c>
      <c r="EU103" s="6">
        <v>0.75</v>
      </c>
      <c r="EV103" s="6">
        <v>0</v>
      </c>
      <c r="EW103" s="6">
        <v>1.22</v>
      </c>
      <c r="EX103" s="6">
        <v>0</v>
      </c>
    </row>
    <row r="104" spans="1:154"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c r="DD104" s="6" t="s">
        <v>106</v>
      </c>
      <c r="DE104" s="6">
        <v>2.87</v>
      </c>
      <c r="DF104" s="6">
        <v>7.53</v>
      </c>
      <c r="DG104" s="6">
        <v>1.74</v>
      </c>
      <c r="DH104" s="6">
        <v>0</v>
      </c>
      <c r="DK104" s="6" t="s">
        <v>106</v>
      </c>
      <c r="DL104" s="6">
        <v>2.41</v>
      </c>
      <c r="DM104" s="6">
        <v>3.42</v>
      </c>
      <c r="DN104" s="6">
        <v>2.5499999999999998</v>
      </c>
      <c r="DO104" s="6">
        <v>0</v>
      </c>
      <c r="DR104" s="6" t="s">
        <v>106</v>
      </c>
      <c r="DS104" s="6">
        <v>4.28</v>
      </c>
      <c r="DT104" s="6">
        <v>13.22</v>
      </c>
      <c r="DU104" s="6">
        <v>3.19</v>
      </c>
      <c r="DV104" s="6">
        <v>0</v>
      </c>
      <c r="DY104" s="6" t="s">
        <v>106</v>
      </c>
      <c r="DZ104" s="6">
        <v>4.17</v>
      </c>
      <c r="EA104" s="6">
        <v>5.98</v>
      </c>
      <c r="EB104" s="6">
        <v>3.47</v>
      </c>
      <c r="EC104" s="6">
        <v>0</v>
      </c>
      <c r="EF104" s="6" t="s">
        <v>106</v>
      </c>
      <c r="EG104" s="6">
        <v>5.5</v>
      </c>
      <c r="EH104" s="6">
        <v>9.76</v>
      </c>
      <c r="EI104" s="6">
        <v>4.71</v>
      </c>
      <c r="EJ104" s="6">
        <v>0</v>
      </c>
      <c r="EM104" s="6" t="s">
        <v>106</v>
      </c>
      <c r="EN104" s="6">
        <v>6.08</v>
      </c>
      <c r="EO104" s="6">
        <v>14.76</v>
      </c>
      <c r="EP104" s="6">
        <v>3.49</v>
      </c>
      <c r="EQ104" s="6">
        <v>0</v>
      </c>
      <c r="ET104" s="6" t="s">
        <v>106</v>
      </c>
      <c r="EU104" s="6">
        <v>4.9800000000000004</v>
      </c>
      <c r="EV104" s="6">
        <v>4.51</v>
      </c>
      <c r="EW104" s="6">
        <v>5.75</v>
      </c>
      <c r="EX104" s="6">
        <v>0</v>
      </c>
    </row>
    <row r="105" spans="1:154"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c r="DD105" s="6" t="s">
        <v>107</v>
      </c>
      <c r="DE105" s="6">
        <v>0</v>
      </c>
      <c r="DF105" s="6">
        <v>0</v>
      </c>
      <c r="DG105" s="6">
        <v>0</v>
      </c>
      <c r="DH105" s="6">
        <v>0</v>
      </c>
      <c r="DK105" s="6" t="s">
        <v>107</v>
      </c>
      <c r="DL105" s="6">
        <v>0</v>
      </c>
      <c r="DM105" s="6">
        <v>0</v>
      </c>
      <c r="DN105" s="6">
        <v>0</v>
      </c>
      <c r="DO105" s="6">
        <v>0</v>
      </c>
      <c r="DR105" s="6" t="s">
        <v>107</v>
      </c>
      <c r="DS105" s="6">
        <v>0</v>
      </c>
      <c r="DT105" s="6">
        <v>0</v>
      </c>
      <c r="DU105" s="6">
        <v>0</v>
      </c>
      <c r="DV105" s="6">
        <v>0</v>
      </c>
      <c r="DY105" s="6" t="s">
        <v>107</v>
      </c>
      <c r="DZ105" s="6">
        <v>0</v>
      </c>
      <c r="EA105" s="6">
        <v>0</v>
      </c>
      <c r="EB105" s="6">
        <v>0</v>
      </c>
      <c r="EC105" s="6">
        <v>0</v>
      </c>
      <c r="EF105" s="6" t="s">
        <v>107</v>
      </c>
      <c r="EG105" s="6">
        <v>0.93</v>
      </c>
      <c r="EH105" s="6">
        <v>2.34</v>
      </c>
      <c r="EI105" s="6">
        <v>0</v>
      </c>
      <c r="EJ105" s="6">
        <v>0</v>
      </c>
      <c r="EM105" s="6" t="s">
        <v>107</v>
      </c>
      <c r="EN105" s="6">
        <v>0</v>
      </c>
      <c r="EO105" s="6">
        <v>0</v>
      </c>
      <c r="EP105" s="6">
        <v>0</v>
      </c>
      <c r="EQ105" s="6">
        <v>0</v>
      </c>
      <c r="ET105" s="6" t="s">
        <v>107</v>
      </c>
      <c r="EU105" s="6">
        <v>0.4</v>
      </c>
      <c r="EV105" s="6">
        <v>0</v>
      </c>
      <c r="EW105" s="6">
        <v>0</v>
      </c>
      <c r="EX105" s="6">
        <v>0</v>
      </c>
    </row>
    <row r="106" spans="1:154"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0.7</v>
      </c>
      <c r="DT106" s="6">
        <v>0</v>
      </c>
      <c r="DU106" s="6">
        <v>0.91</v>
      </c>
      <c r="DV106" s="6">
        <v>0</v>
      </c>
      <c r="DY106" s="6" t="s">
        <v>108</v>
      </c>
      <c r="DZ106" s="6">
        <v>0.08</v>
      </c>
      <c r="EA106" s="6">
        <v>0</v>
      </c>
      <c r="EB106" s="6">
        <v>0.1</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row>
    <row r="107" spans="1:154"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v>
      </c>
      <c r="EV107" s="6">
        <v>0</v>
      </c>
      <c r="EW107" s="6">
        <v>0</v>
      </c>
      <c r="EX107" s="6">
        <v>0</v>
      </c>
    </row>
    <row r="108" spans="1:154"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v>
      </c>
      <c r="EA108" s="6">
        <v>0</v>
      </c>
      <c r="EB108" s="6">
        <v>0</v>
      </c>
      <c r="EC108" s="6">
        <v>0</v>
      </c>
      <c r="EF108" s="6" t="s">
        <v>110</v>
      </c>
      <c r="EG108" s="6">
        <v>0</v>
      </c>
      <c r="EH108" s="6">
        <v>0</v>
      </c>
      <c r="EI108" s="6">
        <v>0</v>
      </c>
      <c r="EJ108" s="6">
        <v>0</v>
      </c>
      <c r="EM108" s="6" t="s">
        <v>110</v>
      </c>
      <c r="EN108" s="6">
        <v>0</v>
      </c>
      <c r="EO108" s="6">
        <v>0</v>
      </c>
      <c r="EP108" s="6">
        <v>0</v>
      </c>
      <c r="EQ108" s="6">
        <v>0</v>
      </c>
      <c r="ET108" s="6" t="s">
        <v>110</v>
      </c>
      <c r="EU108" s="6">
        <v>0</v>
      </c>
      <c r="EV108" s="6">
        <v>0</v>
      </c>
      <c r="EW108" s="6">
        <v>0</v>
      </c>
      <c r="EX108" s="6">
        <v>0</v>
      </c>
    </row>
    <row r="109" spans="1:154"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c r="DD109" s="6" t="s">
        <v>111</v>
      </c>
      <c r="DE109" s="6">
        <v>0.34</v>
      </c>
      <c r="DF109" s="6">
        <v>0</v>
      </c>
      <c r="DG109" s="6">
        <v>0</v>
      </c>
      <c r="DH109" s="6">
        <v>0</v>
      </c>
      <c r="DK109" s="6" t="s">
        <v>111</v>
      </c>
      <c r="DL109" s="6">
        <v>0</v>
      </c>
      <c r="DM109" s="6">
        <v>0</v>
      </c>
      <c r="DN109" s="6">
        <v>0</v>
      </c>
      <c r="DO109" s="6">
        <v>0</v>
      </c>
      <c r="DR109" s="6" t="s">
        <v>111</v>
      </c>
      <c r="DS109" s="6">
        <v>0.21</v>
      </c>
      <c r="DT109" s="6">
        <v>0</v>
      </c>
      <c r="DU109" s="6">
        <v>0.27</v>
      </c>
      <c r="DV109" s="6">
        <v>0</v>
      </c>
      <c r="DY109" s="6" t="s">
        <v>111</v>
      </c>
      <c r="DZ109" s="6">
        <v>0</v>
      </c>
      <c r="EA109" s="6">
        <v>0</v>
      </c>
      <c r="EB109" s="6">
        <v>0</v>
      </c>
      <c r="EC109" s="6">
        <v>0</v>
      </c>
      <c r="EF109" s="6" t="s">
        <v>111</v>
      </c>
      <c r="EG109" s="6">
        <v>1.2</v>
      </c>
      <c r="EH109" s="6">
        <v>4.76</v>
      </c>
      <c r="EI109" s="6">
        <v>0</v>
      </c>
      <c r="EJ109" s="6">
        <v>0</v>
      </c>
      <c r="EM109" s="6" t="s">
        <v>111</v>
      </c>
      <c r="EN109" s="6">
        <v>0</v>
      </c>
      <c r="EO109" s="6">
        <v>0</v>
      </c>
      <c r="EP109" s="6">
        <v>0</v>
      </c>
      <c r="EQ109" s="6">
        <v>0</v>
      </c>
      <c r="ET109" s="6" t="s">
        <v>111</v>
      </c>
      <c r="EU109" s="6">
        <v>0</v>
      </c>
      <c r="EV109" s="6">
        <v>0</v>
      </c>
      <c r="EW109" s="6">
        <v>0</v>
      </c>
      <c r="EX109" s="6">
        <v>0</v>
      </c>
    </row>
    <row r="110" spans="1:154"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c r="DD110" s="6" t="s">
        <v>112</v>
      </c>
      <c r="DE110" s="6">
        <v>0.66</v>
      </c>
      <c r="DF110" s="6">
        <v>0.54</v>
      </c>
      <c r="DG110" s="6">
        <v>0.55000000000000004</v>
      </c>
      <c r="DH110" s="6">
        <v>0</v>
      </c>
      <c r="DK110" s="6" t="s">
        <v>112</v>
      </c>
      <c r="DL110" s="6">
        <v>0</v>
      </c>
      <c r="DM110" s="6">
        <v>0</v>
      </c>
      <c r="DN110" s="6">
        <v>0</v>
      </c>
      <c r="DO110" s="6">
        <v>0</v>
      </c>
      <c r="DR110" s="6" t="s">
        <v>112</v>
      </c>
      <c r="DS110" s="6">
        <v>0.13</v>
      </c>
      <c r="DT110" s="6">
        <v>0</v>
      </c>
      <c r="DU110" s="6">
        <v>0.17</v>
      </c>
      <c r="DV110" s="6">
        <v>0</v>
      </c>
      <c r="DY110" s="6" t="s">
        <v>112</v>
      </c>
      <c r="DZ110" s="6">
        <v>0</v>
      </c>
      <c r="EA110" s="6">
        <v>0</v>
      </c>
      <c r="EB110" s="6">
        <v>0</v>
      </c>
      <c r="EC110" s="6">
        <v>0</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row>
    <row r="111" spans="1:154"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c r="DD111" s="6" t="s">
        <v>113</v>
      </c>
      <c r="DE111" s="6">
        <v>0.34</v>
      </c>
      <c r="DF111" s="6">
        <v>0</v>
      </c>
      <c r="DG111" s="6">
        <v>0</v>
      </c>
      <c r="DH111" s="6">
        <v>4.92</v>
      </c>
      <c r="DK111" s="6" t="s">
        <v>113</v>
      </c>
      <c r="DL111" s="6">
        <v>0.14000000000000001</v>
      </c>
      <c r="DM111" s="6">
        <v>0</v>
      </c>
      <c r="DN111" s="6">
        <v>0</v>
      </c>
      <c r="DO111" s="6">
        <v>1.52</v>
      </c>
      <c r="DR111" s="6" t="s">
        <v>113</v>
      </c>
      <c r="DS111" s="6">
        <v>0.15</v>
      </c>
      <c r="DT111" s="6">
        <v>0</v>
      </c>
      <c r="DU111" s="6">
        <v>0</v>
      </c>
      <c r="DV111" s="6">
        <v>2.5499999999999998</v>
      </c>
      <c r="DY111" s="6" t="s">
        <v>113</v>
      </c>
      <c r="DZ111" s="6">
        <v>0</v>
      </c>
      <c r="EA111" s="6">
        <v>0</v>
      </c>
      <c r="EB111" s="6">
        <v>0</v>
      </c>
      <c r="EC111" s="6">
        <v>0</v>
      </c>
      <c r="EF111" s="6" t="s">
        <v>113</v>
      </c>
      <c r="EG111" s="6">
        <v>0.28999999999999998</v>
      </c>
      <c r="EH111" s="6">
        <v>0</v>
      </c>
      <c r="EI111" s="6">
        <v>0.21</v>
      </c>
      <c r="EJ111" s="6">
        <v>2.5499999999999998</v>
      </c>
      <c r="EM111" s="6" t="s">
        <v>113</v>
      </c>
      <c r="EN111" s="6">
        <v>0</v>
      </c>
      <c r="EO111" s="6">
        <v>0</v>
      </c>
      <c r="EP111" s="6">
        <v>0</v>
      </c>
      <c r="EQ111" s="6">
        <v>0</v>
      </c>
      <c r="ET111" s="6" t="s">
        <v>113</v>
      </c>
      <c r="EU111" s="6">
        <v>0</v>
      </c>
      <c r="EV111" s="6">
        <v>0</v>
      </c>
      <c r="EW111" s="6">
        <v>0</v>
      </c>
      <c r="EX111" s="6">
        <v>0</v>
      </c>
    </row>
    <row r="112" spans="1:154"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c r="DD112" s="6" t="s">
        <v>114</v>
      </c>
      <c r="DE112" s="6">
        <v>2.12</v>
      </c>
      <c r="DF112" s="6">
        <v>5.99</v>
      </c>
      <c r="DG112" s="6">
        <v>0.92</v>
      </c>
      <c r="DH112" s="6">
        <v>0</v>
      </c>
      <c r="DK112" s="6" t="s">
        <v>114</v>
      </c>
      <c r="DL112" s="6">
        <v>1.29</v>
      </c>
      <c r="DM112" s="6">
        <v>7.14</v>
      </c>
      <c r="DN112" s="6">
        <v>0.15</v>
      </c>
      <c r="DO112" s="6">
        <v>0</v>
      </c>
      <c r="DR112" s="6" t="s">
        <v>114</v>
      </c>
      <c r="DS112" s="6">
        <v>0.52</v>
      </c>
      <c r="DT112" s="6">
        <v>1.2</v>
      </c>
      <c r="DU112" s="6">
        <v>0</v>
      </c>
      <c r="DV112" s="6">
        <v>0</v>
      </c>
      <c r="DY112" s="6" t="s">
        <v>114</v>
      </c>
      <c r="DZ112" s="6">
        <v>0</v>
      </c>
      <c r="EA112" s="6">
        <v>0</v>
      </c>
      <c r="EB112" s="6">
        <v>0</v>
      </c>
      <c r="EC112" s="6">
        <v>0</v>
      </c>
      <c r="EF112" s="6" t="s">
        <v>114</v>
      </c>
      <c r="EG112" s="6">
        <v>1.39</v>
      </c>
      <c r="EH112" s="6">
        <v>6.16</v>
      </c>
      <c r="EI112" s="6">
        <v>0</v>
      </c>
      <c r="EJ112" s="6">
        <v>0</v>
      </c>
      <c r="EM112" s="6" t="s">
        <v>114</v>
      </c>
      <c r="EN112" s="6">
        <v>0.34</v>
      </c>
      <c r="EO112" s="6">
        <v>0</v>
      </c>
      <c r="EP112" s="6">
        <v>0</v>
      </c>
      <c r="EQ112" s="6">
        <v>0</v>
      </c>
      <c r="ET112" s="6" t="s">
        <v>114</v>
      </c>
      <c r="EU112" s="6">
        <v>0</v>
      </c>
      <c r="EV112" s="6">
        <v>0</v>
      </c>
      <c r="EW112" s="6">
        <v>0</v>
      </c>
      <c r="EX112" s="6">
        <v>0</v>
      </c>
    </row>
    <row r="113" spans="1:154"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c r="DD113" s="6" t="s">
        <v>115</v>
      </c>
      <c r="DE113" s="6">
        <v>0</v>
      </c>
      <c r="DF113" s="6">
        <v>0</v>
      </c>
      <c r="DG113" s="6">
        <v>0</v>
      </c>
      <c r="DH113" s="6">
        <v>0</v>
      </c>
      <c r="DK113" s="6" t="s">
        <v>115</v>
      </c>
      <c r="DL113" s="6">
        <v>0</v>
      </c>
      <c r="DM113" s="6">
        <v>0</v>
      </c>
      <c r="DN113" s="6">
        <v>0</v>
      </c>
      <c r="DO113" s="6">
        <v>0</v>
      </c>
      <c r="DR113" s="6" t="s">
        <v>115</v>
      </c>
      <c r="DS113" s="6">
        <v>0</v>
      </c>
      <c r="DT113" s="6">
        <v>0</v>
      </c>
      <c r="DU113" s="6">
        <v>0</v>
      </c>
      <c r="DV113" s="6">
        <v>0</v>
      </c>
      <c r="DY113" s="6" t="s">
        <v>115</v>
      </c>
      <c r="DZ113" s="6">
        <v>0</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v>
      </c>
      <c r="EV113" s="6">
        <v>0</v>
      </c>
      <c r="EW113" s="6">
        <v>0</v>
      </c>
      <c r="EX113" s="6">
        <v>0</v>
      </c>
    </row>
    <row r="114" spans="1:154"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0.13</v>
      </c>
      <c r="DT114" s="6">
        <v>1.0900000000000001</v>
      </c>
      <c r="DU114" s="6">
        <v>0</v>
      </c>
      <c r="DV114" s="6">
        <v>0</v>
      </c>
      <c r="DY114" s="6" t="s">
        <v>116</v>
      </c>
      <c r="DZ114" s="6">
        <v>1.81</v>
      </c>
      <c r="EA114" s="6">
        <v>7.42</v>
      </c>
      <c r="EB114" s="6">
        <v>0.94</v>
      </c>
      <c r="EC114" s="6">
        <v>0</v>
      </c>
      <c r="EF114" s="6" t="s">
        <v>116</v>
      </c>
      <c r="EG114" s="6">
        <v>0.27</v>
      </c>
      <c r="EH114" s="6">
        <v>1.18</v>
      </c>
      <c r="EI114" s="6">
        <v>0</v>
      </c>
      <c r="EJ114" s="6">
        <v>0</v>
      </c>
      <c r="EM114" s="6" t="s">
        <v>116</v>
      </c>
      <c r="EN114" s="6">
        <v>0.28000000000000003</v>
      </c>
      <c r="EO114" s="6">
        <v>0.99</v>
      </c>
      <c r="EP114" s="6">
        <v>0</v>
      </c>
      <c r="EQ114" s="6">
        <v>0</v>
      </c>
      <c r="ET114" s="6" t="s">
        <v>116</v>
      </c>
      <c r="EU114" s="6">
        <v>0</v>
      </c>
      <c r="EV114" s="6">
        <v>0</v>
      </c>
      <c r="EW114" s="6">
        <v>0</v>
      </c>
      <c r="EX114" s="6">
        <v>0</v>
      </c>
    </row>
    <row r="115" spans="1:154"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c r="DD115" s="6" t="s">
        <v>117</v>
      </c>
      <c r="DE115" s="6">
        <v>1.05</v>
      </c>
      <c r="DF115" s="6">
        <v>4.78</v>
      </c>
      <c r="DG115" s="6">
        <v>0</v>
      </c>
      <c r="DH115" s="6">
        <v>0</v>
      </c>
      <c r="DK115" s="6" t="s">
        <v>117</v>
      </c>
      <c r="DL115" s="6">
        <v>0</v>
      </c>
      <c r="DM115" s="6">
        <v>0</v>
      </c>
      <c r="DN115" s="6">
        <v>0</v>
      </c>
      <c r="DO115" s="6">
        <v>0</v>
      </c>
      <c r="DR115" s="6" t="s">
        <v>117</v>
      </c>
      <c r="DS115" s="6">
        <v>0</v>
      </c>
      <c r="DT115" s="6">
        <v>0</v>
      </c>
      <c r="DU115" s="6">
        <v>0</v>
      </c>
      <c r="DV115" s="6">
        <v>0</v>
      </c>
      <c r="DY115" s="6" t="s">
        <v>117</v>
      </c>
      <c r="DZ115" s="6">
        <v>0</v>
      </c>
      <c r="EA115" s="6">
        <v>0</v>
      </c>
      <c r="EB115" s="6">
        <v>0</v>
      </c>
      <c r="EC115" s="6">
        <v>0</v>
      </c>
      <c r="EF115" s="6" t="s">
        <v>117</v>
      </c>
      <c r="EG115" s="6">
        <v>0</v>
      </c>
      <c r="EH115" s="6">
        <v>0</v>
      </c>
      <c r="EI115" s="6">
        <v>0</v>
      </c>
      <c r="EJ115" s="6">
        <v>0</v>
      </c>
      <c r="EM115" s="6" t="s">
        <v>117</v>
      </c>
      <c r="EN115" s="6">
        <v>0.25</v>
      </c>
      <c r="EO115" s="6">
        <v>0</v>
      </c>
      <c r="EP115" s="6">
        <v>0</v>
      </c>
      <c r="EQ115" s="6">
        <v>0</v>
      </c>
      <c r="ET115" s="6" t="s">
        <v>117</v>
      </c>
      <c r="EU115" s="6">
        <v>0</v>
      </c>
      <c r="EV115" s="6">
        <v>0</v>
      </c>
      <c r="EW115" s="6">
        <v>0</v>
      </c>
      <c r="EX115" s="6">
        <v>0</v>
      </c>
    </row>
    <row r="116" spans="1:154"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c r="DD116" s="6" t="s">
        <v>118</v>
      </c>
      <c r="DE116" s="6">
        <v>0.14000000000000001</v>
      </c>
      <c r="DF116" s="6">
        <v>0</v>
      </c>
      <c r="DG116" s="6">
        <v>0.2</v>
      </c>
      <c r="DH116" s="6">
        <v>0</v>
      </c>
      <c r="DK116" s="6" t="s">
        <v>118</v>
      </c>
      <c r="DL116" s="6">
        <v>0.96</v>
      </c>
      <c r="DM116" s="6">
        <v>0.72</v>
      </c>
      <c r="DN116" s="6">
        <v>1.17</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0.22</v>
      </c>
      <c r="EO116" s="6">
        <v>0</v>
      </c>
      <c r="EP116" s="6">
        <v>0.39</v>
      </c>
      <c r="EQ116" s="6">
        <v>0</v>
      </c>
      <c r="ET116" s="6" t="s">
        <v>118</v>
      </c>
      <c r="EU116" s="6">
        <v>0</v>
      </c>
      <c r="EV116" s="6">
        <v>0</v>
      </c>
      <c r="EW116" s="6">
        <v>0</v>
      </c>
      <c r="EX116" s="6">
        <v>0</v>
      </c>
    </row>
    <row r="117" spans="1:154"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c r="DD117" s="6" t="s">
        <v>119</v>
      </c>
      <c r="DE117" s="6">
        <v>0.15</v>
      </c>
      <c r="DF117" s="6">
        <v>0</v>
      </c>
      <c r="DG117" s="6">
        <v>0.21</v>
      </c>
      <c r="DH117" s="6">
        <v>0</v>
      </c>
      <c r="DK117" s="6" t="s">
        <v>119</v>
      </c>
      <c r="DL117" s="6">
        <v>0</v>
      </c>
      <c r="DM117" s="6">
        <v>0</v>
      </c>
      <c r="DN117" s="6">
        <v>0</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row>
    <row r="118" spans="1:154"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c r="DD118" s="6" t="s">
        <v>120</v>
      </c>
      <c r="DE118" s="6">
        <v>0.64</v>
      </c>
      <c r="DF118" s="6">
        <v>0</v>
      </c>
      <c r="DG118" s="6">
        <v>0.12</v>
      </c>
      <c r="DH118" s="6">
        <v>0</v>
      </c>
      <c r="DK118" s="6" t="s">
        <v>120</v>
      </c>
      <c r="DL118" s="6">
        <v>0.5</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row>
    <row r="119" spans="1:154"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c r="DD119" s="6" t="s">
        <v>121</v>
      </c>
      <c r="DE119" s="6">
        <v>0</v>
      </c>
      <c r="DF119" s="6">
        <v>0</v>
      </c>
      <c r="DG119" s="6">
        <v>0</v>
      </c>
      <c r="DH119" s="6">
        <v>0</v>
      </c>
      <c r="DK119" s="6" t="s">
        <v>121</v>
      </c>
      <c r="DL119" s="6">
        <v>0.34</v>
      </c>
      <c r="DM119" s="6">
        <v>0</v>
      </c>
      <c r="DN119" s="6">
        <v>0</v>
      </c>
      <c r="DO119" s="6">
        <v>0</v>
      </c>
      <c r="DR119" s="6" t="s">
        <v>121</v>
      </c>
      <c r="DS119" s="6">
        <v>0</v>
      </c>
      <c r="DT119" s="6">
        <v>0</v>
      </c>
      <c r="DU119" s="6">
        <v>0</v>
      </c>
      <c r="DV119" s="6">
        <v>0</v>
      </c>
      <c r="DY119" s="6" t="s">
        <v>121</v>
      </c>
      <c r="DZ119" s="6">
        <v>0</v>
      </c>
      <c r="EA119" s="6">
        <v>0</v>
      </c>
      <c r="EB119" s="6">
        <v>0</v>
      </c>
      <c r="EC119" s="6">
        <v>0</v>
      </c>
      <c r="EF119" s="6" t="s">
        <v>121</v>
      </c>
      <c r="EG119" s="6">
        <v>0</v>
      </c>
      <c r="EH119" s="6">
        <v>0</v>
      </c>
      <c r="EI119" s="6">
        <v>0</v>
      </c>
      <c r="EJ119" s="6">
        <v>0</v>
      </c>
      <c r="EM119" s="6" t="s">
        <v>121</v>
      </c>
      <c r="EN119" s="6">
        <v>0</v>
      </c>
      <c r="EO119" s="6">
        <v>0</v>
      </c>
      <c r="EP119" s="6">
        <v>0</v>
      </c>
      <c r="EQ119" s="6">
        <v>0</v>
      </c>
      <c r="ET119" s="6" t="s">
        <v>121</v>
      </c>
      <c r="EU119" s="6">
        <v>0</v>
      </c>
      <c r="EV119" s="6">
        <v>0</v>
      </c>
      <c r="EW119" s="6">
        <v>0</v>
      </c>
      <c r="EX119" s="6">
        <v>0</v>
      </c>
    </row>
    <row r="120" spans="1:154"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row>
    <row r="121" spans="1:154"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0.16</v>
      </c>
      <c r="EA121" s="6">
        <v>1.05</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row>
    <row r="122" spans="1:154"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0.52</v>
      </c>
      <c r="DM122" s="6">
        <v>0</v>
      </c>
      <c r="DN122" s="6">
        <v>0.72</v>
      </c>
      <c r="DO122" s="6">
        <v>0</v>
      </c>
      <c r="DR122" s="6" t="s">
        <v>124</v>
      </c>
      <c r="DS122" s="6">
        <v>0</v>
      </c>
      <c r="DT122" s="6">
        <v>0</v>
      </c>
      <c r="DU122" s="6">
        <v>0</v>
      </c>
      <c r="DV122" s="6">
        <v>0</v>
      </c>
      <c r="DY122" s="6" t="s">
        <v>124</v>
      </c>
      <c r="DZ122" s="6">
        <v>0.73</v>
      </c>
      <c r="EA122" s="6">
        <v>0</v>
      </c>
      <c r="EB122" s="6">
        <v>1</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row>
    <row r="123" spans="1:154"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0.39</v>
      </c>
      <c r="EH123" s="6">
        <v>0</v>
      </c>
      <c r="EI123" s="6">
        <v>0.59</v>
      </c>
      <c r="EJ123" s="6">
        <v>0</v>
      </c>
      <c r="EM123" s="6" t="s">
        <v>125</v>
      </c>
      <c r="EN123" s="6">
        <v>0</v>
      </c>
      <c r="EO123" s="6">
        <v>0</v>
      </c>
      <c r="EP123" s="6">
        <v>0</v>
      </c>
      <c r="EQ123" s="6">
        <v>0</v>
      </c>
      <c r="ET123" s="6" t="s">
        <v>125</v>
      </c>
      <c r="EU123" s="6">
        <v>0</v>
      </c>
      <c r="EV123" s="6">
        <v>0</v>
      </c>
      <c r="EW123" s="6">
        <v>0</v>
      </c>
      <c r="EX123" s="6">
        <v>0</v>
      </c>
    </row>
    <row r="124" spans="1:154"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c r="DD124" s="6" t="s">
        <v>126</v>
      </c>
      <c r="DE124" s="6">
        <v>0</v>
      </c>
      <c r="DF124" s="6">
        <v>0</v>
      </c>
      <c r="DG124" s="6">
        <v>0</v>
      </c>
      <c r="DH124" s="6">
        <v>0</v>
      </c>
      <c r="DK124" s="6" t="s">
        <v>126</v>
      </c>
      <c r="DL124" s="6">
        <v>0.78</v>
      </c>
      <c r="DM124" s="6">
        <v>4.7300000000000004</v>
      </c>
      <c r="DN124" s="6">
        <v>0</v>
      </c>
      <c r="DO124" s="6">
        <v>0</v>
      </c>
      <c r="DR124" s="6" t="s">
        <v>126</v>
      </c>
      <c r="DS124" s="6">
        <v>0</v>
      </c>
      <c r="DT124" s="6">
        <v>0</v>
      </c>
      <c r="DU124" s="6">
        <v>0</v>
      </c>
      <c r="DV124" s="6">
        <v>0</v>
      </c>
      <c r="DY124" s="6" t="s">
        <v>126</v>
      </c>
      <c r="DZ124" s="6">
        <v>0</v>
      </c>
      <c r="EA124" s="6">
        <v>0</v>
      </c>
      <c r="EB124" s="6">
        <v>0</v>
      </c>
      <c r="EC124" s="6">
        <v>0</v>
      </c>
      <c r="EF124" s="6" t="s">
        <v>126</v>
      </c>
      <c r="EG124" s="6">
        <v>0</v>
      </c>
      <c r="EH124" s="6">
        <v>0</v>
      </c>
      <c r="EI124" s="6">
        <v>0</v>
      </c>
      <c r="EJ124" s="6">
        <v>0</v>
      </c>
      <c r="EM124" s="6" t="s">
        <v>126</v>
      </c>
      <c r="EN124" s="6">
        <v>0</v>
      </c>
      <c r="EO124" s="6">
        <v>0</v>
      </c>
      <c r="EP124" s="6">
        <v>0</v>
      </c>
      <c r="EQ124" s="6">
        <v>0</v>
      </c>
      <c r="ET124" s="6" t="s">
        <v>126</v>
      </c>
      <c r="EU124" s="6">
        <v>0</v>
      </c>
      <c r="EV124" s="6">
        <v>0</v>
      </c>
      <c r="EW124" s="6">
        <v>0</v>
      </c>
      <c r="EX124" s="6">
        <v>0</v>
      </c>
    </row>
    <row r="125" spans="1:154"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v>
      </c>
      <c r="EH125" s="6">
        <v>0</v>
      </c>
      <c r="EI125" s="6">
        <v>0</v>
      </c>
      <c r="EJ125" s="6">
        <v>0</v>
      </c>
      <c r="EM125" s="6" t="s">
        <v>127</v>
      </c>
      <c r="EN125" s="6">
        <v>0</v>
      </c>
      <c r="EO125" s="6">
        <v>0</v>
      </c>
      <c r="EP125" s="6">
        <v>0</v>
      </c>
      <c r="EQ125" s="6">
        <v>0</v>
      </c>
      <c r="ET125" s="6" t="s">
        <v>127</v>
      </c>
      <c r="EU125" s="6">
        <v>0</v>
      </c>
      <c r="EV125" s="6">
        <v>0</v>
      </c>
      <c r="EW125" s="6">
        <v>0</v>
      </c>
      <c r="EX125" s="6">
        <v>0</v>
      </c>
    </row>
    <row r="126" spans="1:154"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row>
    <row r="127" spans="1:154"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0.18</v>
      </c>
      <c r="DT127" s="6">
        <v>0</v>
      </c>
      <c r="DU127" s="6">
        <v>0.24</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row>
    <row r="128" spans="1:154"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0.27</v>
      </c>
      <c r="DF128" s="6">
        <v>0</v>
      </c>
      <c r="DG128" s="6">
        <v>0.39</v>
      </c>
      <c r="DH128" s="6">
        <v>0</v>
      </c>
      <c r="DK128" s="6" t="s">
        <v>130</v>
      </c>
      <c r="DL128" s="6">
        <v>0</v>
      </c>
      <c r="DM128" s="6">
        <v>0</v>
      </c>
      <c r="DN128" s="6">
        <v>0</v>
      </c>
      <c r="DO128" s="6">
        <v>0</v>
      </c>
      <c r="DR128" s="6" t="s">
        <v>130</v>
      </c>
      <c r="DS128" s="6">
        <v>0</v>
      </c>
      <c r="DT128" s="6">
        <v>0</v>
      </c>
      <c r="DU128" s="6">
        <v>0</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row>
    <row r="129" spans="1:154"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0.53</v>
      </c>
      <c r="EH129" s="6">
        <v>2.34</v>
      </c>
      <c r="EI129" s="6">
        <v>0</v>
      </c>
      <c r="EJ129" s="6">
        <v>0</v>
      </c>
      <c r="EM129" s="6" t="s">
        <v>131</v>
      </c>
      <c r="EN129" s="6">
        <v>0</v>
      </c>
      <c r="EO129" s="6">
        <v>0</v>
      </c>
      <c r="EP129" s="6">
        <v>0</v>
      </c>
      <c r="EQ129" s="6">
        <v>0</v>
      </c>
      <c r="ET129" s="6" t="s">
        <v>131</v>
      </c>
      <c r="EU129" s="6">
        <v>0.59</v>
      </c>
      <c r="EV129" s="6">
        <v>0</v>
      </c>
      <c r="EW129" s="6">
        <v>0.54</v>
      </c>
      <c r="EX129" s="6">
        <v>0</v>
      </c>
    </row>
    <row r="130" spans="1:154"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v>
      </c>
      <c r="EH130" s="6">
        <v>0</v>
      </c>
      <c r="EI130" s="6">
        <v>0</v>
      </c>
      <c r="EJ130" s="6">
        <v>0</v>
      </c>
      <c r="EM130" s="6" t="s">
        <v>132</v>
      </c>
      <c r="EN130" s="6">
        <v>0</v>
      </c>
      <c r="EO130" s="6">
        <v>0</v>
      </c>
      <c r="EP130" s="6">
        <v>0</v>
      </c>
      <c r="EQ130" s="6">
        <v>0</v>
      </c>
      <c r="ET130" s="6" t="s">
        <v>132</v>
      </c>
      <c r="EU130" s="6">
        <v>0</v>
      </c>
      <c r="EV130" s="6">
        <v>0</v>
      </c>
      <c r="EW130" s="6">
        <v>0</v>
      </c>
      <c r="EX130" s="6">
        <v>0</v>
      </c>
    </row>
    <row r="131" spans="1:154"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0.85</v>
      </c>
      <c r="EO131" s="6">
        <v>0</v>
      </c>
      <c r="EP131" s="6">
        <v>0</v>
      </c>
      <c r="EQ131" s="6">
        <v>0</v>
      </c>
      <c r="ET131" s="6" t="s">
        <v>133</v>
      </c>
      <c r="EU131" s="6">
        <v>0</v>
      </c>
      <c r="EV131" s="6">
        <v>0</v>
      </c>
      <c r="EW131" s="6">
        <v>0</v>
      </c>
      <c r="EX131" s="6">
        <v>0</v>
      </c>
    </row>
    <row r="132" spans="1:154"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v>
      </c>
      <c r="DT132" s="6">
        <v>0</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row>
    <row r="133" spans="1:154"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row>
    <row r="134" spans="1:154"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row>
    <row r="135" spans="1:154"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row>
    <row r="136" spans="1:154"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row>
    <row r="137" spans="1:154"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0.08</v>
      </c>
      <c r="DM137" s="6">
        <v>0</v>
      </c>
      <c r="DN137" s="6">
        <v>0</v>
      </c>
      <c r="DO137" s="6">
        <v>0</v>
      </c>
      <c r="DR137" s="6" t="s">
        <v>139</v>
      </c>
      <c r="DS137" s="6">
        <v>0</v>
      </c>
      <c r="DT137" s="6">
        <v>0</v>
      </c>
      <c r="DU137" s="6">
        <v>0</v>
      </c>
      <c r="DV137" s="6">
        <v>0</v>
      </c>
      <c r="DY137" s="6" t="s">
        <v>139</v>
      </c>
      <c r="DZ137" s="6">
        <v>0.35</v>
      </c>
      <c r="EA137" s="6">
        <v>0</v>
      </c>
      <c r="EB137" s="6">
        <v>0.49</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row>
    <row r="138" spans="1:154"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0.22</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row>
    <row r="139" spans="1:154"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row>
    <row r="140" spans="1:154"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row>
    <row r="141" spans="1:154"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row>
    <row r="142" spans="1:154"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row>
    <row r="143" spans="1:154"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row>
    <row r="144" spans="1:154"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v>
      </c>
      <c r="DM144" s="6">
        <v>0</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row>
    <row r="145" spans="1:154"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row>
    <row r="146" spans="1:154"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row>
    <row r="147" spans="1:154"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c r="DD147" s="6" t="s">
        <v>149</v>
      </c>
      <c r="DE147" s="6">
        <v>0</v>
      </c>
      <c r="DF147" s="6">
        <v>0</v>
      </c>
      <c r="DG147" s="6">
        <v>0</v>
      </c>
      <c r="DH147" s="6">
        <v>0</v>
      </c>
      <c r="DK147" s="6" t="s">
        <v>149</v>
      </c>
      <c r="DL147" s="6">
        <v>0.05</v>
      </c>
      <c r="DM147" s="6">
        <v>0</v>
      </c>
      <c r="DN147" s="6">
        <v>0.08</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row>
    <row r="148" spans="1:154"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row>
    <row r="149" spans="1:154"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row>
    <row r="150" spans="1:154"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row>
    <row r="151" spans="1:154"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row>
    <row r="152" spans="1:154"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row>
    <row r="153" spans="1:154"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row>
    <row r="154" spans="1:154"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row>
    <row r="155" spans="1:154"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row>
    <row r="156" spans="1:154"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row>
    <row r="157" spans="1:154"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row>
    <row r="158" spans="1:154"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v>
      </c>
      <c r="DF158" s="6">
        <v>0</v>
      </c>
      <c r="DG158" s="6">
        <v>0</v>
      </c>
      <c r="DH158" s="6">
        <v>0</v>
      </c>
      <c r="DK158" s="6" t="s">
        <v>160</v>
      </c>
      <c r="DL158" s="6">
        <v>0</v>
      </c>
      <c r="DM158" s="6">
        <v>0</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v>
      </c>
      <c r="EO158" s="6">
        <v>0</v>
      </c>
      <c r="EP158" s="6">
        <v>0</v>
      </c>
      <c r="EQ158" s="6">
        <v>0</v>
      </c>
      <c r="ET158" s="6" t="s">
        <v>160</v>
      </c>
      <c r="EU158" s="6">
        <v>0</v>
      </c>
      <c r="EV158" s="6">
        <v>0</v>
      </c>
      <c r="EW158" s="6">
        <v>0</v>
      </c>
      <c r="EX158" s="6">
        <v>0</v>
      </c>
    </row>
    <row r="159" spans="1:154"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row>
    <row r="160" spans="1:154"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row>
    <row r="161" spans="1:154"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row>
    <row r="162" spans="1:154"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row>
    <row r="163" spans="1:154"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row>
    <row r="164" spans="1:154"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row>
    <row r="165" spans="1:154"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0.28999999999999998</v>
      </c>
      <c r="EH165" s="6">
        <v>0</v>
      </c>
      <c r="EI165" s="6">
        <v>0</v>
      </c>
      <c r="EJ165" s="6">
        <v>0</v>
      </c>
      <c r="EM165" s="6" t="s">
        <v>167</v>
      </c>
      <c r="EN165" s="6">
        <v>0</v>
      </c>
      <c r="EO165" s="6">
        <v>0</v>
      </c>
      <c r="EP165" s="6">
        <v>0</v>
      </c>
      <c r="EQ165" s="6">
        <v>0</v>
      </c>
      <c r="ET165" s="6" t="s">
        <v>167</v>
      </c>
      <c r="EU165" s="6">
        <v>0</v>
      </c>
      <c r="EV165" s="6">
        <v>0</v>
      </c>
      <c r="EW165" s="6">
        <v>0</v>
      </c>
      <c r="EX165" s="6">
        <v>0</v>
      </c>
    </row>
    <row r="166" spans="1:154"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row>
    <row r="167" spans="1:154"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row>
    <row r="168" spans="1:154"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row>
    <row r="169" spans="1:154"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row>
    <row r="170" spans="1:154"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row>
    <row r="171" spans="1:154"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0.25</v>
      </c>
      <c r="EO171" s="6">
        <v>0</v>
      </c>
      <c r="EP171" s="6">
        <v>0</v>
      </c>
      <c r="EQ171" s="6">
        <v>0</v>
      </c>
      <c r="ET171" s="6" t="s">
        <v>173</v>
      </c>
      <c r="EU171" s="6">
        <v>0.28000000000000003</v>
      </c>
      <c r="EV171" s="6">
        <v>0</v>
      </c>
      <c r="EW171" s="6">
        <v>0</v>
      </c>
      <c r="EX171" s="6">
        <v>0</v>
      </c>
    </row>
    <row r="172" spans="1:154"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row>
    <row r="173" spans="1:154"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row>
    <row r="174" spans="1:154"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row>
    <row r="175" spans="1:154"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row>
    <row r="176" spans="1:154"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row>
    <row r="177" spans="1:154"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row>
    <row r="178" spans="1:154"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row>
    <row r="179" spans="1:154"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row>
    <row r="180" spans="1:154"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row>
    <row r="181" spans="1:154"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row>
    <row r="182" spans="1:154"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row>
    <row r="183" spans="1:154"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row>
    <row r="184" spans="1:154"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v>
      </c>
      <c r="DT184" s="6">
        <v>0</v>
      </c>
      <c r="DU184" s="6">
        <v>0</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v>
      </c>
      <c r="EV184" s="6">
        <v>0</v>
      </c>
      <c r="EW184" s="6">
        <v>0</v>
      </c>
      <c r="EX184" s="6">
        <v>0</v>
      </c>
    </row>
    <row r="185" spans="1:154"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row>
    <row r="186" spans="1:154"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row>
    <row r="187" spans="1:154"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row>
    <row r="188" spans="1:154"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v>
      </c>
      <c r="EV188" s="6">
        <v>0</v>
      </c>
      <c r="EW188" s="6">
        <v>0</v>
      </c>
      <c r="EX188" s="6">
        <v>0</v>
      </c>
    </row>
    <row r="189" spans="1:154"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0.46</v>
      </c>
      <c r="EO189" s="6">
        <v>1.63</v>
      </c>
      <c r="EP189" s="6">
        <v>0</v>
      </c>
      <c r="EQ189" s="6">
        <v>0</v>
      </c>
      <c r="ET189" s="6" t="s">
        <v>191</v>
      </c>
      <c r="EU189" s="6">
        <v>0</v>
      </c>
      <c r="EV189" s="6">
        <v>0</v>
      </c>
      <c r="EW189" s="6">
        <v>0</v>
      </c>
      <c r="EX189" s="6">
        <v>0</v>
      </c>
    </row>
    <row r="190" spans="1:154"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row>
    <row r="191" spans="1:154"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0.48</v>
      </c>
      <c r="EV191" s="6">
        <v>0</v>
      </c>
      <c r="EW191" s="6">
        <v>0</v>
      </c>
      <c r="EX191" s="6">
        <v>0</v>
      </c>
    </row>
    <row r="192" spans="1:154"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row>
    <row r="193" spans="1:154"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row>
    <row r="194" spans="1:154"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row>
    <row r="195" spans="1:154"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row>
    <row r="196" spans="1:154"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row>
    <row r="197" spans="1:154"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row>
    <row r="198" spans="1:154"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row>
    <row r="199" spans="1:154"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row>
    <row r="200" spans="1:154"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row>
    <row r="201" spans="1:154"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row>
    <row r="202" spans="1:154"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row>
    <row r="203" spans="1:154"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c r="DD203" s="6" t="s">
        <v>205</v>
      </c>
      <c r="DE203" s="6">
        <v>0</v>
      </c>
      <c r="DF203" s="6">
        <v>0</v>
      </c>
      <c r="DG203" s="6">
        <v>0</v>
      </c>
      <c r="DH203" s="6">
        <v>0</v>
      </c>
      <c r="DK203" s="6" t="s">
        <v>205</v>
      </c>
      <c r="DL203" s="6">
        <v>0</v>
      </c>
      <c r="DM203" s="6">
        <v>0</v>
      </c>
      <c r="DN203" s="6">
        <v>0</v>
      </c>
      <c r="DO203" s="6">
        <v>0</v>
      </c>
      <c r="DR203" s="6" t="s">
        <v>205</v>
      </c>
      <c r="DS203" s="6">
        <v>0.34</v>
      </c>
      <c r="DT203" s="6">
        <v>0</v>
      </c>
      <c r="DU203" s="6">
        <v>0</v>
      </c>
      <c r="DV203" s="6">
        <v>0</v>
      </c>
      <c r="DY203" s="6" t="s">
        <v>205</v>
      </c>
      <c r="DZ203" s="6">
        <v>0.52</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row>
    <row r="204" spans="1:154"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row>
    <row r="205" spans="1:154"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0.1</v>
      </c>
      <c r="EV205" s="6">
        <v>0</v>
      </c>
      <c r="EW205" s="6">
        <v>0</v>
      </c>
      <c r="EX205" s="6">
        <v>0</v>
      </c>
    </row>
    <row r="206" spans="1:154"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row>
    <row r="207" spans="1:154"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row>
    <row r="208" spans="1:154"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row>
    <row r="209" spans="1:154"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row>
    <row r="210" spans="1:154"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row>
    <row r="211" spans="1:154"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row>
    <row r="212" spans="1:154"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row>
    <row r="213" spans="1:154"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row>
    <row r="214" spans="1:154"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row>
    <row r="215" spans="1:154"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row>
    <row r="216" spans="1:154"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row>
    <row r="217" spans="1:154"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row>
    <row r="218" spans="1:154"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row>
    <row r="219" spans="1:154"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row>
    <row r="220" spans="1:154"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row>
    <row r="221" spans="1:154"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row>
    <row r="222" spans="1:154"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v>
      </c>
      <c r="EV222" s="6">
        <v>0</v>
      </c>
      <c r="EW222" s="6">
        <v>0</v>
      </c>
      <c r="EX222" s="6">
        <v>0</v>
      </c>
    </row>
    <row r="223" spans="1:154"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row>
    <row r="224" spans="1:154"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row>
    <row r="225" spans="1:154"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row>
    <row r="226" spans="1:154"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row>
    <row r="227" spans="1:154"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row>
    <row r="228" spans="1:154"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row>
    <row r="229" spans="1:154"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0.28999999999999998</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row>
    <row r="230" spans="1:154"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v>
      </c>
      <c r="EA230" s="6">
        <v>0</v>
      </c>
      <c r="EB230" s="6">
        <v>0</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row>
    <row r="231" spans="1:154"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row>
    <row r="232" spans="1:154"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row>
    <row r="233" spans="1:154"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row>
    <row r="234" spans="1:154"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row>
    <row r="235" spans="1:154"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row>
    <row r="236" spans="1:154"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row>
    <row r="237" spans="1:154"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row>
    <row r="238" spans="1:154"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row>
    <row r="239" spans="1:154"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row>
    <row r="240" spans="1:154"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row>
    <row r="241" spans="1:154"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row>
    <row r="242" spans="1:154"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row>
    <row r="243" spans="1:154"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0.46</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row>
    <row r="244" spans="1:154"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v>
      </c>
      <c r="DT244" s="6">
        <v>0</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row>
    <row r="245" spans="1:154"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0.42</v>
      </c>
      <c r="DT245" s="6">
        <v>0</v>
      </c>
      <c r="DU245" s="6">
        <v>0</v>
      </c>
      <c r="DV245" s="6">
        <v>0</v>
      </c>
      <c r="DY245" s="6" t="s">
        <v>247</v>
      </c>
      <c r="DZ245" s="6">
        <v>0</v>
      </c>
      <c r="EA245" s="6">
        <v>0</v>
      </c>
      <c r="EB245" s="6">
        <v>0</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row>
    <row r="246" spans="1:154"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row>
    <row r="247" spans="1:154"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row>
    <row r="248" spans="1:154"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row>
    <row r="249" spans="1:154"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row>
    <row r="250" spans="1:154"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row>
    <row r="251" spans="1:154"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row>
    <row r="252" spans="1:154"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row>
    <row r="253" spans="1:154"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row>
    <row r="254" spans="1:154"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c r="DD254" s="6" t="s">
        <v>256</v>
      </c>
      <c r="DE254" s="6">
        <v>0</v>
      </c>
      <c r="DF254" s="6">
        <v>0</v>
      </c>
      <c r="DG254" s="6">
        <v>0</v>
      </c>
      <c r="DH254" s="6">
        <v>0</v>
      </c>
      <c r="DK254" s="6" t="s">
        <v>256</v>
      </c>
      <c r="DL254" s="6">
        <v>0</v>
      </c>
      <c r="DM254" s="6">
        <v>0</v>
      </c>
      <c r="DN254" s="6">
        <v>0</v>
      </c>
      <c r="DO254" s="6">
        <v>0</v>
      </c>
      <c r="DR254" s="6" t="s">
        <v>256</v>
      </c>
      <c r="DS254" s="6">
        <v>0</v>
      </c>
      <c r="DT254" s="6">
        <v>0</v>
      </c>
      <c r="DU254" s="6">
        <v>0</v>
      </c>
      <c r="DV254" s="6">
        <v>0</v>
      </c>
      <c r="DY254" s="6" t="s">
        <v>256</v>
      </c>
      <c r="DZ254" s="6">
        <v>0</v>
      </c>
      <c r="EA254" s="6">
        <v>0</v>
      </c>
      <c r="EB254" s="6">
        <v>0</v>
      </c>
      <c r="EC254" s="6">
        <v>0</v>
      </c>
      <c r="EF254" s="6" t="s">
        <v>256</v>
      </c>
      <c r="EG254" s="6">
        <v>0</v>
      </c>
      <c r="EH254" s="6">
        <v>0</v>
      </c>
      <c r="EI254" s="6">
        <v>0</v>
      </c>
      <c r="EJ254" s="6">
        <v>0</v>
      </c>
      <c r="EM254" s="6" t="s">
        <v>256</v>
      </c>
      <c r="EN254" s="6">
        <v>0</v>
      </c>
      <c r="EO254" s="6">
        <v>0</v>
      </c>
      <c r="EP254" s="6">
        <v>0</v>
      </c>
      <c r="EQ254" s="6">
        <v>0</v>
      </c>
      <c r="ET254" s="6" t="s">
        <v>256</v>
      </c>
      <c r="EU254" s="6">
        <v>0</v>
      </c>
      <c r="EV254" s="6">
        <v>0</v>
      </c>
      <c r="EW254" s="6">
        <v>0</v>
      </c>
      <c r="EX254" s="6">
        <v>0</v>
      </c>
    </row>
    <row r="255" spans="1:154"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0.19</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row>
    <row r="256" spans="1:154"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row>
    <row r="257" spans="1:154"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c r="DD257" s="6" t="s">
        <v>259</v>
      </c>
      <c r="DE257" s="6">
        <v>0.72</v>
      </c>
      <c r="DF257" s="6">
        <v>1.99</v>
      </c>
      <c r="DG257" s="6">
        <v>0.19</v>
      </c>
      <c r="DH257" s="6">
        <v>0</v>
      </c>
      <c r="DK257" s="6" t="s">
        <v>259</v>
      </c>
      <c r="DL257" s="6">
        <v>0.1</v>
      </c>
      <c r="DM257" s="6">
        <v>0</v>
      </c>
      <c r="DN257" s="6">
        <v>0.14000000000000001</v>
      </c>
      <c r="DO257" s="6">
        <v>0</v>
      </c>
      <c r="DR257" s="6" t="s">
        <v>259</v>
      </c>
      <c r="DS257" s="6">
        <v>0.12</v>
      </c>
      <c r="DT257" s="6">
        <v>0</v>
      </c>
      <c r="DU257" s="6">
        <v>0.16</v>
      </c>
      <c r="DV257" s="6">
        <v>0</v>
      </c>
      <c r="DY257" s="6" t="s">
        <v>259</v>
      </c>
      <c r="DZ257" s="6">
        <v>1.36</v>
      </c>
      <c r="EA257" s="6">
        <v>0</v>
      </c>
      <c r="EB257" s="6">
        <v>0.49</v>
      </c>
      <c r="EC257" s="6">
        <v>0</v>
      </c>
      <c r="EF257" s="6" t="s">
        <v>259</v>
      </c>
      <c r="EG257" s="6">
        <v>0.32</v>
      </c>
      <c r="EH257" s="6">
        <v>1.43</v>
      </c>
      <c r="EI257" s="6">
        <v>0</v>
      </c>
      <c r="EJ257" s="6">
        <v>0</v>
      </c>
      <c r="EM257" s="6" t="s">
        <v>259</v>
      </c>
      <c r="EN257" s="6">
        <v>0.8</v>
      </c>
      <c r="EO257" s="6">
        <v>1.21</v>
      </c>
      <c r="EP257" s="6">
        <v>0</v>
      </c>
      <c r="EQ257" s="6">
        <v>0</v>
      </c>
      <c r="ET257" s="6" t="s">
        <v>259</v>
      </c>
      <c r="EU257" s="6">
        <v>0</v>
      </c>
      <c r="EV257" s="6">
        <v>0</v>
      </c>
      <c r="EW257" s="6">
        <v>0</v>
      </c>
      <c r="EX257" s="6">
        <v>0</v>
      </c>
    </row>
    <row r="259" spans="1:154"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row>
    <row r="260" spans="1:154" x14ac:dyDescent="0.3">
      <c r="A260" s="58" t="s">
        <v>265</v>
      </c>
      <c r="B260" s="58"/>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row>
    <row r="261" spans="1:154"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row>
    <row r="262" spans="1:154" x14ac:dyDescent="0.3">
      <c r="A262" s="14">
        <f>'TAM Aceite Virgen'!B10</f>
        <v>0</v>
      </c>
      <c r="B262" s="14">
        <f>'TAM Aceite Virgen'!C10</f>
        <v>2.5</v>
      </c>
      <c r="C262" s="14"/>
      <c r="D262" s="9">
        <f>SUMIF('Aceite Virgen'!$B6:$B257,"&lt;="&amp;$B262,'Aceite Virgen'!D$6:D$257)</f>
        <v>2.02</v>
      </c>
      <c r="E262" s="9">
        <f>SUMIF('Aceite Virgen'!$B6:$B257,"&lt;="&amp;$B262,'Aceite Virgen'!E$6:E$257)</f>
        <v>0</v>
      </c>
      <c r="F262" s="9">
        <f>SUMIF('Aceite Virgen'!$B6:$B257,"&lt;="&amp;$B262,'Aceite Virgen'!F$6:F$257)</f>
        <v>1.77</v>
      </c>
      <c r="G262" s="9">
        <f>SUMIF('Aceite Virgen'!$B6:$B257,"&lt;="&amp;$B262,'Aceite Virgen'!G$6:G$257)</f>
        <v>0</v>
      </c>
      <c r="H262" s="14"/>
      <c r="I262" s="14"/>
      <c r="J262" s="14"/>
      <c r="K262" s="9">
        <f>SUMIF('Aceite Virgen'!$B6:$B257,"&lt;="&amp;$B262,'Aceite Virgen'!K$6:K$257)</f>
        <v>1.98</v>
      </c>
      <c r="L262" s="9">
        <f>SUMIF('Aceite Virgen'!$B6:$B257,"&lt;="&amp;$B262,'Aceite Virgen'!L$6:L$257)</f>
        <v>0</v>
      </c>
      <c r="M262" s="9">
        <f>SUMIF('Aceite Virgen'!$B6:$B257,"&lt;="&amp;$B262,'Aceite Virgen'!M$6:M$257)</f>
        <v>2.59</v>
      </c>
      <c r="N262" s="9">
        <f>SUMIF('Aceite Virgen'!$B6:$B257,"&lt;="&amp;$B262,'Aceite Virgen'!N$6:N$257)</f>
        <v>0</v>
      </c>
      <c r="O262" s="14"/>
      <c r="P262" s="14"/>
      <c r="Q262" s="14"/>
      <c r="R262" s="9">
        <f>SUMIF('Aceite Virgen'!$B6:$B257,"&lt;="&amp;$B262,'Aceite Virgen'!R$6:R$257)</f>
        <v>2.5</v>
      </c>
      <c r="S262" s="9">
        <f>SUMIF('Aceite Virgen'!$B6:$B257,"&lt;="&amp;$B262,'Aceite Virgen'!S$6:S$257)</f>
        <v>1.58</v>
      </c>
      <c r="T262" s="9">
        <f>SUMIF('Aceite Virgen'!$B6:$B257,"&lt;="&amp;$B262,'Aceite Virgen'!T$6:T$257)</f>
        <v>2.9000000000000004</v>
      </c>
      <c r="U262" s="9">
        <f>SUMIF('Aceite Virgen'!$B6:$B257,"&lt;="&amp;$B262,'Aceite Virgen'!U$6:U$257)</f>
        <v>0</v>
      </c>
      <c r="V262" s="14"/>
      <c r="W262" s="14"/>
      <c r="X262" s="14"/>
      <c r="Y262" s="9">
        <f>SUMIF('Aceite Virgen'!$B6:$B257,"&lt;="&amp;$B262,'Aceite Virgen'!Y$6:Y$257)</f>
        <v>2.62</v>
      </c>
      <c r="Z262" s="9">
        <f>SUMIF('Aceite Virgen'!$B6:$B257,"&lt;="&amp;$B262,'Aceite Virgen'!Z$6:Z$257)</f>
        <v>9.4699999999999989</v>
      </c>
      <c r="AA262" s="9">
        <f>SUMIF('Aceite Virgen'!$B6:$B257,"&lt;="&amp;$B262,'Aceite Virgen'!AA$6:AA$257)</f>
        <v>0.9</v>
      </c>
      <c r="AB262" s="9">
        <f>SUMIF('Aceite Virgen'!$B6:$B257,"&lt;="&amp;$B262,'Aceite Virgen'!AB$6:AB$257)</f>
        <v>1.68</v>
      </c>
      <c r="AC262" s="14"/>
      <c r="AD262" s="14"/>
      <c r="AE262" s="14"/>
      <c r="AF262" s="9">
        <f>SUMIF('Aceite Virgen'!$B6:$B257,"&lt;="&amp;$B262,'Aceite Virgen'!AF$6:AF$257)</f>
        <v>1.0100000000000002</v>
      </c>
      <c r="AG262" s="9">
        <f>SUMIF('Aceite Virgen'!$B6:$B257,"&lt;="&amp;$B262,'Aceite Virgen'!AG$6:AG$257)</f>
        <v>0.64</v>
      </c>
      <c r="AH262" s="9">
        <f>SUMIF('Aceite Virgen'!$B6:$B257,"&lt;="&amp;$B262,'Aceite Virgen'!AH$6:AH$257)</f>
        <v>0.87</v>
      </c>
      <c r="AI262" s="9">
        <f>SUMIF('Aceite Virgen'!$B6:$B257,"&lt;="&amp;$B262,'Aceite Virgen'!AI$6:AI$257)</f>
        <v>0</v>
      </c>
      <c r="AJ262" s="14"/>
      <c r="AK262" s="14"/>
      <c r="AL262" s="14"/>
      <c r="AM262" s="9">
        <f>SUMIF('Aceite Virgen'!$B6:$B257,"&lt;="&amp;$B262,'Aceite Virgen'!AM$6:AM$257)</f>
        <v>1.6</v>
      </c>
      <c r="AN262" s="9">
        <f>SUMIF('Aceite Virgen'!$B6:$B257,"&lt;="&amp;$B262,'Aceite Virgen'!AN$6:AN$257)</f>
        <v>0.33</v>
      </c>
      <c r="AO262" s="9">
        <f>SUMIF('Aceite Virgen'!$B6:$B257,"&lt;="&amp;$B262,'Aceite Virgen'!AO$6:AO$257)</f>
        <v>1.59</v>
      </c>
      <c r="AP262" s="9">
        <f>SUMIF('Aceite Virgen'!$B6:$B257,"&lt;="&amp;$B262,'Aceite Virgen'!AP$6:AP$257)</f>
        <v>1.36</v>
      </c>
      <c r="AQ262" s="14"/>
      <c r="AR262" s="14"/>
      <c r="AT262" s="9">
        <f>SUMIF('Aceite Virgen'!$B6:$B257,"&lt;="&amp;$B262,'Aceite Virgen'!AT$6:AT$257)</f>
        <v>1.65</v>
      </c>
      <c r="AU262" s="9">
        <f>SUMIF('Aceite Virgen'!$B6:$B257,"&lt;="&amp;$B262,'Aceite Virgen'!AU$6:AU$257)</f>
        <v>0</v>
      </c>
      <c r="AV262" s="9">
        <f>SUMIF('Aceite Virgen'!$B6:$B257,"&lt;="&amp;$B262,'Aceite Virgen'!AV$6:AV$257)</f>
        <v>1.2000000000000002</v>
      </c>
      <c r="AW262" s="9">
        <f>SUMIF('Aceite Virgen'!$B6:$B257,"&lt;="&amp;$B262,'Aceite Virgen'!AW$6:AW$257)</f>
        <v>0</v>
      </c>
      <c r="BA262" s="9">
        <f>SUMIF('Aceite Virgen'!$B6:$B257,"&lt;="&amp;$B262,'Aceite Virgen'!BA$6:BA$257)</f>
        <v>1.17</v>
      </c>
      <c r="BB262" s="9">
        <f>SUMIF('Aceite Virgen'!$B6:$B257,"&lt;="&amp;$B262,'Aceite Virgen'!BB$6:BB$257)</f>
        <v>1.3</v>
      </c>
      <c r="BC262" s="9">
        <f>SUMIF('Aceite Virgen'!$B6:$B257,"&lt;="&amp;$B262,'Aceite Virgen'!BC$6:BC$257)</f>
        <v>1.21</v>
      </c>
      <c r="BD262" s="9">
        <f>SUMIF('Aceite Virgen'!$B6:$B257,"&lt;="&amp;$B262,'Aceite Virgen'!BD$6:BD$257)</f>
        <v>0</v>
      </c>
      <c r="BH262" s="9">
        <f>SUMIF('Aceite Virgen'!$B6:$B257,"&lt;="&amp;$B262,'Aceite Virgen'!BH$6:BH$257)</f>
        <v>0.52</v>
      </c>
      <c r="BI262" s="9">
        <f>SUMIF('Aceite Virgen'!$B6:$B257,"&lt;="&amp;$B262,'Aceite Virgen'!BI$6:BI$257)</f>
        <v>0</v>
      </c>
      <c r="BJ262" s="9">
        <f>SUMIF('Aceite Virgen'!$B6:$B257,"&lt;="&amp;$B262,'Aceite Virgen'!BJ$6:BJ$257)</f>
        <v>0.5099999999999999</v>
      </c>
      <c r="BK262" s="9">
        <f>SUMIF('Aceite Virgen'!$B6:$B257,"&lt;="&amp;$B262,'Aceite Virgen'!BK$6:BK$257)</f>
        <v>0</v>
      </c>
      <c r="BO262" s="9">
        <f>SUMIF('Aceite Virgen'!$B6:$B257,"&lt;="&amp;$B262,'Aceite Virgen'!BO$6:BO$257)</f>
        <v>0.89000000000000012</v>
      </c>
      <c r="BP262" s="9">
        <f>SUMIF('Aceite Virgen'!$B6:$B257,"&lt;="&amp;$B262,'Aceite Virgen'!BP$6:BP$257)</f>
        <v>1.0900000000000001</v>
      </c>
      <c r="BQ262" s="9">
        <f>SUMIF('Aceite Virgen'!$B6:$B257,"&lt;="&amp;$B262,'Aceite Virgen'!BQ$6:BQ$257)</f>
        <v>0.82000000000000006</v>
      </c>
      <c r="BR262" s="9">
        <f>SUMIF('Aceite Virgen'!$B6:$B257,"&lt;="&amp;$B262,'Aceite Virgen'!BR$6:BR$257)</f>
        <v>0</v>
      </c>
      <c r="BV262" s="9">
        <f>SUMIF('Aceite Virgen'!$B6:$B257,"&lt;="&amp;$B262,'Aceite Virgen'!BV$6:BV$257)</f>
        <v>1.6300000000000001</v>
      </c>
      <c r="BW262" s="9">
        <f>SUMIF('Aceite Virgen'!$B6:$B257,"&lt;="&amp;$B262,'Aceite Virgen'!BW$6:BW$257)</f>
        <v>0</v>
      </c>
      <c r="BX262" s="9">
        <f>SUMIF('Aceite Virgen'!$B6:$B257,"&lt;="&amp;$B262,'Aceite Virgen'!BX$6:BX$257)</f>
        <v>0.4</v>
      </c>
      <c r="BY262" s="9">
        <f>SUMIF('Aceite Virgen'!$B6:$B257,"&lt;="&amp;$B262,'Aceite Virgen'!BY$6:BY$257)</f>
        <v>0</v>
      </c>
      <c r="CC262" s="9">
        <f>SUMIF('Aceite Virgen'!$B6:$B257,"&lt;="&amp;$B262,'Aceite Virgen'!CC$6:CC$257)</f>
        <v>0.53999999999999992</v>
      </c>
      <c r="CD262" s="9">
        <f>SUMIF('Aceite Virgen'!$B6:$B257,"&lt;="&amp;$B262,'Aceite Virgen'!CD$6:CD$257)</f>
        <v>0</v>
      </c>
      <c r="CE262" s="9">
        <f>SUMIF('Aceite Virgen'!$B6:$B257,"&lt;="&amp;$B262,'Aceite Virgen'!CE$6:CE$257)</f>
        <v>0.55000000000000004</v>
      </c>
      <c r="CF262" s="9">
        <f>SUMIF('Aceite Virgen'!$B6:$B257,"&lt;="&amp;$B262,'Aceite Virgen'!CF$6:CF$257)</f>
        <v>0</v>
      </c>
      <c r="CJ262" s="9">
        <f>SUMIF('Aceite Virgen'!$B6:$B257,"&lt;="&amp;$B262,'Aceite Virgen'!CJ$6:CJ$257)</f>
        <v>1.9300000000000002</v>
      </c>
      <c r="CK262" s="9">
        <f>SUMIF('Aceite Virgen'!$B6:$B257,"&lt;="&amp;$B262,'Aceite Virgen'!CK$6:CK$257)</f>
        <v>2.21</v>
      </c>
      <c r="CL262" s="9">
        <f>SUMIF('Aceite Virgen'!$B6:$B257,"&lt;="&amp;$B262,'Aceite Virgen'!CL$6:CL$257)</f>
        <v>1.9400000000000002</v>
      </c>
      <c r="CM262" s="9">
        <f>SUMIF('Aceite Virgen'!$B6:$B257,"&lt;="&amp;$B262,'Aceite Virgen'!CM$6:CM$257)</f>
        <v>0</v>
      </c>
      <c r="CQ262" s="9">
        <f>SUMIF('Aceite Virgen'!$B6:$B257,"&lt;="&amp;$B262,'Aceite Virgen'!CQ$6:CQ$257)</f>
        <v>3.21</v>
      </c>
      <c r="CR262" s="9">
        <f>SUMIF('Aceite Virgen'!$B6:$B257,"&lt;="&amp;$B262,'Aceite Virgen'!CR$6:CR$257)</f>
        <v>1.96</v>
      </c>
      <c r="CS262" s="9">
        <f>SUMIF('Aceite Virgen'!$B6:$B257,"&lt;="&amp;$B262,'Aceite Virgen'!CS$6:CS$257)</f>
        <v>3.1799999999999997</v>
      </c>
      <c r="CT262" s="9">
        <f>SUMIF('Aceite Virgen'!$B6:$B257,"&lt;="&amp;$B262,'Aceite Virgen'!CT$6:CT$257)</f>
        <v>0</v>
      </c>
      <c r="CX262" s="9">
        <f>SUMIF('Aceite Virgen'!$B6:$B257,"&lt;="&amp;$B262,'Aceite Virgen'!CX$6:CX$257)</f>
        <v>1.96</v>
      </c>
      <c r="CY262" s="9">
        <f>SUMIF('Aceite Virgen'!$B6:$B257,"&lt;="&amp;$B262,'Aceite Virgen'!CY$6:CY$257)</f>
        <v>0</v>
      </c>
      <c r="CZ262" s="9">
        <f>SUMIF('Aceite Virgen'!$B6:$B257,"&lt;="&amp;$B262,'Aceite Virgen'!CZ$6:CZ$257)</f>
        <v>2.75</v>
      </c>
      <c r="DA262" s="9">
        <f>SUMIF('Aceite Virgen'!$B6:$B257,"&lt;="&amp;$B262,'Aceite Virgen'!DA$6:DA$257)</f>
        <v>0</v>
      </c>
      <c r="DE262" s="9">
        <f>SUMIF('Aceite Virgen'!$B6:$B257,"&lt;="&amp;$B262,'Aceite Virgen'!DE$6:DE$257)</f>
        <v>1.1099999999999999</v>
      </c>
      <c r="DF262" s="9">
        <f>SUMIF('Aceite Virgen'!$B6:$B257,"&lt;="&amp;$B262,'Aceite Virgen'!DF$6:DF$257)</f>
        <v>0</v>
      </c>
      <c r="DG262" s="9">
        <f>SUMIF('Aceite Virgen'!$B6:$B257,"&lt;="&amp;$B262,'Aceite Virgen'!DG$6:DG$257)</f>
        <v>1.29</v>
      </c>
      <c r="DH262" s="9">
        <f>SUMIF('Aceite Virgen'!$B6:$B257,"&lt;="&amp;$B262,'Aceite Virgen'!DH$6:DH$257)</f>
        <v>0</v>
      </c>
      <c r="DL262" s="9">
        <f>SUMIF('Aceite Virgen'!$B6:$B257,"&lt;="&amp;$B262,'Aceite Virgen'!DL$6:DL$257)</f>
        <v>1.57</v>
      </c>
      <c r="DM262" s="9">
        <f>SUMIF('Aceite Virgen'!$B6:$B257,"&lt;="&amp;$B262,'Aceite Virgen'!DM$6:DM$257)</f>
        <v>0</v>
      </c>
      <c r="DN262" s="9">
        <f>SUMIF('Aceite Virgen'!$B6:$B257,"&lt;="&amp;$B262,'Aceite Virgen'!DN$6:DN$257)</f>
        <v>2.19</v>
      </c>
      <c r="DO262" s="9">
        <f>SUMIF('Aceite Virgen'!$B6:$B257,"&lt;="&amp;$B262,'Aceite Virgen'!DO$6:DO$257)</f>
        <v>0</v>
      </c>
      <c r="DS262" s="9">
        <f>SUMIF('Aceite Virgen'!$B6:$B257,"&lt;="&amp;$B262,'Aceite Virgen'!DS$6:DS$257)</f>
        <v>4.04</v>
      </c>
      <c r="DT262" s="9">
        <f>SUMIF('Aceite Virgen'!$B6:$B257,"&lt;="&amp;$B262,'Aceite Virgen'!DT$6:DT$257)</f>
        <v>0</v>
      </c>
      <c r="DU262" s="9">
        <f>SUMIF('Aceite Virgen'!$B6:$B257,"&lt;="&amp;$B262,'Aceite Virgen'!DU$6:DU$257)</f>
        <v>3.6900000000000004</v>
      </c>
      <c r="DV262" s="9">
        <f>SUMIF('Aceite Virgen'!$B6:$B257,"&lt;="&amp;$B262,'Aceite Virgen'!DV$6:DV$257)</f>
        <v>0</v>
      </c>
      <c r="DZ262" s="9">
        <f>SUMIF('Aceite Virgen'!$B6:$B257,"&lt;="&amp;$B262,'Aceite Virgen'!DZ$6:DZ$257)</f>
        <v>2.0000000000000004</v>
      </c>
      <c r="EA262" s="9">
        <f>SUMIF('Aceite Virgen'!$B6:$B257,"&lt;="&amp;$B262,'Aceite Virgen'!EA$6:EA$257)</f>
        <v>0</v>
      </c>
      <c r="EB262" s="9">
        <f>SUMIF('Aceite Virgen'!$B6:$B257,"&lt;="&amp;$B262,'Aceite Virgen'!EB$6:EB$257)</f>
        <v>2.04</v>
      </c>
      <c r="EC262" s="9">
        <f>SUMIF('Aceite Virgen'!$B6:$B257,"&lt;="&amp;$B262,'Aceite Virgen'!EC$6:EC$257)</f>
        <v>0</v>
      </c>
      <c r="EG262" s="9">
        <f>SUMIF('Aceite Virgen'!$B6:$B257,"&lt;="&amp;$B262,'Aceite Virgen'!EG$6:EG$257)</f>
        <v>2.23</v>
      </c>
      <c r="EH262" s="9">
        <f>SUMIF('Aceite Virgen'!$B6:$B257,"&lt;="&amp;$B262,'Aceite Virgen'!EH$6:EH$257)</f>
        <v>1</v>
      </c>
      <c r="EI262" s="9">
        <f>SUMIF('Aceite Virgen'!$B6:$B257,"&lt;="&amp;$B262,'Aceite Virgen'!EI$6:EI$257)</f>
        <v>1.5500000000000003</v>
      </c>
      <c r="EJ262" s="9">
        <f>SUMIF('Aceite Virgen'!$B6:$B257,"&lt;="&amp;$B262,'Aceite Virgen'!EJ$6:EJ$257)</f>
        <v>0</v>
      </c>
      <c r="EN262" s="9">
        <f>SUMIF('Aceite Virgen'!$B6:$B257,"&lt;="&amp;$B262,'Aceite Virgen'!EN$6:EN$257)</f>
        <v>4.6000000000000005</v>
      </c>
      <c r="EO262" s="9">
        <f>SUMIF('Aceite Virgen'!$B6:$B257,"&lt;="&amp;$B262,'Aceite Virgen'!EO$6:EO$257)</f>
        <v>1.8900000000000001</v>
      </c>
      <c r="EP262" s="9">
        <f>SUMIF('Aceite Virgen'!$B6:$B257,"&lt;="&amp;$B262,'Aceite Virgen'!EP$6:EP$257)</f>
        <v>3.64</v>
      </c>
      <c r="EQ262" s="9">
        <f>SUMIF('Aceite Virgen'!$B6:$B257,"&lt;="&amp;$B262,'Aceite Virgen'!EQ$6:EQ$257)</f>
        <v>7.79</v>
      </c>
      <c r="EU262" s="9">
        <f>SUMIF('Aceite Virgen'!$B6:$B257,"&lt;="&amp;$B262,'Aceite Virgen'!EU$6:EU$257)</f>
        <v>7.0200000000000005</v>
      </c>
      <c r="EV262" s="9">
        <f>SUMIF('Aceite Virgen'!$B6:$B257,"&lt;="&amp;$B262,'Aceite Virgen'!EV$6:EV$257)</f>
        <v>4.0199999999999996</v>
      </c>
      <c r="EW262" s="9">
        <f>SUMIF('Aceite Virgen'!$B6:$B257,"&lt;="&amp;$B262,'Aceite Virgen'!EW$6:EW$257)</f>
        <v>4.68</v>
      </c>
      <c r="EX262" s="9">
        <f>SUMIF('Aceite Virgen'!$B6:$B257,"&lt;="&amp;$B262,'Aceite Virgen'!EX$6:EX$257)</f>
        <v>12.56</v>
      </c>
    </row>
    <row r="263" spans="1:154" x14ac:dyDescent="0.3">
      <c r="A263" s="14">
        <f>'TAM Aceite Virgen'!B11</f>
        <v>2.5</v>
      </c>
      <c r="B263" s="14">
        <f>'TAM Aceite Virgen'!C11</f>
        <v>2.6</v>
      </c>
      <c r="C263" s="14"/>
      <c r="D263" s="8">
        <f>SUMIFS('Aceite Virgen'!D$6:D$257,'Aceite Virgen'!$A$6:$A$257,"&gt;="&amp;$A263,'Aceite Virgen'!$B$6:$B$257,"&lt;="&amp;$B263)</f>
        <v>0.8600000000000001</v>
      </c>
      <c r="E263" s="8">
        <f>SUMIFS('Aceite Virgen'!E$6:E$257,'Aceite Virgen'!$A$6:$A$257,"&gt;="&amp;$A263,'Aceite Virgen'!$B$6:$B$257,"&lt;="&amp;$B263)</f>
        <v>2.19</v>
      </c>
      <c r="F263" s="8">
        <f>SUMIFS('Aceite Virgen'!F$6:F$257,'Aceite Virgen'!$A$6:$A$257,"&gt;="&amp;$A263,'Aceite Virgen'!$B$6:$B$257,"&lt;="&amp;$B263)</f>
        <v>0.8</v>
      </c>
      <c r="G263" s="8">
        <f>SUMIFS('Aceite Virgen'!G$6:G$257,'Aceite Virgen'!$A$6:$A$257,"&gt;="&amp;$A263,'Aceite Virgen'!$B$6:$B$257,"&lt;="&amp;$B263)</f>
        <v>0</v>
      </c>
      <c r="H263" s="14"/>
      <c r="I263" s="14"/>
      <c r="J263" s="14"/>
      <c r="K263" s="8">
        <f>SUMIFS('Aceite Virgen'!K$6:K$257,'Aceite Virgen'!$A$6:$A$257,"&gt;="&amp;$A263,'Aceite Virgen'!$B$6:$B$257,"&lt;="&amp;$B263)</f>
        <v>0.17</v>
      </c>
      <c r="L263" s="8">
        <f>SUMIFS('Aceite Virgen'!L$6:L$257,'Aceite Virgen'!$A$6:$A$257,"&gt;="&amp;$A263,'Aceite Virgen'!$B$6:$B$257,"&lt;="&amp;$B263)</f>
        <v>1.17</v>
      </c>
      <c r="M263" s="8">
        <f>SUMIFS('Aceite Virgen'!M$6:M$257,'Aceite Virgen'!$A$6:$A$257,"&gt;="&amp;$A263,'Aceite Virgen'!$B$6:$B$257,"&lt;="&amp;$B263)</f>
        <v>0</v>
      </c>
      <c r="N263" s="8">
        <f>SUMIFS('Aceite Virgen'!N$6:N$257,'Aceite Virgen'!$A$6:$A$257,"&gt;="&amp;$A263,'Aceite Virgen'!$B$6:$B$257,"&lt;="&amp;$B263)</f>
        <v>0</v>
      </c>
      <c r="O263" s="14"/>
      <c r="P263" s="14"/>
      <c r="Q263" s="14"/>
      <c r="R263" s="8">
        <f>SUMIFS('Aceite Virgen'!R$6:R$257,'Aceite Virgen'!$A$6:$A$257,"&gt;="&amp;$A263,'Aceite Virgen'!$B$6:$B$257,"&lt;="&amp;$B263)</f>
        <v>0.18</v>
      </c>
      <c r="S263" s="8">
        <f>SUMIFS('Aceite Virgen'!S$6:S$257,'Aceite Virgen'!$A$6:$A$257,"&gt;="&amp;$A263,'Aceite Virgen'!$B$6:$B$257,"&lt;="&amp;$B263)</f>
        <v>0</v>
      </c>
      <c r="T263" s="8">
        <f>SUMIFS('Aceite Virgen'!T$6:T$257,'Aceite Virgen'!$A$6:$A$257,"&gt;="&amp;$A263,'Aceite Virgen'!$B$6:$B$257,"&lt;="&amp;$B263)</f>
        <v>0.25</v>
      </c>
      <c r="U263" s="8">
        <f>SUMIFS('Aceite Virgen'!U$6:U$257,'Aceite Virgen'!$A$6:$A$257,"&gt;="&amp;$A263,'Aceite Virgen'!$B$6:$B$257,"&lt;="&amp;$B263)</f>
        <v>0</v>
      </c>
      <c r="V263" s="14"/>
      <c r="W263" s="14"/>
      <c r="X263" s="14"/>
      <c r="Y263" s="8">
        <f>SUMIFS('Aceite Virgen'!Y$6:Y$257,'Aceite Virgen'!$A$6:$A$257,"&gt;="&amp;$A263,'Aceite Virgen'!$B$6:$B$257,"&lt;="&amp;$B263)</f>
        <v>0.58000000000000007</v>
      </c>
      <c r="Z263" s="8">
        <f>SUMIFS('Aceite Virgen'!Z$6:Z$257,'Aceite Virgen'!$A$6:$A$257,"&gt;="&amp;$A263,'Aceite Virgen'!$B$6:$B$257,"&lt;="&amp;$B263)</f>
        <v>1.1399999999999999</v>
      </c>
      <c r="AA263" s="8">
        <f>SUMIFS('Aceite Virgen'!AA$6:AA$257,'Aceite Virgen'!$A$6:$A$257,"&gt;="&amp;$A263,'Aceite Virgen'!$B$6:$B$257,"&lt;="&amp;$B263)</f>
        <v>0.55999999999999994</v>
      </c>
      <c r="AB263" s="8">
        <f>SUMIFS('Aceite Virgen'!AB$6:AB$257,'Aceite Virgen'!$A$6:$A$257,"&gt;="&amp;$A263,'Aceite Virgen'!$B$6:$B$257,"&lt;="&amp;$B263)</f>
        <v>0</v>
      </c>
      <c r="AC263" s="14"/>
      <c r="AD263" s="14"/>
      <c r="AE263" s="14"/>
      <c r="AF263" s="8">
        <f>SUMIFS('Aceite Virgen'!AF$6:AF$257,'Aceite Virgen'!$A$6:$A$257,"&gt;="&amp;$A263,'Aceite Virgen'!$B$6:$B$257,"&lt;="&amp;$B263)</f>
        <v>0.23</v>
      </c>
      <c r="AG263" s="8">
        <f>SUMIFS('Aceite Virgen'!AG$6:AG$257,'Aceite Virgen'!$A$6:$A$257,"&gt;="&amp;$A263,'Aceite Virgen'!$B$6:$B$257,"&lt;="&amp;$B263)</f>
        <v>0.66</v>
      </c>
      <c r="AH263" s="8">
        <f>SUMIFS('Aceite Virgen'!AH$6:AH$257,'Aceite Virgen'!$A$6:$A$257,"&gt;="&amp;$A263,'Aceite Virgen'!$B$6:$B$257,"&lt;="&amp;$B263)</f>
        <v>0.2</v>
      </c>
      <c r="AI263" s="8">
        <f>SUMIFS('Aceite Virgen'!AI$6:AI$257,'Aceite Virgen'!$A$6:$A$257,"&gt;="&amp;$A263,'Aceite Virgen'!$B$6:$B$257,"&lt;="&amp;$B263)</f>
        <v>0</v>
      </c>
      <c r="AJ263" s="14"/>
      <c r="AK263" s="14"/>
      <c r="AL263" s="14"/>
      <c r="AM263" s="8">
        <f>SUMIFS('Aceite Virgen'!AM$6:AM$257,'Aceite Virgen'!$A$6:$A$257,"&gt;="&amp;$A263,'Aceite Virgen'!$B$6:$B$257,"&lt;="&amp;$B263)</f>
        <v>0</v>
      </c>
      <c r="AN263" s="8">
        <f>SUMIFS('Aceite Virgen'!AN$6:AN$257,'Aceite Virgen'!$A$6:$A$257,"&gt;="&amp;$A263,'Aceite Virgen'!$B$6:$B$257,"&lt;="&amp;$B263)</f>
        <v>0</v>
      </c>
      <c r="AO263" s="8">
        <f>SUMIFS('Aceite Virgen'!AO$6:AO$257,'Aceite Virgen'!$A$6:$A$257,"&gt;="&amp;$A263,'Aceite Virgen'!$B$6:$B$257,"&lt;="&amp;$B263)</f>
        <v>0</v>
      </c>
      <c r="AP263" s="8">
        <f>SUMIFS('Aceite Virgen'!AP$6:AP$257,'Aceite Virgen'!$A$6:$A$257,"&gt;="&amp;$A263,'Aceite Virgen'!$B$6:$B$257,"&lt;="&amp;$B263)</f>
        <v>0</v>
      </c>
      <c r="AQ263" s="14"/>
      <c r="AR263" s="14"/>
      <c r="AT263" s="8">
        <f>SUMIFS('Aceite Virgen'!AT$6:AT$257,'Aceite Virgen'!$A$6:$A$257,"&gt;="&amp;$A263,'Aceite Virgen'!$B$6:$B$257,"&lt;="&amp;$B263)</f>
        <v>0.24</v>
      </c>
      <c r="AU263" s="8">
        <f>SUMIFS('Aceite Virgen'!AU$6:AU$257,'Aceite Virgen'!$A$6:$A$257,"&gt;="&amp;$A263,'Aceite Virgen'!$B$6:$B$257,"&lt;="&amp;$B263)</f>
        <v>0</v>
      </c>
      <c r="AV263" s="8">
        <f>SUMIFS('Aceite Virgen'!AV$6:AV$257,'Aceite Virgen'!$A$6:$A$257,"&gt;="&amp;$A263,'Aceite Virgen'!$B$6:$B$257,"&lt;="&amp;$B263)</f>
        <v>0.25</v>
      </c>
      <c r="AW263" s="8">
        <f>SUMIFS('Aceite Virgen'!AW$6:AW$257,'Aceite Virgen'!$A$6:$A$257,"&gt;="&amp;$A263,'Aceite Virgen'!$B$6:$B$257,"&lt;="&amp;$B263)</f>
        <v>0</v>
      </c>
      <c r="BA263" s="8">
        <f>SUMIFS('Aceite Virgen'!BA$6:BA$257,'Aceite Virgen'!$A$6:$A$257,"&gt;="&amp;$A263,'Aceite Virgen'!$B$6:$B$257,"&lt;="&amp;$B263)</f>
        <v>0.05</v>
      </c>
      <c r="BB263" s="8">
        <f>SUMIFS('Aceite Virgen'!BB$6:BB$257,'Aceite Virgen'!$A$6:$A$257,"&gt;="&amp;$A263,'Aceite Virgen'!$B$6:$B$257,"&lt;="&amp;$B263)</f>
        <v>0</v>
      </c>
      <c r="BC263" s="8">
        <f>SUMIFS('Aceite Virgen'!BC$6:BC$257,'Aceite Virgen'!$A$6:$A$257,"&gt;="&amp;$A263,'Aceite Virgen'!$B$6:$B$257,"&lt;="&amp;$B263)</f>
        <v>0.06</v>
      </c>
      <c r="BD263" s="8">
        <f>SUMIFS('Aceite Virgen'!BD$6:BD$257,'Aceite Virgen'!$A$6:$A$257,"&gt;="&amp;$A263,'Aceite Virgen'!$B$6:$B$257,"&lt;="&amp;$B263)</f>
        <v>0</v>
      </c>
      <c r="BH263" s="8">
        <f>SUMIFS('Aceite Virgen'!BH$6:BH$257,'Aceite Virgen'!$A$6:$A$257,"&gt;="&amp;$A263,'Aceite Virgen'!$B$6:$B$257,"&lt;="&amp;$B263)</f>
        <v>0.28000000000000003</v>
      </c>
      <c r="BI263" s="8">
        <f>SUMIFS('Aceite Virgen'!BI$6:BI$257,'Aceite Virgen'!$A$6:$A$257,"&gt;="&amp;$A263,'Aceite Virgen'!$B$6:$B$257,"&lt;="&amp;$B263)</f>
        <v>0</v>
      </c>
      <c r="BJ263" s="8">
        <f>SUMIFS('Aceite Virgen'!BJ$6:BJ$257,'Aceite Virgen'!$A$6:$A$257,"&gt;="&amp;$A263,'Aceite Virgen'!$B$6:$B$257,"&lt;="&amp;$B263)</f>
        <v>0.32</v>
      </c>
      <c r="BK263" s="8">
        <f>SUMIFS('Aceite Virgen'!BK$6:BK$257,'Aceite Virgen'!$A$6:$A$257,"&gt;="&amp;$A263,'Aceite Virgen'!$B$6:$B$257,"&lt;="&amp;$B263)</f>
        <v>0</v>
      </c>
      <c r="BO263" s="8">
        <f>SUMIFS('Aceite Virgen'!BO$6:BO$257,'Aceite Virgen'!$A$6:$A$257,"&gt;="&amp;$A263,'Aceite Virgen'!$B$6:$B$257,"&lt;="&amp;$B263)</f>
        <v>0.05</v>
      </c>
      <c r="BP263" s="8">
        <f>SUMIFS('Aceite Virgen'!BP$6:BP$257,'Aceite Virgen'!$A$6:$A$257,"&gt;="&amp;$A263,'Aceite Virgen'!$B$6:$B$257,"&lt;="&amp;$B263)</f>
        <v>0</v>
      </c>
      <c r="BQ263" s="8">
        <f>SUMIFS('Aceite Virgen'!BQ$6:BQ$257,'Aceite Virgen'!$A$6:$A$257,"&gt;="&amp;$A263,'Aceite Virgen'!$B$6:$B$257,"&lt;="&amp;$B263)</f>
        <v>0.06</v>
      </c>
      <c r="BR263" s="8">
        <f>SUMIFS('Aceite Virgen'!BR$6:BR$257,'Aceite Virgen'!$A$6:$A$257,"&gt;="&amp;$A263,'Aceite Virgen'!$B$6:$B$257,"&lt;="&amp;$B263)</f>
        <v>0</v>
      </c>
      <c r="BV263" s="8">
        <f>SUMIFS('Aceite Virgen'!BV$6:BV$257,'Aceite Virgen'!$A$6:$A$257,"&gt;="&amp;$A263,'Aceite Virgen'!$B$6:$B$257,"&lt;="&amp;$B263)</f>
        <v>0</v>
      </c>
      <c r="BW263" s="8">
        <f>SUMIFS('Aceite Virgen'!BW$6:BW$257,'Aceite Virgen'!$A$6:$A$257,"&gt;="&amp;$A263,'Aceite Virgen'!$B$6:$B$257,"&lt;="&amp;$B263)</f>
        <v>0</v>
      </c>
      <c r="BX263" s="8">
        <f>SUMIFS('Aceite Virgen'!BX$6:BX$257,'Aceite Virgen'!$A$6:$A$257,"&gt;="&amp;$A263,'Aceite Virgen'!$B$6:$B$257,"&lt;="&amp;$B263)</f>
        <v>0</v>
      </c>
      <c r="BY263" s="8">
        <f>SUMIFS('Aceite Virgen'!BY$6:BY$257,'Aceite Virgen'!$A$6:$A$257,"&gt;="&amp;$A263,'Aceite Virgen'!$B$6:$B$257,"&lt;="&amp;$B263)</f>
        <v>0</v>
      </c>
      <c r="CC263" s="8">
        <f>SUMIFS('Aceite Virgen'!CC$6:CC$257,'Aceite Virgen'!$A$6:$A$257,"&gt;="&amp;$A263,'Aceite Virgen'!$B$6:$B$257,"&lt;="&amp;$B263)</f>
        <v>0.26</v>
      </c>
      <c r="CD263" s="8">
        <f>SUMIFS('Aceite Virgen'!CD$6:CD$257,'Aceite Virgen'!$A$6:$A$257,"&gt;="&amp;$A263,'Aceite Virgen'!$B$6:$B$257,"&lt;="&amp;$B263)</f>
        <v>0</v>
      </c>
      <c r="CE263" s="8">
        <f>SUMIFS('Aceite Virgen'!CE$6:CE$257,'Aceite Virgen'!$A$6:$A$257,"&gt;="&amp;$A263,'Aceite Virgen'!$B$6:$B$257,"&lt;="&amp;$B263)</f>
        <v>0.3</v>
      </c>
      <c r="CF263" s="8">
        <f>SUMIFS('Aceite Virgen'!CF$6:CF$257,'Aceite Virgen'!$A$6:$A$257,"&gt;="&amp;$A263,'Aceite Virgen'!$B$6:$B$257,"&lt;="&amp;$B263)</f>
        <v>0</v>
      </c>
      <c r="CJ263" s="8">
        <f>SUMIFS('Aceite Virgen'!CJ$6:CJ$257,'Aceite Virgen'!$A$6:$A$257,"&gt;="&amp;$A263,'Aceite Virgen'!$B$6:$B$257,"&lt;="&amp;$B263)</f>
        <v>0</v>
      </c>
      <c r="CK263" s="8">
        <f>SUMIFS('Aceite Virgen'!CK$6:CK$257,'Aceite Virgen'!$A$6:$A$257,"&gt;="&amp;$A263,'Aceite Virgen'!$B$6:$B$257,"&lt;="&amp;$B263)</f>
        <v>0</v>
      </c>
      <c r="CL263" s="8">
        <f>SUMIFS('Aceite Virgen'!CL$6:CL$257,'Aceite Virgen'!$A$6:$A$257,"&gt;="&amp;$A263,'Aceite Virgen'!$B$6:$B$257,"&lt;="&amp;$B263)</f>
        <v>0</v>
      </c>
      <c r="CM263" s="8">
        <f>SUMIFS('Aceite Virgen'!CM$6:CM$257,'Aceite Virgen'!$A$6:$A$257,"&gt;="&amp;$A263,'Aceite Virgen'!$B$6:$B$257,"&lt;="&amp;$B263)</f>
        <v>0</v>
      </c>
      <c r="CQ263" s="8">
        <f>SUMIFS('Aceite Virgen'!CQ$6:CQ$257,'Aceite Virgen'!$A$6:$A$257,"&gt;="&amp;$A263,'Aceite Virgen'!$B$6:$B$257,"&lt;="&amp;$B263)</f>
        <v>0.4</v>
      </c>
      <c r="CR263" s="8">
        <f>SUMIFS('Aceite Virgen'!CR$6:CR$257,'Aceite Virgen'!$A$6:$A$257,"&gt;="&amp;$A263,'Aceite Virgen'!$B$6:$B$257,"&lt;="&amp;$B263)</f>
        <v>0</v>
      </c>
      <c r="CS263" s="8">
        <f>SUMIFS('Aceite Virgen'!CS$6:CS$257,'Aceite Virgen'!$A$6:$A$257,"&gt;="&amp;$A263,'Aceite Virgen'!$B$6:$B$257,"&lt;="&amp;$B263)</f>
        <v>0.34</v>
      </c>
      <c r="CT263" s="8">
        <f>SUMIFS('Aceite Virgen'!CT$6:CT$257,'Aceite Virgen'!$A$6:$A$257,"&gt;="&amp;$A263,'Aceite Virgen'!$B$6:$B$257,"&lt;="&amp;$B263)</f>
        <v>1.91</v>
      </c>
      <c r="CX263" s="8">
        <f>SUMIFS('Aceite Virgen'!CX$6:CX$257,'Aceite Virgen'!$A$6:$A$257,"&gt;="&amp;$A263,'Aceite Virgen'!$B$6:$B$257,"&lt;="&amp;$B263)</f>
        <v>0.33</v>
      </c>
      <c r="CY263" s="8">
        <f>SUMIFS('Aceite Virgen'!CY$6:CY$257,'Aceite Virgen'!$A$6:$A$257,"&gt;="&amp;$A263,'Aceite Virgen'!$B$6:$B$257,"&lt;="&amp;$B263)</f>
        <v>1.05</v>
      </c>
      <c r="CZ263" s="8">
        <f>SUMIFS('Aceite Virgen'!CZ$6:CZ$257,'Aceite Virgen'!$A$6:$A$257,"&gt;="&amp;$A263,'Aceite Virgen'!$B$6:$B$257,"&lt;="&amp;$B263)</f>
        <v>0.22</v>
      </c>
      <c r="DA263" s="8">
        <f>SUMIFS('Aceite Virgen'!DA$6:DA$257,'Aceite Virgen'!$A$6:$A$257,"&gt;="&amp;$A263,'Aceite Virgen'!$B$6:$B$257,"&lt;="&amp;$B263)</f>
        <v>0</v>
      </c>
      <c r="DE263" s="8">
        <f>SUMIFS('Aceite Virgen'!DE$6:DE$257,'Aceite Virgen'!$A$6:$A$257,"&gt;="&amp;$A263,'Aceite Virgen'!$B$6:$B$257,"&lt;="&amp;$B263)</f>
        <v>0.33</v>
      </c>
      <c r="DF263" s="8">
        <f>SUMIFS('Aceite Virgen'!DF$6:DF$257,'Aceite Virgen'!$A$6:$A$257,"&gt;="&amp;$A263,'Aceite Virgen'!$B$6:$B$257,"&lt;="&amp;$B263)</f>
        <v>0</v>
      </c>
      <c r="DG263" s="8">
        <f>SUMIFS('Aceite Virgen'!DG$6:DG$257,'Aceite Virgen'!$A$6:$A$257,"&gt;="&amp;$A263,'Aceite Virgen'!$B$6:$B$257,"&lt;="&amp;$B263)</f>
        <v>0.48</v>
      </c>
      <c r="DH263" s="8">
        <f>SUMIFS('Aceite Virgen'!DH$6:DH$257,'Aceite Virgen'!$A$6:$A$257,"&gt;="&amp;$A263,'Aceite Virgen'!$B$6:$B$257,"&lt;="&amp;$B263)</f>
        <v>0</v>
      </c>
      <c r="DL263" s="8">
        <f>SUMIFS('Aceite Virgen'!DL$6:DL$257,'Aceite Virgen'!$A$6:$A$257,"&gt;="&amp;$A263,'Aceite Virgen'!$B$6:$B$257,"&lt;="&amp;$B263)</f>
        <v>0.1</v>
      </c>
      <c r="DM263" s="8">
        <f>SUMIFS('Aceite Virgen'!DM$6:DM$257,'Aceite Virgen'!$A$6:$A$257,"&gt;="&amp;$A263,'Aceite Virgen'!$B$6:$B$257,"&lt;="&amp;$B263)</f>
        <v>0</v>
      </c>
      <c r="DN263" s="8">
        <f>SUMIFS('Aceite Virgen'!DN$6:DN$257,'Aceite Virgen'!$A$6:$A$257,"&gt;="&amp;$A263,'Aceite Virgen'!$B$6:$B$257,"&lt;="&amp;$B263)</f>
        <v>0.13</v>
      </c>
      <c r="DO263" s="8">
        <f>SUMIFS('Aceite Virgen'!DO$6:DO$257,'Aceite Virgen'!$A$6:$A$257,"&gt;="&amp;$A263,'Aceite Virgen'!$B$6:$B$257,"&lt;="&amp;$B263)</f>
        <v>0</v>
      </c>
      <c r="DS263" s="8">
        <f>SUMIFS('Aceite Virgen'!DS$6:DS$257,'Aceite Virgen'!$A$6:$A$257,"&gt;="&amp;$A263,'Aceite Virgen'!$B$6:$B$257,"&lt;="&amp;$B263)</f>
        <v>0.52</v>
      </c>
      <c r="DT263" s="8">
        <f>SUMIFS('Aceite Virgen'!DT$6:DT$257,'Aceite Virgen'!$A$6:$A$257,"&gt;="&amp;$A263,'Aceite Virgen'!$B$6:$B$257,"&lt;="&amp;$B263)</f>
        <v>0</v>
      </c>
      <c r="DU263" s="8">
        <f>SUMIFS('Aceite Virgen'!DU$6:DU$257,'Aceite Virgen'!$A$6:$A$257,"&gt;="&amp;$A263,'Aceite Virgen'!$B$6:$B$257,"&lt;="&amp;$B263)</f>
        <v>0.68</v>
      </c>
      <c r="DV263" s="8">
        <f>SUMIFS('Aceite Virgen'!DV$6:DV$257,'Aceite Virgen'!$A$6:$A$257,"&gt;="&amp;$A263,'Aceite Virgen'!$B$6:$B$257,"&lt;="&amp;$B263)</f>
        <v>0</v>
      </c>
      <c r="DZ263" s="8">
        <f>SUMIFS('Aceite Virgen'!DZ$6:DZ$257,'Aceite Virgen'!$A$6:$A$257,"&gt;="&amp;$A263,'Aceite Virgen'!$B$6:$B$257,"&lt;="&amp;$B263)</f>
        <v>0.19</v>
      </c>
      <c r="EA263" s="8">
        <f>SUMIFS('Aceite Virgen'!EA$6:EA$257,'Aceite Virgen'!$A$6:$A$257,"&gt;="&amp;$A263,'Aceite Virgen'!$B$6:$B$257,"&lt;="&amp;$B263)</f>
        <v>0</v>
      </c>
      <c r="EB263" s="8">
        <f>SUMIFS('Aceite Virgen'!EB$6:EB$257,'Aceite Virgen'!$A$6:$A$257,"&gt;="&amp;$A263,'Aceite Virgen'!$B$6:$B$257,"&lt;="&amp;$B263)</f>
        <v>0.26</v>
      </c>
      <c r="EC263" s="8">
        <f>SUMIFS('Aceite Virgen'!EC$6:EC$257,'Aceite Virgen'!$A$6:$A$257,"&gt;="&amp;$A263,'Aceite Virgen'!$B$6:$B$257,"&lt;="&amp;$B263)</f>
        <v>0</v>
      </c>
      <c r="EG263" s="8">
        <f>SUMIFS('Aceite Virgen'!EG$6:EG$257,'Aceite Virgen'!$A$6:$A$257,"&gt;="&amp;$A263,'Aceite Virgen'!$B$6:$B$257,"&lt;="&amp;$B263)</f>
        <v>2.69</v>
      </c>
      <c r="EH263" s="8">
        <f>SUMIFS('Aceite Virgen'!EH$6:EH$257,'Aceite Virgen'!$A$6:$A$257,"&gt;="&amp;$A263,'Aceite Virgen'!$B$6:$B$257,"&lt;="&amp;$B263)</f>
        <v>1.65</v>
      </c>
      <c r="EI263" s="8">
        <f>SUMIFS('Aceite Virgen'!EI$6:EI$257,'Aceite Virgen'!$A$6:$A$257,"&gt;="&amp;$A263,'Aceite Virgen'!$B$6:$B$257,"&lt;="&amp;$B263)</f>
        <v>3.49</v>
      </c>
      <c r="EJ263" s="8">
        <f>SUMIFS('Aceite Virgen'!EJ$6:EJ$257,'Aceite Virgen'!$A$6:$A$257,"&gt;="&amp;$A263,'Aceite Virgen'!$B$6:$B$257,"&lt;="&amp;$B263)</f>
        <v>0</v>
      </c>
      <c r="EN263" s="8">
        <f>SUMIFS('Aceite Virgen'!EN$6:EN$257,'Aceite Virgen'!$A$6:$A$257,"&gt;="&amp;$A263,'Aceite Virgen'!$B$6:$B$257,"&lt;="&amp;$B263)</f>
        <v>2.04</v>
      </c>
      <c r="EO263" s="8">
        <f>SUMIFS('Aceite Virgen'!EO$6:EO$257,'Aceite Virgen'!$A$6:$A$257,"&gt;="&amp;$A263,'Aceite Virgen'!$B$6:$B$257,"&lt;="&amp;$B263)</f>
        <v>0.48</v>
      </c>
      <c r="EP263" s="8">
        <f>SUMIFS('Aceite Virgen'!EP$6:EP$257,'Aceite Virgen'!$A$6:$A$257,"&gt;="&amp;$A263,'Aceite Virgen'!$B$6:$B$257,"&lt;="&amp;$B263)</f>
        <v>3.45</v>
      </c>
      <c r="EQ263" s="8">
        <f>SUMIFS('Aceite Virgen'!EQ$6:EQ$257,'Aceite Virgen'!$A$6:$A$257,"&gt;="&amp;$A263,'Aceite Virgen'!$B$6:$B$257,"&lt;="&amp;$B263)</f>
        <v>0</v>
      </c>
      <c r="EU263" s="8">
        <f>SUMIFS('Aceite Virgen'!EU$6:EU$257,'Aceite Virgen'!$A$6:$A$257,"&gt;="&amp;$A263,'Aceite Virgen'!$B$6:$B$257,"&lt;="&amp;$B263)</f>
        <v>0.6</v>
      </c>
      <c r="EV263" s="8">
        <f>SUMIFS('Aceite Virgen'!EV$6:EV$257,'Aceite Virgen'!$A$6:$A$257,"&gt;="&amp;$A263,'Aceite Virgen'!$B$6:$B$257,"&lt;="&amp;$B263)</f>
        <v>0.78</v>
      </c>
      <c r="EW263" s="8">
        <f>SUMIFS('Aceite Virgen'!EW$6:EW$257,'Aceite Virgen'!$A$6:$A$257,"&gt;="&amp;$A263,'Aceite Virgen'!$B$6:$B$257,"&lt;="&amp;$B263)</f>
        <v>0.56999999999999995</v>
      </c>
      <c r="EX263" s="8">
        <f>SUMIFS('Aceite Virgen'!EX$6:EX$257,'Aceite Virgen'!$A$6:$A$257,"&gt;="&amp;$A263,'Aceite Virgen'!$B$6:$B$257,"&lt;="&amp;$B263)</f>
        <v>0.88</v>
      </c>
    </row>
    <row r="264" spans="1:154" x14ac:dyDescent="0.3">
      <c r="A264" s="14">
        <f>'TAM Aceite Virgen'!B12</f>
        <v>2.6</v>
      </c>
      <c r="B264" s="14">
        <f>'TAM Aceite Virgen'!C12</f>
        <v>2.7</v>
      </c>
      <c r="C264" s="14"/>
      <c r="D264" s="8">
        <f>SUMIFS('Aceite Virgen'!D$6:D$257,'Aceite Virgen'!$A$6:$A$257,"&gt;="&amp;$A264,'Aceite Virgen'!$B$6:$B$257,"&lt;="&amp;$B264)</f>
        <v>0</v>
      </c>
      <c r="E264" s="8">
        <f>SUMIFS('Aceite Virgen'!E$6:E$257,'Aceite Virgen'!$A$6:$A$257,"&gt;="&amp;$A264,'Aceite Virgen'!$B$6:$B$257,"&lt;="&amp;$B264)</f>
        <v>0</v>
      </c>
      <c r="F264" s="8">
        <f>SUMIFS('Aceite Virgen'!F$6:F$257,'Aceite Virgen'!$A$6:$A$257,"&gt;="&amp;$A264,'Aceite Virgen'!$B$6:$B$257,"&lt;="&amp;$B264)</f>
        <v>0</v>
      </c>
      <c r="G264" s="8">
        <f>SUMIFS('Aceite Virgen'!G$6:G$257,'Aceite Virgen'!$A$6:$A$257,"&gt;="&amp;$A264,'Aceite Virgen'!$B$6:$B$257,"&lt;="&amp;$B264)</f>
        <v>0</v>
      </c>
      <c r="H264" s="14"/>
      <c r="I264" s="14"/>
      <c r="J264" s="14"/>
      <c r="K264" s="8">
        <f>SUMIFS('Aceite Virgen'!K$6:K$257,'Aceite Virgen'!$A$6:$A$257,"&gt;="&amp;$A264,'Aceite Virgen'!$B$6:$B$257,"&lt;="&amp;$B264)</f>
        <v>0.23</v>
      </c>
      <c r="L264" s="8">
        <f>SUMIFS('Aceite Virgen'!L$6:L$257,'Aceite Virgen'!$A$6:$A$257,"&gt;="&amp;$A264,'Aceite Virgen'!$B$6:$B$257,"&lt;="&amp;$B264)</f>
        <v>1.65</v>
      </c>
      <c r="M264" s="8">
        <f>SUMIFS('Aceite Virgen'!M$6:M$257,'Aceite Virgen'!$A$6:$A$257,"&gt;="&amp;$A264,'Aceite Virgen'!$B$6:$B$257,"&lt;="&amp;$B264)</f>
        <v>0</v>
      </c>
      <c r="N264" s="8">
        <f>SUMIFS('Aceite Virgen'!N$6:N$257,'Aceite Virgen'!$A$6:$A$257,"&gt;="&amp;$A264,'Aceite Virgen'!$B$6:$B$257,"&lt;="&amp;$B264)</f>
        <v>0</v>
      </c>
      <c r="O264" s="14"/>
      <c r="P264" s="14"/>
      <c r="Q264" s="14"/>
      <c r="R264" s="8">
        <f>SUMIFS('Aceite Virgen'!R$6:R$257,'Aceite Virgen'!$A$6:$A$257,"&gt;="&amp;$A264,'Aceite Virgen'!$B$6:$B$257,"&lt;="&amp;$B264)</f>
        <v>0.18</v>
      </c>
      <c r="S264" s="8">
        <f>SUMIFS('Aceite Virgen'!S$6:S$257,'Aceite Virgen'!$A$6:$A$257,"&gt;="&amp;$A264,'Aceite Virgen'!$B$6:$B$257,"&lt;="&amp;$B264)</f>
        <v>0</v>
      </c>
      <c r="T264" s="8">
        <f>SUMIFS('Aceite Virgen'!T$6:T$257,'Aceite Virgen'!$A$6:$A$257,"&gt;="&amp;$A264,'Aceite Virgen'!$B$6:$B$257,"&lt;="&amp;$B264)</f>
        <v>0.25</v>
      </c>
      <c r="U264" s="8">
        <f>SUMIFS('Aceite Virgen'!U$6:U$257,'Aceite Virgen'!$A$6:$A$257,"&gt;="&amp;$A264,'Aceite Virgen'!$B$6:$B$257,"&lt;="&amp;$B264)</f>
        <v>0</v>
      </c>
      <c r="V264" s="14"/>
      <c r="W264" s="14"/>
      <c r="X264" s="14"/>
      <c r="Y264" s="8">
        <f>SUMIFS('Aceite Virgen'!Y$6:Y$257,'Aceite Virgen'!$A$6:$A$257,"&gt;="&amp;$A264,'Aceite Virgen'!$B$6:$B$257,"&lt;="&amp;$B264)</f>
        <v>0.42</v>
      </c>
      <c r="Z264" s="8">
        <f>SUMIFS('Aceite Virgen'!Z$6:Z$257,'Aceite Virgen'!$A$6:$A$257,"&gt;="&amp;$A264,'Aceite Virgen'!$B$6:$B$257,"&lt;="&amp;$B264)</f>
        <v>1.71</v>
      </c>
      <c r="AA264" s="8">
        <f>SUMIFS('Aceite Virgen'!AA$6:AA$257,'Aceite Virgen'!$A$6:$A$257,"&gt;="&amp;$A264,'Aceite Virgen'!$B$6:$B$257,"&lt;="&amp;$B264)</f>
        <v>0</v>
      </c>
      <c r="AB264" s="8">
        <f>SUMIFS('Aceite Virgen'!AB$6:AB$257,'Aceite Virgen'!$A$6:$A$257,"&gt;="&amp;$A264,'Aceite Virgen'!$B$6:$B$257,"&lt;="&amp;$B264)</f>
        <v>0</v>
      </c>
      <c r="AC264" s="14"/>
      <c r="AD264" s="14"/>
      <c r="AE264" s="14"/>
      <c r="AF264" s="8">
        <f>SUMIFS('Aceite Virgen'!AF$6:AF$257,'Aceite Virgen'!$A$6:$A$257,"&gt;="&amp;$A264,'Aceite Virgen'!$B$6:$B$257,"&lt;="&amp;$B264)</f>
        <v>0</v>
      </c>
      <c r="AG264" s="8">
        <f>SUMIFS('Aceite Virgen'!AG$6:AG$257,'Aceite Virgen'!$A$6:$A$257,"&gt;="&amp;$A264,'Aceite Virgen'!$B$6:$B$257,"&lt;="&amp;$B264)</f>
        <v>0</v>
      </c>
      <c r="AH264" s="8">
        <f>SUMIFS('Aceite Virgen'!AH$6:AH$257,'Aceite Virgen'!$A$6:$A$257,"&gt;="&amp;$A264,'Aceite Virgen'!$B$6:$B$257,"&lt;="&amp;$B264)</f>
        <v>0</v>
      </c>
      <c r="AI264" s="8">
        <f>SUMIFS('Aceite Virgen'!AI$6:AI$257,'Aceite Virgen'!$A$6:$A$257,"&gt;="&amp;$A264,'Aceite Virgen'!$B$6:$B$257,"&lt;="&amp;$B264)</f>
        <v>0</v>
      </c>
      <c r="AJ264" s="14"/>
      <c r="AK264" s="14"/>
      <c r="AL264" s="14"/>
      <c r="AM264" s="8">
        <f>SUMIFS('Aceite Virgen'!AM$6:AM$257,'Aceite Virgen'!$A$6:$A$257,"&gt;="&amp;$A264,'Aceite Virgen'!$B$6:$B$257,"&lt;="&amp;$B264)</f>
        <v>0.06</v>
      </c>
      <c r="AN264" s="8">
        <f>SUMIFS('Aceite Virgen'!AN$6:AN$257,'Aceite Virgen'!$A$6:$A$257,"&gt;="&amp;$A264,'Aceite Virgen'!$B$6:$B$257,"&lt;="&amp;$B264)</f>
        <v>0.68</v>
      </c>
      <c r="AO264" s="8">
        <f>SUMIFS('Aceite Virgen'!AO$6:AO$257,'Aceite Virgen'!$A$6:$A$257,"&gt;="&amp;$A264,'Aceite Virgen'!$B$6:$B$257,"&lt;="&amp;$B264)</f>
        <v>0</v>
      </c>
      <c r="AP264" s="8">
        <f>SUMIFS('Aceite Virgen'!AP$6:AP$257,'Aceite Virgen'!$A$6:$A$257,"&gt;="&amp;$A264,'Aceite Virgen'!$B$6:$B$257,"&lt;="&amp;$B264)</f>
        <v>0</v>
      </c>
      <c r="AQ264" s="14"/>
      <c r="AR264" s="14"/>
      <c r="AT264" s="8">
        <f>SUMIFS('Aceite Virgen'!AT$6:AT$257,'Aceite Virgen'!$A$6:$A$257,"&gt;="&amp;$A264,'Aceite Virgen'!$B$6:$B$257,"&lt;="&amp;$B264)</f>
        <v>0</v>
      </c>
      <c r="AU264" s="8">
        <f>SUMIFS('Aceite Virgen'!AU$6:AU$257,'Aceite Virgen'!$A$6:$A$257,"&gt;="&amp;$A264,'Aceite Virgen'!$B$6:$B$257,"&lt;="&amp;$B264)</f>
        <v>0</v>
      </c>
      <c r="AV264" s="8">
        <f>SUMIFS('Aceite Virgen'!AV$6:AV$257,'Aceite Virgen'!$A$6:$A$257,"&gt;="&amp;$A264,'Aceite Virgen'!$B$6:$B$257,"&lt;="&amp;$B264)</f>
        <v>0</v>
      </c>
      <c r="AW264" s="8">
        <f>SUMIFS('Aceite Virgen'!AW$6:AW$257,'Aceite Virgen'!$A$6:$A$257,"&gt;="&amp;$A264,'Aceite Virgen'!$B$6:$B$257,"&lt;="&amp;$B264)</f>
        <v>0</v>
      </c>
      <c r="BA264" s="8">
        <f>SUMIFS('Aceite Virgen'!BA$6:BA$257,'Aceite Virgen'!$A$6:$A$257,"&gt;="&amp;A264,'Aceite Virgen'!$B$6:$B$257,"&lt;="&amp;B264)</f>
        <v>0.09</v>
      </c>
      <c r="BB264" s="8">
        <f>SUMIFS('Aceite Virgen'!BB$6:BB$257,'Aceite Virgen'!$A$6:$A$257,"&gt;="&amp;$A264,'Aceite Virgen'!$B$6:$B$257,"&lt;="&amp;$B264)</f>
        <v>0.83</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0</v>
      </c>
      <c r="BI264" s="8">
        <f>SUMIFS('Aceite Virgen'!BI$6:BI$257,'Aceite Virgen'!$A$6:$A$257,"&gt;="&amp;$A264,'Aceite Virgen'!$B$6:$B$257,"&lt;="&amp;$B264)</f>
        <v>0</v>
      </c>
      <c r="BJ264" s="8">
        <f>SUMIFS('Aceite Virgen'!BJ$6:BJ$257,'Aceite Virgen'!$A$6:$A$257,"&gt;="&amp;$A264,'Aceite Virgen'!$B$6:$B$257,"&lt;="&amp;$B264)</f>
        <v>0</v>
      </c>
      <c r="BK264" s="8">
        <f>SUMIFS('Aceite Virgen'!BK$6:BK$257,'Aceite Virgen'!$A$6:$A$257,"&gt;="&amp;$A264,'Aceite Virgen'!$B$6:$B$257,"&lt;="&amp;$B264)</f>
        <v>0</v>
      </c>
      <c r="BO264" s="8">
        <f>SUMIFS('Aceite Virgen'!BO$6:BO$257,'Aceite Virgen'!$A$6:$A$257,"&gt;="&amp;$A264,'Aceite Virgen'!$B$6:$B$257,"&lt;="&amp;$B264)</f>
        <v>0.09</v>
      </c>
      <c r="BP264" s="8">
        <f>SUMIFS('Aceite Virgen'!BP$6:BP$257,'Aceite Virgen'!$A$6:$A$257,"&gt;="&amp;$A264,'Aceite Virgen'!$B$6:$B$257,"&lt;="&amp;$B264)</f>
        <v>1.57</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0.16</v>
      </c>
      <c r="BW264" s="8">
        <f>SUMIFS('Aceite Virgen'!BW$6:BW$257,'Aceite Virgen'!$A$6:$A$257,"&gt;="&amp;$A264,'Aceite Virgen'!$B$6:$B$257,"&lt;="&amp;$B264)</f>
        <v>0</v>
      </c>
      <c r="BX264" s="8">
        <f>SUMIFS('Aceite Virgen'!BX$6:BX$257,'Aceite Virgen'!$A$6:$A$257,"&gt;="&amp;$A264,'Aceite Virgen'!$B$6:$B$257,"&lt;="&amp;$B264)</f>
        <v>0.2</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0.06</v>
      </c>
      <c r="CK264" s="8">
        <f>SUMIFS('Aceite Virgen'!CK$6:CK$257,'Aceite Virgen'!$A$6:$A$257,"&gt;="&amp;$A264,'Aceite Virgen'!$B$6:$B$257,"&lt;="&amp;$B264)</f>
        <v>0</v>
      </c>
      <c r="CL264" s="8">
        <f>SUMIFS('Aceite Virgen'!CL$6:CL$257,'Aceite Virgen'!$A$6:$A$257,"&gt;="&amp;$A264,'Aceite Virgen'!$B$6:$B$257,"&lt;="&amp;$B264)</f>
        <v>7.0000000000000007E-2</v>
      </c>
      <c r="CM264" s="8">
        <f>SUMIFS('Aceite Virgen'!CM$6:CM$257,'Aceite Virgen'!$A$6:$A$257,"&gt;="&amp;$A264,'Aceite Virgen'!$B$6:$B$257,"&lt;="&amp;$B264)</f>
        <v>0</v>
      </c>
      <c r="CQ264" s="8">
        <f>SUMIFS('Aceite Virgen'!CQ$6:CQ$257,'Aceite Virgen'!$A$6:$A$257,"&gt;="&amp;$A264,'Aceite Virgen'!$B$6:$B$257,"&lt;="&amp;$B264)</f>
        <v>0</v>
      </c>
      <c r="CR264" s="8">
        <f>SUMIFS('Aceite Virgen'!CR$6:CR$257,'Aceite Virgen'!$A$6:$A$257,"&gt;="&amp;$A264,'Aceite Virgen'!$B$6:$B$257,"&lt;="&amp;$B264)</f>
        <v>0</v>
      </c>
      <c r="CS264" s="8">
        <f>SUMIFS('Aceite Virgen'!CS$6:CS$257,'Aceite Virgen'!$A$6:$A$257,"&gt;="&amp;$A264,'Aceite Virgen'!$B$6:$B$257,"&lt;="&amp;$B264)</f>
        <v>0</v>
      </c>
      <c r="CT264" s="8">
        <f>SUMIFS('Aceite Virgen'!CT$6:CT$257,'Aceite Virgen'!$A$6:$A$257,"&gt;="&amp;$A264,'Aceite Virgen'!$B$6:$B$257,"&lt;="&amp;$B264)</f>
        <v>0</v>
      </c>
      <c r="CX264" s="8">
        <f>SUMIFS('Aceite Virgen'!CX$6:CX$257,'Aceite Virgen'!$A$6:$A$257,"&gt;="&amp;$A264,'Aceite Virgen'!$B$6:$B$257,"&lt;="&amp;$B264)</f>
        <v>0</v>
      </c>
      <c r="CY264" s="8">
        <f>SUMIFS('Aceite Virgen'!CY$6:CY$257,'Aceite Virgen'!$A$6:$A$257,"&gt;="&amp;$A264,'Aceite Virgen'!$B$6:$B$257,"&lt;="&amp;$B264)</f>
        <v>0</v>
      </c>
      <c r="CZ264" s="8">
        <f>SUMIFS('Aceite Virgen'!CZ$6:CZ$257,'Aceite Virgen'!$A$6:$A$257,"&gt;="&amp;$A264,'Aceite Virgen'!$B$6:$B$257,"&lt;="&amp;$B264)</f>
        <v>0</v>
      </c>
      <c r="DA264" s="8">
        <f>SUMIFS('Aceite Virgen'!DA$6:DA$257,'Aceite Virgen'!$A$6:$A$257,"&gt;="&amp;$A264,'Aceite Virgen'!$B$6:$B$257,"&lt;="&amp;$B264)</f>
        <v>0</v>
      </c>
      <c r="DE264" s="8">
        <f>SUMIFS('Aceite Virgen'!DE$6:DE$257,'Aceite Virgen'!$A$6:$A$257,"&gt;="&amp;$A264,'Aceite Virgen'!$B$6:$B$257,"&lt;="&amp;$B264)</f>
        <v>2.04</v>
      </c>
      <c r="DF264" s="8">
        <f>SUMIFS('Aceite Virgen'!DF$6:DF$257,'Aceite Virgen'!$A$6:$A$257,"&gt;="&amp;$A264,'Aceite Virgen'!$B$6:$B$257,"&lt;="&amp;$B264)</f>
        <v>9.26</v>
      </c>
      <c r="DG264" s="8">
        <f>SUMIFS('Aceite Virgen'!DG$6:DG$257,'Aceite Virgen'!$A$6:$A$257,"&gt;="&amp;$A264,'Aceite Virgen'!$B$6:$B$257,"&lt;="&amp;$B264)</f>
        <v>0</v>
      </c>
      <c r="DH264" s="8">
        <f>SUMIFS('Aceite Virgen'!DH$6:DH$257,'Aceite Virgen'!$A$6:$A$257,"&gt;="&amp;$A264,'Aceite Virgen'!$B$6:$B$257,"&lt;="&amp;$B264)</f>
        <v>0</v>
      </c>
      <c r="DL264" s="8">
        <f>SUMIFS('Aceite Virgen'!DL$6:DL$257,'Aceite Virgen'!$A$6:$A$257,"&gt;="&amp;$A264,'Aceite Virgen'!$B$6:$B$257,"&lt;="&amp;$B264)</f>
        <v>0.26</v>
      </c>
      <c r="DM264" s="8">
        <f>SUMIFS('Aceite Virgen'!DM$6:DM$257,'Aceite Virgen'!$A$6:$A$257,"&gt;="&amp;$A264,'Aceite Virgen'!$B$6:$B$257,"&lt;="&amp;$B264)</f>
        <v>0</v>
      </c>
      <c r="DN264" s="8">
        <f>SUMIFS('Aceite Virgen'!DN$6:DN$257,'Aceite Virgen'!$A$6:$A$257,"&gt;="&amp;$A264,'Aceite Virgen'!$B$6:$B$257,"&lt;="&amp;$B264)</f>
        <v>0.37</v>
      </c>
      <c r="DO264" s="8">
        <f>SUMIFS('Aceite Virgen'!DO$6:DO$257,'Aceite Virgen'!$A$6:$A$257,"&gt;="&amp;$A264,'Aceite Virgen'!$B$6:$B$257,"&lt;="&amp;$B264)</f>
        <v>0</v>
      </c>
      <c r="DS264" s="8">
        <f>SUMIFS('Aceite Virgen'!DS$6:DS$257,'Aceite Virgen'!$A$6:$A$257,"&gt;="&amp;$A264,'Aceite Virgen'!$B$6:$B$257,"&lt;="&amp;$B264)</f>
        <v>0.45</v>
      </c>
      <c r="DT264" s="8">
        <f>SUMIFS('Aceite Virgen'!DT$6:DT$257,'Aceite Virgen'!$A$6:$A$257,"&gt;="&amp;$A264,'Aceite Virgen'!$B$6:$B$257,"&lt;="&amp;$B264)</f>
        <v>0</v>
      </c>
      <c r="DU264" s="8">
        <f>SUMIFS('Aceite Virgen'!DU$6:DU$257,'Aceite Virgen'!$A$6:$A$257,"&gt;="&amp;$A264,'Aceite Virgen'!$B$6:$B$257,"&lt;="&amp;$B264)</f>
        <v>0</v>
      </c>
      <c r="DV264" s="8">
        <f>SUMIFS('Aceite Virgen'!DV$6:DV$257,'Aceite Virgen'!$A$6:$A$257,"&gt;="&amp;$A264,'Aceite Virgen'!$B$6:$B$257,"&lt;="&amp;$B264)</f>
        <v>7.71</v>
      </c>
      <c r="DZ264" s="8">
        <f>SUMIFS('Aceite Virgen'!DZ$6:DZ$257,'Aceite Virgen'!$A$6:$A$257,"&gt;="&amp;$A264,'Aceite Virgen'!$B$6:$B$257,"&lt;="&amp;$B264)</f>
        <v>1.49</v>
      </c>
      <c r="EA264" s="8">
        <f>SUMIFS('Aceite Virgen'!EA$6:EA$257,'Aceite Virgen'!$A$6:$A$257,"&gt;="&amp;$A264,'Aceite Virgen'!$B$6:$B$257,"&lt;="&amp;$B264)</f>
        <v>9.81</v>
      </c>
      <c r="EB264" s="8">
        <f>SUMIFS('Aceite Virgen'!EB$6:EB$257,'Aceite Virgen'!$A$6:$A$257,"&gt;="&amp;$A264,'Aceite Virgen'!$B$6:$B$257,"&lt;="&amp;$B264)</f>
        <v>0</v>
      </c>
      <c r="EC264" s="8">
        <f>SUMIFS('Aceite Virgen'!EC$6:EC$257,'Aceite Virgen'!$A$6:$A$257,"&gt;="&amp;$A264,'Aceite Virgen'!$B$6:$B$257,"&lt;="&amp;$B264)</f>
        <v>0</v>
      </c>
      <c r="EG264" s="8">
        <f>SUMIFS('Aceite Virgen'!EG$6:EG$257,'Aceite Virgen'!$A$6:$A$257,"&gt;="&amp;$A264,'Aceite Virgen'!$B$6:$B$257,"&lt;="&amp;$B264)</f>
        <v>0</v>
      </c>
      <c r="EH264" s="8">
        <f>SUMIFS('Aceite Virgen'!EH$6:EH$257,'Aceite Virgen'!$A$6:$A$257,"&gt;="&amp;$A264,'Aceite Virgen'!$B$6:$B$257,"&lt;="&amp;$B264)</f>
        <v>0</v>
      </c>
      <c r="EI264" s="8">
        <f>SUMIFS('Aceite Virgen'!EI$6:EI$257,'Aceite Virgen'!$A$6:$A$257,"&gt;="&amp;$A264,'Aceite Virgen'!$B$6:$B$257,"&lt;="&amp;$B264)</f>
        <v>0</v>
      </c>
      <c r="EJ264" s="8">
        <f>SUMIFS('Aceite Virgen'!EJ$6:EJ$257,'Aceite Virgen'!$A$6:$A$257,"&gt;="&amp;$A264,'Aceite Virgen'!$B$6:$B$257,"&lt;="&amp;$B264)</f>
        <v>0</v>
      </c>
      <c r="EN264" s="8">
        <f>SUMIFS('Aceite Virgen'!EN$6:EN$257,'Aceite Virgen'!$A$6:$A$257,"&gt;="&amp;$A264,'Aceite Virgen'!$B$6:$B$257,"&lt;="&amp;$B264)</f>
        <v>0.35</v>
      </c>
      <c r="EO264" s="8">
        <f>SUMIFS('Aceite Virgen'!EO$6:EO$257,'Aceite Virgen'!$A$6:$A$257,"&gt;="&amp;$A264,'Aceite Virgen'!$B$6:$B$257,"&lt;="&amp;$B264)</f>
        <v>0.44</v>
      </c>
      <c r="EP264" s="8">
        <f>SUMIFS('Aceite Virgen'!EP$6:EP$257,'Aceite Virgen'!$A$6:$A$257,"&gt;="&amp;$A264,'Aceite Virgen'!$B$6:$B$257,"&lt;="&amp;$B264)</f>
        <v>0</v>
      </c>
      <c r="EQ264" s="8">
        <f>SUMIFS('Aceite Virgen'!EQ$6:EQ$257,'Aceite Virgen'!$A$6:$A$257,"&gt;="&amp;$A264,'Aceite Virgen'!$B$6:$B$257,"&lt;="&amp;$B264)</f>
        <v>2.5299999999999998</v>
      </c>
      <c r="EU264" s="8">
        <f>SUMIFS('Aceite Virgen'!EU$6:EU$257,'Aceite Virgen'!$A$6:$A$257,"&gt;="&amp;$A264,'Aceite Virgen'!$B$6:$B$257,"&lt;="&amp;$B264)</f>
        <v>0</v>
      </c>
      <c r="EV264" s="8">
        <f>SUMIFS('Aceite Virgen'!EV$6:EV$257,'Aceite Virgen'!$A$6:$A$257,"&gt;="&amp;$A264,'Aceite Virgen'!$B$6:$B$257,"&lt;="&amp;$B264)</f>
        <v>0</v>
      </c>
      <c r="EW264" s="8">
        <f>SUMIFS('Aceite Virgen'!EW$6:EW$257,'Aceite Virgen'!$A$6:$A$257,"&gt;="&amp;$A264,'Aceite Virgen'!$B$6:$B$257,"&lt;="&amp;$B264)</f>
        <v>0</v>
      </c>
      <c r="EX264" s="8">
        <f>SUMIFS('Aceite Virgen'!EX$6:EX$257,'Aceite Virgen'!$A$6:$A$257,"&gt;="&amp;$A264,'Aceite Virgen'!$B$6:$B$257,"&lt;="&amp;$B264)</f>
        <v>0</v>
      </c>
    </row>
    <row r="265" spans="1:154" x14ac:dyDescent="0.3">
      <c r="A265" s="14">
        <f>'TAM Aceite Virgen'!B13</f>
        <v>2.7</v>
      </c>
      <c r="B265" s="14">
        <f>'TAM Aceite Virgen'!C13</f>
        <v>2.8</v>
      </c>
      <c r="C265" s="14"/>
      <c r="D265" s="8">
        <f>SUMIFS('Aceite Virgen'!D$6:D$257,'Aceite Virgen'!$A$6:$A$257,"&gt;="&amp;$A265,'Aceite Virgen'!$B$6:$B$257,"&lt;="&amp;$B265)</f>
        <v>1.1399999999999999</v>
      </c>
      <c r="E265" s="8">
        <f>SUMIFS('Aceite Virgen'!E$6:E$257,'Aceite Virgen'!$A$6:$A$257,"&gt;="&amp;$A265,'Aceite Virgen'!$B$6:$B$257,"&lt;="&amp;$B265)</f>
        <v>5.3100000000000005</v>
      </c>
      <c r="F265" s="8">
        <f>SUMIFS('Aceite Virgen'!F$6:F$257,'Aceite Virgen'!$A$6:$A$257,"&gt;="&amp;$A265,'Aceite Virgen'!$B$6:$B$257,"&lt;="&amp;$B265)</f>
        <v>0.64</v>
      </c>
      <c r="G265" s="8">
        <f>SUMIFS('Aceite Virgen'!G$6:G$257,'Aceite Virgen'!$A$6:$A$257,"&gt;="&amp;$A265,'Aceite Virgen'!$B$6:$B$257,"&lt;="&amp;$B265)</f>
        <v>0</v>
      </c>
      <c r="H265" s="14"/>
      <c r="I265" s="14"/>
      <c r="J265" s="14"/>
      <c r="K265" s="8">
        <f>SUMIFS('Aceite Virgen'!K$6:K$257,'Aceite Virgen'!$A$6:$A$257,"&gt;="&amp;$A265,'Aceite Virgen'!$B$6:$B$257,"&lt;="&amp;$B265)</f>
        <v>0.44</v>
      </c>
      <c r="L265" s="8">
        <f>SUMIFS('Aceite Virgen'!L$6:L$257,'Aceite Virgen'!$A$6:$A$257,"&gt;="&amp;$A265,'Aceite Virgen'!$B$6:$B$257,"&lt;="&amp;$B265)</f>
        <v>0</v>
      </c>
      <c r="M265" s="8">
        <f>SUMIFS('Aceite Virgen'!M$6:M$257,'Aceite Virgen'!$A$6:$A$257,"&gt;="&amp;$A265,'Aceite Virgen'!$B$6:$B$257,"&lt;="&amp;$B265)</f>
        <v>0.35</v>
      </c>
      <c r="N265" s="8">
        <f>SUMIFS('Aceite Virgen'!N$6:N$257,'Aceite Virgen'!$A$6:$A$257,"&gt;="&amp;$A265,'Aceite Virgen'!$B$6:$B$257,"&lt;="&amp;$B265)</f>
        <v>0</v>
      </c>
      <c r="O265" s="14"/>
      <c r="P265" s="14"/>
      <c r="Q265" s="14"/>
      <c r="R265" s="8">
        <f>SUMIFS('Aceite Virgen'!R$6:R$257,'Aceite Virgen'!$A$6:$A$257,"&gt;="&amp;$A265,'Aceite Virgen'!$B$6:$B$257,"&lt;="&amp;$B265)</f>
        <v>0.31</v>
      </c>
      <c r="S265" s="8">
        <f>SUMIFS('Aceite Virgen'!S$6:S$257,'Aceite Virgen'!$A$6:$A$257,"&gt;="&amp;$A265,'Aceite Virgen'!$B$6:$B$257,"&lt;="&amp;$B265)</f>
        <v>0</v>
      </c>
      <c r="T265" s="8">
        <f>SUMIFS('Aceite Virgen'!T$6:T$257,'Aceite Virgen'!$A$6:$A$257,"&gt;="&amp;$A265,'Aceite Virgen'!$B$6:$B$257,"&lt;="&amp;$B265)</f>
        <v>0.43</v>
      </c>
      <c r="U265" s="8">
        <f>SUMIFS('Aceite Virgen'!U$6:U$257,'Aceite Virgen'!$A$6:$A$257,"&gt;="&amp;$A265,'Aceite Virgen'!$B$6:$B$257,"&lt;="&amp;$B265)</f>
        <v>0</v>
      </c>
      <c r="V265" s="14"/>
      <c r="W265" s="14"/>
      <c r="X265" s="14"/>
      <c r="Y265" s="8">
        <f>SUMIFS('Aceite Virgen'!Y$6:Y$257,'Aceite Virgen'!$A$6:$A$257,"&gt;="&amp;$A265,'Aceite Virgen'!$B$6:$B$257,"&lt;="&amp;$B265)</f>
        <v>0.15</v>
      </c>
      <c r="Z265" s="8">
        <f>SUMIFS('Aceite Virgen'!Z$6:Z$257,'Aceite Virgen'!$A$6:$A$257,"&gt;="&amp;$A265,'Aceite Virgen'!$B$6:$B$257,"&lt;="&amp;$B265)</f>
        <v>0</v>
      </c>
      <c r="AA265" s="8">
        <f>SUMIFS('Aceite Virgen'!AA$6:AA$257,'Aceite Virgen'!$A$6:$A$257,"&gt;="&amp;$A265,'Aceite Virgen'!$B$6:$B$257,"&lt;="&amp;$B265)</f>
        <v>0.22</v>
      </c>
      <c r="AB265" s="8">
        <f>SUMIFS('Aceite Virgen'!AB$6:AB$257,'Aceite Virgen'!$A$6:$A$257,"&gt;="&amp;$A265,'Aceite Virgen'!$B$6:$B$257,"&lt;="&amp;$B265)</f>
        <v>0</v>
      </c>
      <c r="AC265" s="14"/>
      <c r="AD265" s="14"/>
      <c r="AE265" s="14"/>
      <c r="AF265" s="8">
        <f>SUMIFS('Aceite Virgen'!AF$6:AF$257,'Aceite Virgen'!$A$6:$A$257,"&gt;="&amp;$A265,'Aceite Virgen'!$B$6:$B$257,"&lt;="&amp;$B265)</f>
        <v>0.11</v>
      </c>
      <c r="AG265" s="8">
        <f>SUMIFS('Aceite Virgen'!AG$6:AG$257,'Aceite Virgen'!$A$6:$A$257,"&gt;="&amp;$A265,'Aceite Virgen'!$B$6:$B$257,"&lt;="&amp;$B265)</f>
        <v>0</v>
      </c>
      <c r="AH265" s="8">
        <f>SUMIFS('Aceite Virgen'!AH$6:AH$257,'Aceite Virgen'!$A$6:$A$257,"&gt;="&amp;$A265,'Aceite Virgen'!$B$6:$B$257,"&lt;="&amp;$B265)</f>
        <v>0.12</v>
      </c>
      <c r="AI265" s="8">
        <f>SUMIFS('Aceite Virgen'!AI$6:AI$257,'Aceite Virgen'!$A$6:$A$257,"&gt;="&amp;$A265,'Aceite Virgen'!$B$6:$B$257,"&lt;="&amp;$B265)</f>
        <v>0</v>
      </c>
      <c r="AJ265" s="14"/>
      <c r="AK265" s="14"/>
      <c r="AL265" s="14"/>
      <c r="AM265" s="8">
        <f>SUMIFS('Aceite Virgen'!AM$6:AM$257,'Aceite Virgen'!$A$6:$A$257,"&gt;="&amp;$A265,'Aceite Virgen'!$B$6:$B$257,"&lt;="&amp;$B265)</f>
        <v>0.2</v>
      </c>
      <c r="AN265" s="8">
        <f>SUMIFS('Aceite Virgen'!AN$6:AN$257,'Aceite Virgen'!$A$6:$A$257,"&gt;="&amp;$A265,'Aceite Virgen'!$B$6:$B$257,"&lt;="&amp;$B265)</f>
        <v>0.39</v>
      </c>
      <c r="AO265" s="8">
        <f>SUMIFS('Aceite Virgen'!AO$6:AO$257,'Aceite Virgen'!$A$6:$A$257,"&gt;="&amp;$A265,'Aceite Virgen'!$B$6:$B$257,"&lt;="&amp;$B265)</f>
        <v>0.2</v>
      </c>
      <c r="AP265" s="8">
        <f>SUMIFS('Aceite Virgen'!AP$6:AP$257,'Aceite Virgen'!$A$6:$A$257,"&gt;="&amp;$A265,'Aceite Virgen'!$B$6:$B$257,"&lt;="&amp;$B265)</f>
        <v>0</v>
      </c>
      <c r="AQ265" s="14"/>
      <c r="AR265" s="14"/>
      <c r="AT265" s="8">
        <f>SUMIFS('Aceite Virgen'!AT$6:AT$257,'Aceite Virgen'!$A$6:$A$257,"&gt;="&amp;$A265,'Aceite Virgen'!$B$6:$B$257,"&lt;="&amp;$B265)</f>
        <v>0.04</v>
      </c>
      <c r="AU265" s="8">
        <f>SUMIFS('Aceite Virgen'!AU$6:AU$257,'Aceite Virgen'!$A$6:$A$257,"&gt;="&amp;$A265,'Aceite Virgen'!$B$6:$B$257,"&lt;="&amp;$B265)</f>
        <v>0</v>
      </c>
      <c r="AV265" s="8">
        <f>SUMIFS('Aceite Virgen'!AV$6:AV$257,'Aceite Virgen'!$A$6:$A$257,"&gt;="&amp;$A265,'Aceite Virgen'!$B$6:$B$257,"&lt;="&amp;$B265)</f>
        <v>0.05</v>
      </c>
      <c r="AW265" s="8">
        <f>SUMIFS('Aceite Virgen'!AW$6:AW$257,'Aceite Virgen'!$A$6:$A$257,"&gt;="&amp;$A265,'Aceite Virgen'!$B$6:$B$257,"&lt;="&amp;$B265)</f>
        <v>0</v>
      </c>
      <c r="BA265" s="8">
        <f>SUMIFS('Aceite Virgen'!BA$6:BA$257,'Aceite Virgen'!$A$6:$A$257,"&gt;="&amp;A265,'Aceite Virgen'!$B$6:$B$257,"&lt;="&amp;B265)</f>
        <v>0.08</v>
      </c>
      <c r="BB265" s="8">
        <f>SUMIFS('Aceite Virgen'!BB$6:BB$257,'Aceite Virgen'!$A$6:$A$257,"&gt;="&amp;$A265,'Aceite Virgen'!$B$6:$B$257,"&lt;="&amp;$B265)</f>
        <v>0</v>
      </c>
      <c r="BC265" s="8">
        <f>SUMIFS('Aceite Virgen'!BC$6:BC$257,'Aceite Virgen'!$A$6:$A$257,"&gt;="&amp;$A265,'Aceite Virgen'!$B$6:$B$257,"&lt;="&amp;$B265)</f>
        <v>0.1</v>
      </c>
      <c r="BD265" s="8">
        <f>SUMIFS('Aceite Virgen'!BD$6:BD$257,'Aceite Virgen'!$A$6:$A$257,"&gt;="&amp;$A265,'Aceite Virgen'!$B$6:$B$257,"&lt;="&amp;$B265)</f>
        <v>0</v>
      </c>
      <c r="BH265" s="8">
        <f>SUMIFS('Aceite Virgen'!BH$6:BH$257,'Aceite Virgen'!$A$6:$A$257,"&gt;="&amp;$A265,'Aceite Virgen'!$B$6:$B$257,"&lt;="&amp;$B265)</f>
        <v>0.48</v>
      </c>
      <c r="BI265" s="8">
        <f>SUMIFS('Aceite Virgen'!BI$6:BI$257,'Aceite Virgen'!$A$6:$A$257,"&gt;="&amp;$A265,'Aceite Virgen'!$B$6:$B$257,"&lt;="&amp;$B265)</f>
        <v>3.08</v>
      </c>
      <c r="BJ265" s="8">
        <f>SUMIFS('Aceite Virgen'!BJ$6:BJ$257,'Aceite Virgen'!$A$6:$A$257,"&gt;="&amp;$A265,'Aceite Virgen'!$B$6:$B$257,"&lt;="&amp;$B265)</f>
        <v>0</v>
      </c>
      <c r="BK265" s="8">
        <f>SUMIFS('Aceite Virgen'!BK$6:BK$257,'Aceite Virgen'!$A$6:$A$257,"&gt;="&amp;$A265,'Aceite Virgen'!$B$6:$B$257,"&lt;="&amp;$B265)</f>
        <v>0</v>
      </c>
      <c r="BO265" s="8">
        <f>SUMIFS('Aceite Virgen'!BO$6:BO$257,'Aceite Virgen'!$A$6:$A$257,"&gt;="&amp;$A265,'Aceite Virgen'!$B$6:$B$257,"&lt;="&amp;$B265)</f>
        <v>0.16</v>
      </c>
      <c r="BP265" s="8">
        <f>SUMIFS('Aceite Virgen'!BP$6:BP$257,'Aceite Virgen'!$A$6:$A$257,"&gt;="&amp;$A265,'Aceite Virgen'!$B$6:$B$257,"&lt;="&amp;$B265)</f>
        <v>1.01</v>
      </c>
      <c r="BQ265" s="8">
        <f>SUMIFS('Aceite Virgen'!BQ$6:BQ$257,'Aceite Virgen'!$A$6:$A$257,"&gt;="&amp;$A265,'Aceite Virgen'!$B$6:$B$257,"&lt;="&amp;$B265)</f>
        <v>0.12</v>
      </c>
      <c r="BR265" s="8">
        <f>SUMIFS('Aceite Virgen'!BR$6:BR$257,'Aceite Virgen'!$A$6:$A$257,"&gt;="&amp;$A265,'Aceite Virgen'!$B$6:$B$257,"&lt;="&amp;$B265)</f>
        <v>0</v>
      </c>
      <c r="BV265" s="8">
        <f>SUMIFS('Aceite Virgen'!BV$6:BV$257,'Aceite Virgen'!$A$6:$A$257,"&gt;="&amp;$A265,'Aceite Virgen'!$B$6:$B$257,"&lt;="&amp;$B265)</f>
        <v>0.13</v>
      </c>
      <c r="BW265" s="8">
        <f>SUMIFS('Aceite Virgen'!BW$6:BW$257,'Aceite Virgen'!$A$6:$A$257,"&gt;="&amp;$A265,'Aceite Virgen'!$B$6:$B$257,"&lt;="&amp;$B265)</f>
        <v>0</v>
      </c>
      <c r="BX265" s="8">
        <f>SUMIFS('Aceite Virgen'!BX$6:BX$257,'Aceite Virgen'!$A$6:$A$257,"&gt;="&amp;$A265,'Aceite Virgen'!$B$6:$B$257,"&lt;="&amp;$B265)</f>
        <v>0.16</v>
      </c>
      <c r="BY265" s="8">
        <f>SUMIFS('Aceite Virgen'!BY$6:BY$257,'Aceite Virgen'!$A$6:$A$257,"&gt;="&amp;$A265,'Aceite Virgen'!$B$6:$B$257,"&lt;="&amp;$B265)</f>
        <v>0</v>
      </c>
      <c r="CC265" s="8">
        <f>SUMIFS('Aceite Virgen'!CC$6:CC$257,'Aceite Virgen'!$A$6:$A$257,"&gt;="&amp;$A265,'Aceite Virgen'!$B$6:$B$257,"&lt;="&amp;$B265)</f>
        <v>0</v>
      </c>
      <c r="CD265" s="8">
        <f>SUMIFS('Aceite Virgen'!CD$6:CD$257,'Aceite Virgen'!$A$6:$A$257,"&gt;="&amp;$A265,'Aceite Virgen'!$B$6:$B$257,"&lt;="&amp;$B265)</f>
        <v>0</v>
      </c>
      <c r="CE265" s="8">
        <f>SUMIFS('Aceite Virgen'!CE$6:CE$257,'Aceite Virgen'!$A$6:$A$257,"&gt;="&amp;$A265,'Aceite Virgen'!$B$6:$B$257,"&lt;="&amp;$B265)</f>
        <v>0</v>
      </c>
      <c r="CF265" s="8">
        <f>SUMIFS('Aceite Virgen'!CF$6:CF$257,'Aceite Virgen'!$A$6:$A$257,"&gt;="&amp;$A265,'Aceite Virgen'!$B$6:$B$257,"&lt;="&amp;$B265)</f>
        <v>0</v>
      </c>
      <c r="CJ265" s="8">
        <f>SUMIFS('Aceite Virgen'!CJ$6:CJ$257,'Aceite Virgen'!$A$6:$A$257,"&gt;="&amp;$A265,'Aceite Virgen'!$B$6:$B$257,"&lt;="&amp;$B265)</f>
        <v>7.0000000000000007E-2</v>
      </c>
      <c r="CK265" s="8">
        <f>SUMIFS('Aceite Virgen'!CK$6:CK$257,'Aceite Virgen'!$A$6:$A$257,"&gt;="&amp;$A265,'Aceite Virgen'!$B$6:$B$257,"&lt;="&amp;$B265)</f>
        <v>0</v>
      </c>
      <c r="CL265" s="8">
        <f>SUMIFS('Aceite Virgen'!CL$6:CL$257,'Aceite Virgen'!$A$6:$A$257,"&gt;="&amp;$A265,'Aceite Virgen'!$B$6:$B$257,"&lt;="&amp;$B265)</f>
        <v>0.08</v>
      </c>
      <c r="CM265" s="8">
        <f>SUMIFS('Aceite Virgen'!CM$6:CM$257,'Aceite Virgen'!$A$6:$A$257,"&gt;="&amp;$A265,'Aceite Virgen'!$B$6:$B$257,"&lt;="&amp;$B265)</f>
        <v>0</v>
      </c>
      <c r="CQ265" s="8">
        <f>SUMIFS('Aceite Virgen'!CQ$6:CQ$257,'Aceite Virgen'!$A$6:$A$257,"&gt;="&amp;$A265,'Aceite Virgen'!$B$6:$B$257,"&lt;="&amp;$B265)</f>
        <v>0.32</v>
      </c>
      <c r="CR265" s="8">
        <f>SUMIFS('Aceite Virgen'!CR$6:CR$257,'Aceite Virgen'!$A$6:$A$257,"&gt;="&amp;$A265,'Aceite Virgen'!$B$6:$B$257,"&lt;="&amp;$B265)</f>
        <v>0</v>
      </c>
      <c r="CS265" s="8">
        <f>SUMIFS('Aceite Virgen'!CS$6:CS$257,'Aceite Virgen'!$A$6:$A$257,"&gt;="&amp;$A265,'Aceite Virgen'!$B$6:$B$257,"&lt;="&amp;$B265)</f>
        <v>0.4</v>
      </c>
      <c r="CT265" s="8">
        <f>SUMIFS('Aceite Virgen'!CT$6:CT$257,'Aceite Virgen'!$A$6:$A$257,"&gt;="&amp;$A265,'Aceite Virgen'!$B$6:$B$257,"&lt;="&amp;$B265)</f>
        <v>0</v>
      </c>
      <c r="CX265" s="8">
        <f>SUMIFS('Aceite Virgen'!CX$6:CX$257,'Aceite Virgen'!$A$6:$A$257,"&gt;="&amp;$A265,'Aceite Virgen'!$B$6:$B$257,"&lt;="&amp;$B265)</f>
        <v>0</v>
      </c>
      <c r="CY265" s="8">
        <f>SUMIFS('Aceite Virgen'!CY$6:CY$257,'Aceite Virgen'!$A$6:$A$257,"&gt;="&amp;$A265,'Aceite Virgen'!$B$6:$B$257,"&lt;="&amp;$B265)</f>
        <v>0</v>
      </c>
      <c r="CZ265" s="8">
        <f>SUMIFS('Aceite Virgen'!CZ$6:CZ$257,'Aceite Virgen'!$A$6:$A$257,"&gt;="&amp;$A265,'Aceite Virgen'!$B$6:$B$257,"&lt;="&amp;$B265)</f>
        <v>0</v>
      </c>
      <c r="DA265" s="8">
        <f>SUMIFS('Aceite Virgen'!DA$6:DA$257,'Aceite Virgen'!$A$6:$A$257,"&gt;="&amp;$A265,'Aceite Virgen'!$B$6:$B$257,"&lt;="&amp;$B265)</f>
        <v>0</v>
      </c>
      <c r="DE265" s="8">
        <f>SUMIFS('Aceite Virgen'!DE$6:DE$257,'Aceite Virgen'!$A$6:$A$257,"&gt;="&amp;$A265,'Aceite Virgen'!$B$6:$B$257,"&lt;="&amp;$B265)</f>
        <v>0.53</v>
      </c>
      <c r="DF265" s="8">
        <f>SUMIFS('Aceite Virgen'!DF$6:DF$257,'Aceite Virgen'!$A$6:$A$257,"&gt;="&amp;$A265,'Aceite Virgen'!$B$6:$B$257,"&lt;="&amp;$B265)</f>
        <v>0.27</v>
      </c>
      <c r="DG265" s="8">
        <f>SUMIFS('Aceite Virgen'!DG$6:DG$257,'Aceite Virgen'!$A$6:$A$257,"&gt;="&amp;$A265,'Aceite Virgen'!$B$6:$B$257,"&lt;="&amp;$B265)</f>
        <v>0.67</v>
      </c>
      <c r="DH265" s="8">
        <f>SUMIFS('Aceite Virgen'!DH$6:DH$257,'Aceite Virgen'!$A$6:$A$257,"&gt;="&amp;$A265,'Aceite Virgen'!$B$6:$B$257,"&lt;="&amp;$B265)</f>
        <v>0</v>
      </c>
      <c r="DL265" s="8">
        <f>SUMIFS('Aceite Virgen'!DL$6:DL$257,'Aceite Virgen'!$A$6:$A$257,"&gt;="&amp;$A265,'Aceite Virgen'!$B$6:$B$257,"&lt;="&amp;$B265)</f>
        <v>0.28000000000000003</v>
      </c>
      <c r="DM265" s="8">
        <f>SUMIFS('Aceite Virgen'!DM$6:DM$257,'Aceite Virgen'!$A$6:$A$257,"&gt;="&amp;$A265,'Aceite Virgen'!$B$6:$B$257,"&lt;="&amp;$B265)</f>
        <v>0</v>
      </c>
      <c r="DN265" s="8">
        <f>SUMIFS('Aceite Virgen'!DN$6:DN$257,'Aceite Virgen'!$A$6:$A$257,"&gt;="&amp;$A265,'Aceite Virgen'!$B$6:$B$257,"&lt;="&amp;$B265)</f>
        <v>0.38</v>
      </c>
      <c r="DO265" s="8">
        <f>SUMIFS('Aceite Virgen'!DO$6:DO$257,'Aceite Virgen'!$A$6:$A$257,"&gt;="&amp;$A265,'Aceite Virgen'!$B$6:$B$257,"&lt;="&amp;$B265)</f>
        <v>0</v>
      </c>
      <c r="DS265" s="8">
        <f>SUMIFS('Aceite Virgen'!DS$6:DS$257,'Aceite Virgen'!$A$6:$A$257,"&gt;="&amp;$A265,'Aceite Virgen'!$B$6:$B$257,"&lt;="&amp;$B265)</f>
        <v>4.1399999999999997</v>
      </c>
      <c r="DT265" s="8">
        <f>SUMIFS('Aceite Virgen'!DT$6:DT$257,'Aceite Virgen'!$A$6:$A$257,"&gt;="&amp;$A265,'Aceite Virgen'!$B$6:$B$257,"&lt;="&amp;$B265)</f>
        <v>5.85</v>
      </c>
      <c r="DU265" s="8">
        <f>SUMIFS('Aceite Virgen'!DU$6:DU$257,'Aceite Virgen'!$A$6:$A$257,"&gt;="&amp;$A265,'Aceite Virgen'!$B$6:$B$257,"&lt;="&amp;$B265)</f>
        <v>4.47</v>
      </c>
      <c r="DV265" s="8">
        <f>SUMIFS('Aceite Virgen'!DV$6:DV$257,'Aceite Virgen'!$A$6:$A$257,"&gt;="&amp;$A265,'Aceite Virgen'!$B$6:$B$257,"&lt;="&amp;$B265)</f>
        <v>0</v>
      </c>
      <c r="DZ265" s="8">
        <f>SUMIFS('Aceite Virgen'!DZ$6:DZ$257,'Aceite Virgen'!$A$6:$A$257,"&gt;="&amp;$A265,'Aceite Virgen'!$B$6:$B$257,"&lt;="&amp;$B265)</f>
        <v>2.19</v>
      </c>
      <c r="EA265" s="8">
        <f>SUMIFS('Aceite Virgen'!EA$6:EA$257,'Aceite Virgen'!$A$6:$A$257,"&gt;="&amp;$A265,'Aceite Virgen'!$B$6:$B$257,"&lt;="&amp;$B265)</f>
        <v>4.93</v>
      </c>
      <c r="EB265" s="8">
        <f>SUMIFS('Aceite Virgen'!EB$6:EB$257,'Aceite Virgen'!$A$6:$A$257,"&gt;="&amp;$A265,'Aceite Virgen'!$B$6:$B$257,"&lt;="&amp;$B265)</f>
        <v>1.98</v>
      </c>
      <c r="EC265" s="8">
        <f>SUMIFS('Aceite Virgen'!EC$6:EC$257,'Aceite Virgen'!$A$6:$A$257,"&gt;="&amp;$A265,'Aceite Virgen'!$B$6:$B$257,"&lt;="&amp;$B265)</f>
        <v>0</v>
      </c>
      <c r="EG265" s="8">
        <f>SUMIFS('Aceite Virgen'!EG$6:EG$257,'Aceite Virgen'!$A$6:$A$257,"&gt;="&amp;$A265,'Aceite Virgen'!$B$6:$B$257,"&lt;="&amp;$B265)</f>
        <v>6.22</v>
      </c>
      <c r="EH265" s="8">
        <f>SUMIFS('Aceite Virgen'!EH$6:EH$257,'Aceite Virgen'!$A$6:$A$257,"&gt;="&amp;$A265,'Aceite Virgen'!$B$6:$B$257,"&lt;="&amp;$B265)</f>
        <v>25.549999999999997</v>
      </c>
      <c r="EI265" s="8">
        <f>SUMIFS('Aceite Virgen'!EI$6:EI$257,'Aceite Virgen'!$A$6:$A$257,"&gt;="&amp;$A265,'Aceite Virgen'!$B$6:$B$257,"&lt;="&amp;$B265)</f>
        <v>0.53</v>
      </c>
      <c r="EJ265" s="8">
        <f>SUMIFS('Aceite Virgen'!EJ$6:EJ$257,'Aceite Virgen'!$A$6:$A$257,"&gt;="&amp;$A265,'Aceite Virgen'!$B$6:$B$257,"&lt;="&amp;$B265)</f>
        <v>0</v>
      </c>
      <c r="EN265" s="8">
        <f>SUMIFS('Aceite Virgen'!EN$6:EN$257,'Aceite Virgen'!$A$6:$A$257,"&gt;="&amp;$A265,'Aceite Virgen'!$B$6:$B$257,"&lt;="&amp;$B265)</f>
        <v>10.11</v>
      </c>
      <c r="EO265" s="8">
        <f>SUMIFS('Aceite Virgen'!EO$6:EO$257,'Aceite Virgen'!$A$6:$A$257,"&gt;="&amp;$A265,'Aceite Virgen'!$B$6:$B$257,"&lt;="&amp;$B265)</f>
        <v>31.43</v>
      </c>
      <c r="EP265" s="8">
        <f>SUMIFS('Aceite Virgen'!EP$6:EP$257,'Aceite Virgen'!$A$6:$A$257,"&gt;="&amp;$A265,'Aceite Virgen'!$B$6:$B$257,"&lt;="&amp;$B265)</f>
        <v>2.27</v>
      </c>
      <c r="EQ265" s="8">
        <f>SUMIFS('Aceite Virgen'!EQ$6:EQ$257,'Aceite Virgen'!$A$6:$A$257,"&gt;="&amp;$A265,'Aceite Virgen'!$B$6:$B$257,"&lt;="&amp;$B265)</f>
        <v>0</v>
      </c>
      <c r="EU265" s="8">
        <f>SUMIFS('Aceite Virgen'!EU$6:EU$257,'Aceite Virgen'!$A$6:$A$257,"&gt;="&amp;$A265,'Aceite Virgen'!$B$6:$B$257,"&lt;="&amp;$B265)</f>
        <v>5.89</v>
      </c>
      <c r="EV265" s="8">
        <f>SUMIFS('Aceite Virgen'!EV$6:EV$257,'Aceite Virgen'!$A$6:$A$257,"&gt;="&amp;$A265,'Aceite Virgen'!$B$6:$B$257,"&lt;="&amp;$B265)</f>
        <v>31.09</v>
      </c>
      <c r="EW265" s="8">
        <f>SUMIFS('Aceite Virgen'!EW$6:EW$257,'Aceite Virgen'!$A$6:$A$257,"&gt;="&amp;$A265,'Aceite Virgen'!$B$6:$B$257,"&lt;="&amp;$B265)</f>
        <v>0.95</v>
      </c>
      <c r="EX265" s="8">
        <f>SUMIFS('Aceite Virgen'!EX$6:EX$257,'Aceite Virgen'!$A$6:$A$257,"&gt;="&amp;$A265,'Aceite Virgen'!$B$6:$B$257,"&lt;="&amp;$B265)</f>
        <v>0</v>
      </c>
    </row>
    <row r="266" spans="1:154" x14ac:dyDescent="0.3">
      <c r="A266" s="14">
        <f>'TAM Aceite Virgen'!B14</f>
        <v>2.8</v>
      </c>
      <c r="B266" s="14">
        <f>'TAM Aceite Virgen'!C14</f>
        <v>2.9</v>
      </c>
      <c r="C266" s="14"/>
      <c r="D266" s="8">
        <f>SUMIFS('Aceite Virgen'!D$6:D$257,'Aceite Virgen'!$A$6:$A$257,"&gt;="&amp;$A266,'Aceite Virgen'!$B$6:$B$257,"&lt;="&amp;$B266)</f>
        <v>0.16</v>
      </c>
      <c r="E266" s="8">
        <f>SUMIFS('Aceite Virgen'!E$6:E$257,'Aceite Virgen'!$A$6:$A$257,"&gt;="&amp;$A266,'Aceite Virgen'!$B$6:$B$257,"&lt;="&amp;$B266)</f>
        <v>1.3</v>
      </c>
      <c r="F266" s="8">
        <f>SUMIFS('Aceite Virgen'!F$6:F$257,'Aceite Virgen'!$A$6:$A$257,"&gt;="&amp;$A266,'Aceite Virgen'!$B$6:$B$257,"&lt;="&amp;$B266)</f>
        <v>0</v>
      </c>
      <c r="G266" s="8">
        <f>SUMIFS('Aceite Virgen'!G$6:G$257,'Aceite Virgen'!$A$6:$A$257,"&gt;="&amp;$A266,'Aceite Virgen'!$B$6:$B$257,"&lt;="&amp;$B266)</f>
        <v>0</v>
      </c>
      <c r="H266" s="14"/>
      <c r="I266" s="14"/>
      <c r="J266" s="14"/>
      <c r="K266" s="8">
        <f>SUMIFS('Aceite Virgen'!K$6:K$257,'Aceite Virgen'!$A$6:$A$257,"&gt;="&amp;$A266,'Aceite Virgen'!$B$6:$B$257,"&lt;="&amp;$B266)</f>
        <v>0.1</v>
      </c>
      <c r="L266" s="8">
        <f>SUMIFS('Aceite Virgen'!L$6:L$257,'Aceite Virgen'!$A$6:$A$257,"&gt;="&amp;$A266,'Aceite Virgen'!$B$6:$B$257,"&lt;="&amp;$B266)</f>
        <v>0.74</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0.63</v>
      </c>
      <c r="S266" s="8">
        <f>SUMIFS('Aceite Virgen'!S$6:S$257,'Aceite Virgen'!$A$6:$A$257,"&gt;="&amp;$A266,'Aceite Virgen'!$B$6:$B$257,"&lt;="&amp;$B266)</f>
        <v>3.92</v>
      </c>
      <c r="T266" s="8">
        <f>SUMIFS('Aceite Virgen'!T$6:T$257,'Aceite Virgen'!$A$6:$A$257,"&gt;="&amp;$A266,'Aceite Virgen'!$B$6:$B$257,"&lt;="&amp;$B266)</f>
        <v>0</v>
      </c>
      <c r="U266" s="8">
        <f>SUMIFS('Aceite Virgen'!U$6:U$257,'Aceite Virgen'!$A$6:$A$257,"&gt;="&amp;$A266,'Aceite Virgen'!$B$6:$B$257,"&lt;="&amp;$B266)</f>
        <v>0</v>
      </c>
      <c r="V266" s="14"/>
      <c r="W266" s="14"/>
      <c r="X266" s="14"/>
      <c r="Y266" s="8">
        <f>SUMIFS('Aceite Virgen'!Y$6:Y$257,'Aceite Virgen'!$A$6:$A$257,"&gt;="&amp;$A266,'Aceite Virgen'!$B$6:$B$257,"&lt;="&amp;$B266)</f>
        <v>0</v>
      </c>
      <c r="Z266" s="8">
        <f>SUMIFS('Aceite Virgen'!Z$6:Z$257,'Aceite Virgen'!$A$6:$A$257,"&gt;="&amp;$A266,'Aceite Virgen'!$B$6:$B$257,"&lt;="&amp;$B266)</f>
        <v>0</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0.04</v>
      </c>
      <c r="AG266" s="8">
        <f>SUMIFS('Aceite Virgen'!AG$6:AG$257,'Aceite Virgen'!$A$6:$A$257,"&gt;="&amp;$A266,'Aceite Virgen'!$B$6:$B$257,"&lt;="&amp;$B266)</f>
        <v>0.48</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v>
      </c>
      <c r="AN266" s="8">
        <f>SUMIFS('Aceite Virgen'!AN$6:AN$257,'Aceite Virgen'!$A$6:$A$257,"&gt;="&amp;$A266,'Aceite Virgen'!$B$6:$B$257,"&lt;="&amp;$B266)</f>
        <v>0</v>
      </c>
      <c r="AO266" s="8">
        <f>SUMIFS('Aceite Virgen'!AO$6:AO$257,'Aceite Virgen'!$A$6:$A$257,"&gt;="&amp;$A266,'Aceite Virgen'!$B$6:$B$257,"&lt;="&amp;$B266)</f>
        <v>0</v>
      </c>
      <c r="AP266" s="8">
        <f>SUMIFS('Aceite Virgen'!AP$6:AP$257,'Aceite Virgen'!$A$6:$A$257,"&gt;="&amp;$A266,'Aceite Virgen'!$B$6:$B$257,"&lt;="&amp;$B266)</f>
        <v>0</v>
      </c>
      <c r="AQ266" s="14"/>
      <c r="AR266" s="14"/>
      <c r="AT266" s="8">
        <f>SUMIFS('Aceite Virgen'!AT$6:AT$257,'Aceite Virgen'!$A$6:$A$257,"&gt;="&amp;$A266,'Aceite Virgen'!$B$6:$B$257,"&lt;="&amp;$B266)</f>
        <v>0</v>
      </c>
      <c r="AU266" s="8">
        <f>SUMIFS('Aceite Virgen'!AU$6:AU$257,'Aceite Virgen'!$A$6:$A$257,"&gt;="&amp;$A266,'Aceite Virgen'!$B$6:$B$257,"&lt;="&amp;$B266)</f>
        <v>0</v>
      </c>
      <c r="AV266" s="8">
        <f>SUMIFS('Aceite Virgen'!AV$6:AV$257,'Aceite Virgen'!$A$6:$A$257,"&gt;="&amp;$A266,'Aceite Virgen'!$B$6:$B$257,"&lt;="&amp;$B266)</f>
        <v>0</v>
      </c>
      <c r="AW266" s="8">
        <f>SUMIFS('Aceite Virgen'!AW$6:AW$257,'Aceite Virgen'!$A$6:$A$257,"&gt;="&amp;$A266,'Aceite Virgen'!$B$6:$B$257,"&lt;="&amp;$B266)</f>
        <v>0</v>
      </c>
      <c r="BA266" s="8">
        <f>SUMIFS('Aceite Virgen'!BA$6:BA$257,'Aceite Virgen'!$A$6:$A$257,"&gt;="&amp;A266,'Aceite Virgen'!$B$6:$B$257,"&lt;="&amp;B266)</f>
        <v>0</v>
      </c>
      <c r="BB266" s="8">
        <f>SUMIFS('Aceite Virgen'!BB$6:BB$257,'Aceite Virgen'!$A$6:$A$257,"&gt;="&amp;$A266,'Aceite Virgen'!$B$6:$B$257,"&lt;="&amp;$B266)</f>
        <v>0</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0.11</v>
      </c>
      <c r="BI266" s="8">
        <f>SUMIFS('Aceite Virgen'!BI$6:BI$257,'Aceite Virgen'!$A$6:$A$257,"&gt;="&amp;$A266,'Aceite Virgen'!$B$6:$B$257,"&lt;="&amp;$B266)</f>
        <v>0</v>
      </c>
      <c r="BJ266" s="8">
        <f>SUMIFS('Aceite Virgen'!BJ$6:BJ$257,'Aceite Virgen'!$A$6:$A$257,"&gt;="&amp;$A266,'Aceite Virgen'!$B$6:$B$257,"&lt;="&amp;$B266)</f>
        <v>7.0000000000000007E-2</v>
      </c>
      <c r="BK266" s="8">
        <f>SUMIFS('Aceite Virgen'!BK$6:BK$257,'Aceite Virgen'!$A$6:$A$257,"&gt;="&amp;$A266,'Aceite Virgen'!$B$6:$B$257,"&lt;="&amp;$B266)</f>
        <v>0</v>
      </c>
      <c r="BO266" s="8">
        <f>SUMIFS('Aceite Virgen'!BO$6:BO$257,'Aceite Virgen'!$A$6:$A$257,"&gt;="&amp;$A266,'Aceite Virgen'!$B$6:$B$257,"&lt;="&amp;$B266)</f>
        <v>0.1</v>
      </c>
      <c r="BP266" s="8">
        <f>SUMIFS('Aceite Virgen'!BP$6:BP$257,'Aceite Virgen'!$A$6:$A$257,"&gt;="&amp;$A266,'Aceite Virgen'!$B$6:$B$257,"&lt;="&amp;$B266)</f>
        <v>1.64</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v>
      </c>
      <c r="BW266" s="8">
        <f>SUMIFS('Aceite Virgen'!BW$6:BW$257,'Aceite Virgen'!$A$6:$A$257,"&gt;="&amp;$A266,'Aceite Virgen'!$B$6:$B$257,"&lt;="&amp;$B266)</f>
        <v>0</v>
      </c>
      <c r="BX266" s="8">
        <f>SUMIFS('Aceite Virgen'!BX$6:BX$257,'Aceite Virgen'!$A$6:$A$257,"&gt;="&amp;$A266,'Aceite Virgen'!$B$6:$B$257,"&lt;="&amp;$B266)</f>
        <v>0</v>
      </c>
      <c r="BY266" s="8">
        <f>SUMIFS('Aceite Virgen'!BY$6:BY$257,'Aceite Virgen'!$A$6:$A$257,"&gt;="&amp;$A266,'Aceite Virgen'!$B$6:$B$257,"&lt;="&amp;$B266)</f>
        <v>0</v>
      </c>
      <c r="CC266" s="8">
        <f>SUMIFS('Aceite Virgen'!CC$6:CC$257,'Aceite Virgen'!$A$6:$A$257,"&gt;="&amp;$A266,'Aceite Virgen'!$B$6:$B$257,"&lt;="&amp;$B266)</f>
        <v>0.13</v>
      </c>
      <c r="CD266" s="8">
        <f>SUMIFS('Aceite Virgen'!CD$6:CD$257,'Aceite Virgen'!$A$6:$A$257,"&gt;="&amp;$A266,'Aceite Virgen'!$B$6:$B$257,"&lt;="&amp;$B266)</f>
        <v>1.43</v>
      </c>
      <c r="CE266" s="8">
        <f>SUMIFS('Aceite Virgen'!CE$6:CE$257,'Aceite Virgen'!$A$6:$A$257,"&gt;="&amp;$A266,'Aceite Virgen'!$B$6:$B$257,"&lt;="&amp;$B266)</f>
        <v>0</v>
      </c>
      <c r="CF266" s="8">
        <f>SUMIFS('Aceite Virgen'!CF$6:CF$257,'Aceite Virgen'!$A$6:$A$257,"&gt;="&amp;$A266,'Aceite Virgen'!$B$6:$B$257,"&lt;="&amp;$B266)</f>
        <v>0</v>
      </c>
      <c r="CJ266" s="8">
        <f>SUMIFS('Aceite Virgen'!CJ$6:CJ$257,'Aceite Virgen'!$A$6:$A$257,"&gt;="&amp;$A266,'Aceite Virgen'!$B$6:$B$257,"&lt;="&amp;$B266)</f>
        <v>0</v>
      </c>
      <c r="CK266" s="8">
        <f>SUMIFS('Aceite Virgen'!CK$6:CK$257,'Aceite Virgen'!$A$6:$A$257,"&gt;="&amp;$A266,'Aceite Virgen'!$B$6:$B$257,"&lt;="&amp;$B266)</f>
        <v>0</v>
      </c>
      <c r="CL266" s="8">
        <f>SUMIFS('Aceite Virgen'!CL$6:CL$257,'Aceite Virgen'!$A$6:$A$257,"&gt;="&amp;$A266,'Aceite Virgen'!$B$6:$B$257,"&lt;="&amp;$B266)</f>
        <v>0</v>
      </c>
      <c r="CM266" s="8">
        <f>SUMIFS('Aceite Virgen'!CM$6:CM$257,'Aceite Virgen'!$A$6:$A$257,"&gt;="&amp;$A266,'Aceite Virgen'!$B$6:$B$257,"&lt;="&amp;$B266)</f>
        <v>0</v>
      </c>
      <c r="CQ266" s="8">
        <f>SUMIFS('Aceite Virgen'!CQ$6:CQ$257,'Aceite Virgen'!$A$6:$A$257,"&gt;="&amp;$A266,'Aceite Virgen'!$B$6:$B$257,"&lt;="&amp;$B266)</f>
        <v>0.28000000000000003</v>
      </c>
      <c r="CR266" s="8">
        <f>SUMIFS('Aceite Virgen'!CR$6:CR$257,'Aceite Virgen'!$A$6:$A$257,"&gt;="&amp;$A266,'Aceite Virgen'!$B$6:$B$257,"&lt;="&amp;$B266)</f>
        <v>2.81</v>
      </c>
      <c r="CS266" s="8">
        <f>SUMIFS('Aceite Virgen'!CS$6:CS$257,'Aceite Virgen'!$A$6:$A$257,"&gt;="&amp;$A266,'Aceite Virgen'!$B$6:$B$257,"&lt;="&amp;$B266)</f>
        <v>0</v>
      </c>
      <c r="CT266" s="8">
        <f>SUMIFS('Aceite Virgen'!CT$6:CT$257,'Aceite Virgen'!$A$6:$A$257,"&gt;="&amp;$A266,'Aceite Virgen'!$B$6:$B$257,"&lt;="&amp;$B266)</f>
        <v>0</v>
      </c>
      <c r="CX266" s="8">
        <f>SUMIFS('Aceite Virgen'!CX$6:CX$257,'Aceite Virgen'!$A$6:$A$257,"&gt;="&amp;$A266,'Aceite Virgen'!$B$6:$B$257,"&lt;="&amp;$B266)</f>
        <v>0</v>
      </c>
      <c r="CY266" s="8">
        <f>SUMIFS('Aceite Virgen'!CY$6:CY$257,'Aceite Virgen'!$A$6:$A$257,"&gt;="&amp;$A266,'Aceite Virgen'!$B$6:$B$257,"&lt;="&amp;$B266)</f>
        <v>0</v>
      </c>
      <c r="CZ266" s="8">
        <f>SUMIFS('Aceite Virgen'!CZ$6:CZ$257,'Aceite Virgen'!$A$6:$A$257,"&gt;="&amp;$A266,'Aceite Virgen'!$B$6:$B$257,"&lt;="&amp;$B266)</f>
        <v>0</v>
      </c>
      <c r="DA266" s="8">
        <f>SUMIFS('Aceite Virgen'!DA$6:DA$257,'Aceite Virgen'!$A$6:$A$257,"&gt;="&amp;$A266,'Aceite Virgen'!$B$6:$B$257,"&lt;="&amp;$B266)</f>
        <v>0</v>
      </c>
      <c r="DE266" s="8">
        <f>SUMIFS('Aceite Virgen'!DE$6:DE$257,'Aceite Virgen'!$A$6:$A$257,"&gt;="&amp;$A266,'Aceite Virgen'!$B$6:$B$257,"&lt;="&amp;$B266)</f>
        <v>0.37</v>
      </c>
      <c r="DF266" s="8">
        <f>SUMIFS('Aceite Virgen'!DF$6:DF$257,'Aceite Virgen'!$A$6:$A$257,"&gt;="&amp;$A266,'Aceite Virgen'!$B$6:$B$257,"&lt;="&amp;$B266)</f>
        <v>1.24</v>
      </c>
      <c r="DG266" s="8">
        <f>SUMIFS('Aceite Virgen'!DG$6:DG$257,'Aceite Virgen'!$A$6:$A$257,"&gt;="&amp;$A266,'Aceite Virgen'!$B$6:$B$257,"&lt;="&amp;$B266)</f>
        <v>0</v>
      </c>
      <c r="DH266" s="8">
        <f>SUMIFS('Aceite Virgen'!DH$6:DH$257,'Aceite Virgen'!$A$6:$A$257,"&gt;="&amp;$A266,'Aceite Virgen'!$B$6:$B$257,"&lt;="&amp;$B266)</f>
        <v>0</v>
      </c>
      <c r="DL266" s="8">
        <f>SUMIFS('Aceite Virgen'!DL$6:DL$257,'Aceite Virgen'!$A$6:$A$257,"&gt;="&amp;$A266,'Aceite Virgen'!$B$6:$B$257,"&lt;="&amp;$B266)</f>
        <v>0.32</v>
      </c>
      <c r="DM266" s="8">
        <f>SUMIFS('Aceite Virgen'!DM$6:DM$257,'Aceite Virgen'!$A$6:$A$257,"&gt;="&amp;$A266,'Aceite Virgen'!$B$6:$B$257,"&lt;="&amp;$B266)</f>
        <v>1.69</v>
      </c>
      <c r="DN266" s="8">
        <f>SUMIFS('Aceite Virgen'!DN$6:DN$257,'Aceite Virgen'!$A$6:$A$257,"&gt;="&amp;$A266,'Aceite Virgen'!$B$6:$B$257,"&lt;="&amp;$B266)</f>
        <v>0.05</v>
      </c>
      <c r="DO266" s="8">
        <f>SUMIFS('Aceite Virgen'!DO$6:DO$257,'Aceite Virgen'!$A$6:$A$257,"&gt;="&amp;$A266,'Aceite Virgen'!$B$6:$B$257,"&lt;="&amp;$B266)</f>
        <v>0</v>
      </c>
      <c r="DS266" s="8">
        <f>SUMIFS('Aceite Virgen'!DS$6:DS$257,'Aceite Virgen'!$A$6:$A$257,"&gt;="&amp;$A266,'Aceite Virgen'!$B$6:$B$257,"&lt;="&amp;$B266)</f>
        <v>0.44</v>
      </c>
      <c r="DT266" s="8">
        <f>SUMIFS('Aceite Virgen'!DT$6:DT$257,'Aceite Virgen'!$A$6:$A$257,"&gt;="&amp;$A266,'Aceite Virgen'!$B$6:$B$257,"&lt;="&amp;$B266)</f>
        <v>1.82</v>
      </c>
      <c r="DU266" s="8">
        <f>SUMIFS('Aceite Virgen'!DU$6:DU$257,'Aceite Virgen'!$A$6:$A$257,"&gt;="&amp;$A266,'Aceite Virgen'!$B$6:$B$257,"&lt;="&amp;$B266)</f>
        <v>0</v>
      </c>
      <c r="DV266" s="8">
        <f>SUMIFS('Aceite Virgen'!DV$6:DV$257,'Aceite Virgen'!$A$6:$A$257,"&gt;="&amp;$A266,'Aceite Virgen'!$B$6:$B$257,"&lt;="&amp;$B266)</f>
        <v>0</v>
      </c>
      <c r="DZ266" s="8">
        <f>SUMIFS('Aceite Virgen'!DZ$6:DZ$257,'Aceite Virgen'!$A$6:$A$257,"&gt;="&amp;$A266,'Aceite Virgen'!$B$6:$B$257,"&lt;="&amp;$B266)</f>
        <v>3.1300000000000003</v>
      </c>
      <c r="EA266" s="8">
        <f>SUMIFS('Aceite Virgen'!EA$6:EA$257,'Aceite Virgen'!$A$6:$A$257,"&gt;="&amp;$A266,'Aceite Virgen'!$B$6:$B$257,"&lt;="&amp;$B266)</f>
        <v>7.54</v>
      </c>
      <c r="EB266" s="8">
        <f>SUMIFS('Aceite Virgen'!EB$6:EB$257,'Aceite Virgen'!$A$6:$A$257,"&gt;="&amp;$A266,'Aceite Virgen'!$B$6:$B$257,"&lt;="&amp;$B266)</f>
        <v>0</v>
      </c>
      <c r="EC266" s="8">
        <f>SUMIFS('Aceite Virgen'!EC$6:EC$257,'Aceite Virgen'!$A$6:$A$257,"&gt;="&amp;$A266,'Aceite Virgen'!$B$6:$B$257,"&lt;="&amp;$B266)</f>
        <v>32.43</v>
      </c>
      <c r="EG266" s="8">
        <f>SUMIFS('Aceite Virgen'!EG$6:EG$257,'Aceite Virgen'!$A$6:$A$257,"&gt;="&amp;$A266,'Aceite Virgen'!$B$6:$B$257,"&lt;="&amp;$B266)</f>
        <v>2.5099999999999998</v>
      </c>
      <c r="EH266" s="8">
        <f>SUMIFS('Aceite Virgen'!EH$6:EH$257,'Aceite Virgen'!$A$6:$A$257,"&gt;="&amp;$A266,'Aceite Virgen'!$B$6:$B$257,"&lt;="&amp;$B266)</f>
        <v>0</v>
      </c>
      <c r="EI266" s="8">
        <f>SUMIFS('Aceite Virgen'!EI$6:EI$257,'Aceite Virgen'!$A$6:$A$257,"&gt;="&amp;$A266,'Aceite Virgen'!$B$6:$B$257,"&lt;="&amp;$B266)</f>
        <v>1.32</v>
      </c>
      <c r="EJ266" s="8">
        <f>SUMIFS('Aceite Virgen'!EJ$6:EJ$257,'Aceite Virgen'!$A$6:$A$257,"&gt;="&amp;$A266,'Aceite Virgen'!$B$6:$B$257,"&lt;="&amp;$B266)</f>
        <v>21.27</v>
      </c>
      <c r="EN266" s="8">
        <f>SUMIFS('Aceite Virgen'!EN$6:EN$257,'Aceite Virgen'!$A$6:$A$257,"&gt;="&amp;$A266,'Aceite Virgen'!$B$6:$B$257,"&lt;="&amp;$B266)</f>
        <v>5.04</v>
      </c>
      <c r="EO266" s="8">
        <f>SUMIFS('Aceite Virgen'!EO$6:EO$257,'Aceite Virgen'!$A$6:$A$257,"&gt;="&amp;$A266,'Aceite Virgen'!$B$6:$B$257,"&lt;="&amp;$B266)</f>
        <v>1.81</v>
      </c>
      <c r="EP266" s="8">
        <f>SUMIFS('Aceite Virgen'!EP$6:EP$257,'Aceite Virgen'!$A$6:$A$257,"&gt;="&amp;$A266,'Aceite Virgen'!$B$6:$B$257,"&lt;="&amp;$B266)</f>
        <v>0.66</v>
      </c>
      <c r="EQ266" s="8">
        <f>SUMIFS('Aceite Virgen'!EQ$6:EQ$257,'Aceite Virgen'!$A$6:$A$257,"&gt;="&amp;$A266,'Aceite Virgen'!$B$6:$B$257,"&lt;="&amp;$B266)</f>
        <v>47.53</v>
      </c>
      <c r="EU266" s="8">
        <f>SUMIFS('Aceite Virgen'!EU$6:EU$257,'Aceite Virgen'!$A$6:$A$257,"&gt;="&amp;$A266,'Aceite Virgen'!$B$6:$B$257,"&lt;="&amp;$B266)</f>
        <v>5.5</v>
      </c>
      <c r="EV266" s="8">
        <f>SUMIFS('Aceite Virgen'!EV$6:EV$257,'Aceite Virgen'!$A$6:$A$257,"&gt;="&amp;$A266,'Aceite Virgen'!$B$6:$B$257,"&lt;="&amp;$B266)</f>
        <v>3.39</v>
      </c>
      <c r="EW266" s="8">
        <f>SUMIFS('Aceite Virgen'!EW$6:EW$257,'Aceite Virgen'!$A$6:$A$257,"&gt;="&amp;$A266,'Aceite Virgen'!$B$6:$B$257,"&lt;="&amp;$B266)</f>
        <v>1.06</v>
      </c>
      <c r="EX266" s="8">
        <f>SUMIFS('Aceite Virgen'!EX$6:EX$257,'Aceite Virgen'!$A$6:$A$257,"&gt;="&amp;$A266,'Aceite Virgen'!$B$6:$B$257,"&lt;="&amp;$B266)</f>
        <v>28.11</v>
      </c>
    </row>
    <row r="267" spans="1:154" x14ac:dyDescent="0.3">
      <c r="A267" s="14">
        <f>'TAM Aceite Virgen'!B15</f>
        <v>2.9</v>
      </c>
      <c r="B267" s="14">
        <f>'TAM Aceite Virgen'!C15</f>
        <v>3</v>
      </c>
      <c r="C267" s="14"/>
      <c r="D267" s="8">
        <f>SUMIFS('Aceite Virgen'!D$6:D$257,'Aceite Virgen'!$A$6:$A$257,"&gt;="&amp;$A267,'Aceite Virgen'!$B$6:$B$257,"&lt;="&amp;$B267)</f>
        <v>0.5</v>
      </c>
      <c r="E267" s="8">
        <f>SUMIFS('Aceite Virgen'!E$6:E$257,'Aceite Virgen'!$A$6:$A$257,"&gt;="&amp;$A267,'Aceite Virgen'!$B$6:$B$257,"&lt;="&amp;$B267)</f>
        <v>2.21</v>
      </c>
      <c r="F267" s="8">
        <f>SUMIFS('Aceite Virgen'!F$6:F$257,'Aceite Virgen'!$A$6:$A$257,"&gt;="&amp;$A267,'Aceite Virgen'!$B$6:$B$257,"&lt;="&amp;$B267)</f>
        <v>0.28999999999999998</v>
      </c>
      <c r="G267" s="8">
        <f>SUMIFS('Aceite Virgen'!G$6:G$257,'Aceite Virgen'!$A$6:$A$257,"&gt;="&amp;$A267,'Aceite Virgen'!$B$6:$B$257,"&lt;="&amp;$B267)</f>
        <v>0</v>
      </c>
      <c r="H267" s="14"/>
      <c r="I267" s="14"/>
      <c r="J267" s="14"/>
      <c r="K267" s="8">
        <f>SUMIFS('Aceite Virgen'!K$6:K$257,'Aceite Virgen'!$A$6:$A$257,"&gt;="&amp;$A267,'Aceite Virgen'!$B$6:$B$257,"&lt;="&amp;$B267)</f>
        <v>0.15</v>
      </c>
      <c r="L267" s="8">
        <f>SUMIFS('Aceite Virgen'!L$6:L$257,'Aceite Virgen'!$A$6:$A$257,"&gt;="&amp;$A267,'Aceite Virgen'!$B$6:$B$257,"&lt;="&amp;$B267)</f>
        <v>0</v>
      </c>
      <c r="M267" s="8">
        <f>SUMIFS('Aceite Virgen'!M$6:M$257,'Aceite Virgen'!$A$6:$A$257,"&gt;="&amp;$A267,'Aceite Virgen'!$B$6:$B$257,"&lt;="&amp;$B267)</f>
        <v>0.19</v>
      </c>
      <c r="N267" s="8">
        <f>SUMIFS('Aceite Virgen'!N$6:N$257,'Aceite Virgen'!$A$6:$A$257,"&gt;="&amp;$A267,'Aceite Virgen'!$B$6:$B$257,"&lt;="&amp;$B267)</f>
        <v>0</v>
      </c>
      <c r="O267" s="14"/>
      <c r="P267" s="14"/>
      <c r="Q267" s="14"/>
      <c r="R267" s="8">
        <f>SUMIFS('Aceite Virgen'!R$6:R$257,'Aceite Virgen'!$A$6:$A$257,"&gt;="&amp;$A267,'Aceite Virgen'!$B$6:$B$257,"&lt;="&amp;$B267)</f>
        <v>0.22</v>
      </c>
      <c r="S267" s="8">
        <f>SUMIFS('Aceite Virgen'!S$6:S$257,'Aceite Virgen'!$A$6:$A$257,"&gt;="&amp;$A267,'Aceite Virgen'!$B$6:$B$257,"&lt;="&amp;$B267)</f>
        <v>0</v>
      </c>
      <c r="T267" s="8">
        <f>SUMIFS('Aceite Virgen'!T$6:T$257,'Aceite Virgen'!$A$6:$A$257,"&gt;="&amp;$A267,'Aceite Virgen'!$B$6:$B$257,"&lt;="&amp;$B267)</f>
        <v>0.31</v>
      </c>
      <c r="U267" s="8">
        <f>SUMIFS('Aceite Virgen'!U$6:U$257,'Aceite Virgen'!$A$6:$A$257,"&gt;="&amp;$A267,'Aceite Virgen'!$B$6:$B$257,"&lt;="&amp;$B267)</f>
        <v>0</v>
      </c>
      <c r="V267" s="14"/>
      <c r="W267" s="14"/>
      <c r="X267" s="14"/>
      <c r="Y267" s="8">
        <f>SUMIFS('Aceite Virgen'!Y$6:Y$257,'Aceite Virgen'!$A$6:$A$257,"&gt;="&amp;$A267,'Aceite Virgen'!$B$6:$B$257,"&lt;="&amp;$B267)</f>
        <v>1.1700000000000002</v>
      </c>
      <c r="Z267" s="8">
        <f>SUMIFS('Aceite Virgen'!Z$6:Z$257,'Aceite Virgen'!$A$6:$A$257,"&gt;="&amp;$A267,'Aceite Virgen'!$B$6:$B$257,"&lt;="&amp;$B267)</f>
        <v>0</v>
      </c>
      <c r="AA267" s="8">
        <f>SUMIFS('Aceite Virgen'!AA$6:AA$257,'Aceite Virgen'!$A$6:$A$257,"&gt;="&amp;$A267,'Aceite Virgen'!$B$6:$B$257,"&lt;="&amp;$B267)</f>
        <v>1.7200000000000002</v>
      </c>
      <c r="AB267" s="8">
        <f>SUMIFS('Aceite Virgen'!AB$6:AB$257,'Aceite Virgen'!$A$6:$A$257,"&gt;="&amp;$A267,'Aceite Virgen'!$B$6:$B$257,"&lt;="&amp;$B267)</f>
        <v>0</v>
      </c>
      <c r="AC267" s="14"/>
      <c r="AD267" s="14"/>
      <c r="AE267" s="14"/>
      <c r="AF267" s="8">
        <f>SUMIFS('Aceite Virgen'!AF$6:AF$257,'Aceite Virgen'!$A$6:$A$257,"&gt;="&amp;$A267,'Aceite Virgen'!$B$6:$B$257,"&lt;="&amp;$B267)</f>
        <v>0.09</v>
      </c>
      <c r="AG267" s="8">
        <f>SUMIFS('Aceite Virgen'!AG$6:AG$257,'Aceite Virgen'!$A$6:$A$257,"&gt;="&amp;$A267,'Aceite Virgen'!$B$6:$B$257,"&lt;="&amp;$B267)</f>
        <v>0.5</v>
      </c>
      <c r="AH267" s="8">
        <f>SUMIFS('Aceite Virgen'!AH$6:AH$257,'Aceite Virgen'!$A$6:$A$257,"&gt;="&amp;$A267,'Aceite Virgen'!$B$6:$B$257,"&lt;="&amp;$B267)</f>
        <v>0</v>
      </c>
      <c r="AI267" s="8">
        <f>SUMIFS('Aceite Virgen'!AI$6:AI$257,'Aceite Virgen'!$A$6:$A$257,"&gt;="&amp;$A267,'Aceite Virgen'!$B$6:$B$257,"&lt;="&amp;$B267)</f>
        <v>1.56</v>
      </c>
      <c r="AJ267" s="14"/>
      <c r="AK267" s="14"/>
      <c r="AL267" s="14"/>
      <c r="AM267" s="8">
        <f>SUMIFS('Aceite Virgen'!AM$6:AM$257,'Aceite Virgen'!$A$6:$A$257,"&gt;="&amp;$A267,'Aceite Virgen'!$B$6:$B$257,"&lt;="&amp;$B267)</f>
        <v>0.22</v>
      </c>
      <c r="AN267" s="8">
        <f>SUMIFS('Aceite Virgen'!AN$6:AN$257,'Aceite Virgen'!$A$6:$A$257,"&gt;="&amp;$A267,'Aceite Virgen'!$B$6:$B$257,"&lt;="&amp;$B267)</f>
        <v>0</v>
      </c>
      <c r="AO267" s="8">
        <f>SUMIFS('Aceite Virgen'!AO$6:AO$257,'Aceite Virgen'!$A$6:$A$257,"&gt;="&amp;$A267,'Aceite Virgen'!$B$6:$B$257,"&lt;="&amp;$B267)</f>
        <v>0.27</v>
      </c>
      <c r="AP267" s="8">
        <f>SUMIFS('Aceite Virgen'!AP$6:AP$257,'Aceite Virgen'!$A$6:$A$257,"&gt;="&amp;$A267,'Aceite Virgen'!$B$6:$B$257,"&lt;="&amp;$B267)</f>
        <v>0</v>
      </c>
      <c r="AQ267" s="14"/>
      <c r="AR267" s="14"/>
      <c r="AT267" s="8">
        <f>SUMIFS('Aceite Virgen'!AT$6:AT$257,'Aceite Virgen'!$A$6:$A$257,"&gt;="&amp;$A267,'Aceite Virgen'!$B$6:$B$257,"&lt;="&amp;$B267)</f>
        <v>0</v>
      </c>
      <c r="AU267" s="8">
        <f>SUMIFS('Aceite Virgen'!AU$6:AU$257,'Aceite Virgen'!$A$6:$A$257,"&gt;="&amp;$A267,'Aceite Virgen'!$B$6:$B$257,"&lt;="&amp;$B267)</f>
        <v>0</v>
      </c>
      <c r="AV267" s="8">
        <f>SUMIFS('Aceite Virgen'!AV$6:AV$257,'Aceite Virgen'!$A$6:$A$257,"&gt;="&amp;$A267,'Aceite Virgen'!$B$6:$B$257,"&lt;="&amp;$B267)</f>
        <v>0</v>
      </c>
      <c r="AW267" s="8">
        <f>SUMIFS('Aceite Virgen'!AW$6:AW$257,'Aceite Virgen'!$A$6:$A$257,"&gt;="&amp;$A267,'Aceite Virgen'!$B$6:$B$257,"&lt;="&amp;$B267)</f>
        <v>0</v>
      </c>
      <c r="BA267" s="8">
        <f>SUMIFS('Aceite Virgen'!BA$6:BA$257,'Aceite Virgen'!$A$6:$A$257,"&gt;="&amp;A267,'Aceite Virgen'!$B$6:$B$257,"&lt;="&amp;B267)</f>
        <v>0.14000000000000001</v>
      </c>
      <c r="BB267" s="8">
        <f>SUMIFS('Aceite Virgen'!BB$6:BB$257,'Aceite Virgen'!$A$6:$A$257,"&gt;="&amp;$A267,'Aceite Virgen'!$B$6:$B$257,"&lt;="&amp;$B267)</f>
        <v>1.28</v>
      </c>
      <c r="BC267" s="8">
        <f>SUMIFS('Aceite Virgen'!BC$6:BC$257,'Aceite Virgen'!$A$6:$A$257,"&gt;="&amp;$A267,'Aceite Virgen'!$B$6:$B$257,"&lt;="&amp;$B267)</f>
        <v>0</v>
      </c>
      <c r="BD267" s="8">
        <f>SUMIFS('Aceite Virgen'!BD$6:BD$257,'Aceite Virgen'!$A$6:$A$257,"&gt;="&amp;$A267,'Aceite Virgen'!$B$6:$B$257,"&lt;="&amp;$B267)</f>
        <v>0</v>
      </c>
      <c r="BH267" s="8">
        <f>SUMIFS('Aceite Virgen'!BH$6:BH$257,'Aceite Virgen'!$A$6:$A$257,"&gt;="&amp;$A267,'Aceite Virgen'!$B$6:$B$257,"&lt;="&amp;$B267)</f>
        <v>0.26</v>
      </c>
      <c r="BI267" s="8">
        <f>SUMIFS('Aceite Virgen'!BI$6:BI$257,'Aceite Virgen'!$A$6:$A$257,"&gt;="&amp;$A267,'Aceite Virgen'!$B$6:$B$257,"&lt;="&amp;$B267)</f>
        <v>3.54</v>
      </c>
      <c r="BJ267" s="8">
        <f>SUMIFS('Aceite Virgen'!BJ$6:BJ$257,'Aceite Virgen'!$A$6:$A$257,"&gt;="&amp;$A267,'Aceite Virgen'!$B$6:$B$257,"&lt;="&amp;$B267)</f>
        <v>0</v>
      </c>
      <c r="BK267" s="8">
        <f>SUMIFS('Aceite Virgen'!BK$6:BK$257,'Aceite Virgen'!$A$6:$A$257,"&gt;="&amp;$A267,'Aceite Virgen'!$B$6:$B$257,"&lt;="&amp;$B267)</f>
        <v>0</v>
      </c>
      <c r="BO267" s="8">
        <f>SUMIFS('Aceite Virgen'!BO$6:BO$257,'Aceite Virgen'!$A$6:$A$257,"&gt;="&amp;$A267,'Aceite Virgen'!$B$6:$B$257,"&lt;="&amp;$B267)</f>
        <v>0.44</v>
      </c>
      <c r="BP267" s="8">
        <f>SUMIFS('Aceite Virgen'!BP$6:BP$257,'Aceite Virgen'!$A$6:$A$257,"&gt;="&amp;$A267,'Aceite Virgen'!$B$6:$B$257,"&lt;="&amp;$B267)</f>
        <v>3.74</v>
      </c>
      <c r="BQ267" s="8">
        <f>SUMIFS('Aceite Virgen'!BQ$6:BQ$257,'Aceite Virgen'!$A$6:$A$257,"&gt;="&amp;$A267,'Aceite Virgen'!$B$6:$B$257,"&lt;="&amp;$B267)</f>
        <v>0</v>
      </c>
      <c r="BR267" s="8">
        <f>SUMIFS('Aceite Virgen'!BR$6:BR$257,'Aceite Virgen'!$A$6:$A$257,"&gt;="&amp;$A267,'Aceite Virgen'!$B$6:$B$257,"&lt;="&amp;$B267)</f>
        <v>0</v>
      </c>
      <c r="BV267" s="8">
        <f>SUMIFS('Aceite Virgen'!BV$6:BV$257,'Aceite Virgen'!$A$6:$A$257,"&gt;="&amp;$A267,'Aceite Virgen'!$B$6:$B$257,"&lt;="&amp;$B267)</f>
        <v>0.37</v>
      </c>
      <c r="BW267" s="8">
        <f>SUMIFS('Aceite Virgen'!BW$6:BW$257,'Aceite Virgen'!$A$6:$A$257,"&gt;="&amp;$A267,'Aceite Virgen'!$B$6:$B$257,"&lt;="&amp;$B267)</f>
        <v>3.44</v>
      </c>
      <c r="BX267" s="8">
        <f>SUMIFS('Aceite Virgen'!BX$6:BX$257,'Aceite Virgen'!$A$6:$A$257,"&gt;="&amp;$A267,'Aceite Virgen'!$B$6:$B$257,"&lt;="&amp;$B267)</f>
        <v>0</v>
      </c>
      <c r="BY267" s="8">
        <f>SUMIFS('Aceite Virgen'!BY$6:BY$257,'Aceite Virgen'!$A$6:$A$257,"&gt;="&amp;$A267,'Aceite Virgen'!$B$6:$B$257,"&lt;="&amp;$B267)</f>
        <v>1.06</v>
      </c>
      <c r="CC267" s="8">
        <f>SUMIFS('Aceite Virgen'!CC$6:CC$257,'Aceite Virgen'!$A$6:$A$257,"&gt;="&amp;$A267,'Aceite Virgen'!$B$6:$B$257,"&lt;="&amp;$B267)</f>
        <v>0.77</v>
      </c>
      <c r="CD267" s="8">
        <f>SUMIFS('Aceite Virgen'!CD$6:CD$257,'Aceite Virgen'!$A$6:$A$257,"&gt;="&amp;$A267,'Aceite Virgen'!$B$6:$B$257,"&lt;="&amp;$B267)</f>
        <v>3.95</v>
      </c>
      <c r="CE267" s="8">
        <f>SUMIFS('Aceite Virgen'!CE$6:CE$257,'Aceite Virgen'!$A$6:$A$257,"&gt;="&amp;$A267,'Aceite Virgen'!$B$6:$B$257,"&lt;="&amp;$B267)</f>
        <v>0</v>
      </c>
      <c r="CF267" s="8">
        <f>SUMIFS('Aceite Virgen'!CF$6:CF$257,'Aceite Virgen'!$A$6:$A$257,"&gt;="&amp;$A267,'Aceite Virgen'!$B$6:$B$257,"&lt;="&amp;$B267)</f>
        <v>19.18</v>
      </c>
      <c r="CJ267" s="8">
        <f>SUMIFS('Aceite Virgen'!CJ$6:CJ$257,'Aceite Virgen'!$A$6:$A$257,"&gt;="&amp;$A267,'Aceite Virgen'!$B$6:$B$257,"&lt;="&amp;$B267)</f>
        <v>1.1599999999999999</v>
      </c>
      <c r="CK267" s="8">
        <f>SUMIFS('Aceite Virgen'!CK$6:CK$257,'Aceite Virgen'!$A$6:$A$257,"&gt;="&amp;$A267,'Aceite Virgen'!$B$6:$B$257,"&lt;="&amp;$B267)</f>
        <v>4.63</v>
      </c>
      <c r="CL267" s="8">
        <f>SUMIFS('Aceite Virgen'!CL$6:CL$257,'Aceite Virgen'!$A$6:$A$257,"&gt;="&amp;$A267,'Aceite Virgen'!$B$6:$B$257,"&lt;="&amp;$B267)</f>
        <v>0.78</v>
      </c>
      <c r="CM267" s="8">
        <f>SUMIFS('Aceite Virgen'!CM$6:CM$257,'Aceite Virgen'!$A$6:$A$257,"&gt;="&amp;$A267,'Aceite Virgen'!$B$6:$B$257,"&lt;="&amp;$B267)</f>
        <v>0</v>
      </c>
      <c r="CQ267" s="8">
        <f>SUMIFS('Aceite Virgen'!CQ$6:CQ$257,'Aceite Virgen'!$A$6:$A$257,"&gt;="&amp;$A267,'Aceite Virgen'!$B$6:$B$257,"&lt;="&amp;$B267)</f>
        <v>3.34</v>
      </c>
      <c r="CR267" s="8">
        <f>SUMIFS('Aceite Virgen'!CR$6:CR$257,'Aceite Virgen'!$A$6:$A$257,"&gt;="&amp;$A267,'Aceite Virgen'!$B$6:$B$257,"&lt;="&amp;$B267)</f>
        <v>1.97</v>
      </c>
      <c r="CS267" s="8">
        <f>SUMIFS('Aceite Virgen'!CS$6:CS$257,'Aceite Virgen'!$A$6:$A$257,"&gt;="&amp;$A267,'Aceite Virgen'!$B$6:$B$257,"&lt;="&amp;$B267)</f>
        <v>3.79</v>
      </c>
      <c r="CT267" s="8">
        <f>SUMIFS('Aceite Virgen'!CT$6:CT$257,'Aceite Virgen'!$A$6:$A$257,"&gt;="&amp;$A267,'Aceite Virgen'!$B$6:$B$257,"&lt;="&amp;$B267)</f>
        <v>0</v>
      </c>
      <c r="CX267" s="8">
        <f>SUMIFS('Aceite Virgen'!CX$6:CX$257,'Aceite Virgen'!$A$6:$A$257,"&gt;="&amp;$A267,'Aceite Virgen'!$B$6:$B$257,"&lt;="&amp;$B267)</f>
        <v>2.78</v>
      </c>
      <c r="CY267" s="8">
        <f>SUMIFS('Aceite Virgen'!CY$6:CY$257,'Aceite Virgen'!$A$6:$A$257,"&gt;="&amp;$A267,'Aceite Virgen'!$B$6:$B$257,"&lt;="&amp;$B267)</f>
        <v>0</v>
      </c>
      <c r="CZ267" s="8">
        <f>SUMIFS('Aceite Virgen'!CZ$6:CZ$257,'Aceite Virgen'!$A$6:$A$257,"&gt;="&amp;$A267,'Aceite Virgen'!$B$6:$B$257,"&lt;="&amp;$B267)</f>
        <v>2.78</v>
      </c>
      <c r="DA267" s="8">
        <f>SUMIFS('Aceite Virgen'!DA$6:DA$257,'Aceite Virgen'!$A$6:$A$257,"&gt;="&amp;$A267,'Aceite Virgen'!$B$6:$B$257,"&lt;="&amp;$B267)</f>
        <v>8.16</v>
      </c>
      <c r="DE267" s="8">
        <f>SUMIFS('Aceite Virgen'!DE$6:DE$257,'Aceite Virgen'!$A$6:$A$257,"&gt;="&amp;$A267,'Aceite Virgen'!$B$6:$B$257,"&lt;="&amp;$B267)</f>
        <v>4.41</v>
      </c>
      <c r="DF267" s="8">
        <f>SUMIFS('Aceite Virgen'!DF$6:DF$257,'Aceite Virgen'!$A$6:$A$257,"&gt;="&amp;$A267,'Aceite Virgen'!$B$6:$B$257,"&lt;="&amp;$B267)</f>
        <v>6.84</v>
      </c>
      <c r="DG267" s="8">
        <f>SUMIFS('Aceite Virgen'!DG$6:DG$257,'Aceite Virgen'!$A$6:$A$257,"&gt;="&amp;$A267,'Aceite Virgen'!$B$6:$B$257,"&lt;="&amp;$B267)</f>
        <v>3.53</v>
      </c>
      <c r="DH267" s="8">
        <f>SUMIFS('Aceite Virgen'!DH$6:DH$257,'Aceite Virgen'!$A$6:$A$257,"&gt;="&amp;$A267,'Aceite Virgen'!$B$6:$B$257,"&lt;="&amp;$B267)</f>
        <v>8.86</v>
      </c>
      <c r="DL267" s="8">
        <f>SUMIFS('Aceite Virgen'!DL$6:DL$257,'Aceite Virgen'!$A$6:$A$257,"&gt;="&amp;$A267,'Aceite Virgen'!$B$6:$B$257,"&lt;="&amp;$B267)</f>
        <v>5.67</v>
      </c>
      <c r="DM267" s="8">
        <f>SUMIFS('Aceite Virgen'!DM$6:DM$257,'Aceite Virgen'!$A$6:$A$257,"&gt;="&amp;$A267,'Aceite Virgen'!$B$6:$B$257,"&lt;="&amp;$B267)</f>
        <v>10.59</v>
      </c>
      <c r="DN267" s="8">
        <f>SUMIFS('Aceite Virgen'!DN$6:DN$257,'Aceite Virgen'!$A$6:$A$257,"&gt;="&amp;$A267,'Aceite Virgen'!$B$6:$B$257,"&lt;="&amp;$B267)</f>
        <v>5.03</v>
      </c>
      <c r="DO267" s="8">
        <f>SUMIFS('Aceite Virgen'!DO$6:DO$257,'Aceite Virgen'!$A$6:$A$257,"&gt;="&amp;$A267,'Aceite Virgen'!$B$6:$B$257,"&lt;="&amp;$B267)</f>
        <v>3.04</v>
      </c>
      <c r="DS267" s="8">
        <f>SUMIFS('Aceite Virgen'!DS$6:DS$257,'Aceite Virgen'!$A$6:$A$257,"&gt;="&amp;$A267,'Aceite Virgen'!$B$6:$B$257,"&lt;="&amp;$B267)</f>
        <v>9.3199999999999985</v>
      </c>
      <c r="DT267" s="8">
        <f>SUMIFS('Aceite Virgen'!DT$6:DT$257,'Aceite Virgen'!$A$6:$A$257,"&gt;="&amp;$A267,'Aceite Virgen'!$B$6:$B$257,"&lt;="&amp;$B267)</f>
        <v>9.65</v>
      </c>
      <c r="DU267" s="8">
        <f>SUMIFS('Aceite Virgen'!DU$6:DU$257,'Aceite Virgen'!$A$6:$A$257,"&gt;="&amp;$A267,'Aceite Virgen'!$B$6:$B$257,"&lt;="&amp;$B267)</f>
        <v>10.17</v>
      </c>
      <c r="DV267" s="8">
        <f>SUMIFS('Aceite Virgen'!DV$6:DV$257,'Aceite Virgen'!$A$6:$A$257,"&gt;="&amp;$A267,'Aceite Virgen'!$B$6:$B$257,"&lt;="&amp;$B267)</f>
        <v>0</v>
      </c>
      <c r="DZ267" s="8">
        <f>SUMIFS('Aceite Virgen'!DZ$6:DZ$257,'Aceite Virgen'!$A$6:$A$257,"&gt;="&amp;$A267,'Aceite Virgen'!$B$6:$B$257,"&lt;="&amp;$B267)</f>
        <v>9.99</v>
      </c>
      <c r="EA267" s="8">
        <f>SUMIFS('Aceite Virgen'!EA$6:EA$257,'Aceite Virgen'!$A$6:$A$257,"&gt;="&amp;$A267,'Aceite Virgen'!$B$6:$B$257,"&lt;="&amp;$B267)</f>
        <v>23.560000000000002</v>
      </c>
      <c r="EB267" s="8">
        <f>SUMIFS('Aceite Virgen'!EB$6:EB$257,'Aceite Virgen'!$A$6:$A$257,"&gt;="&amp;$A267,'Aceite Virgen'!$B$6:$B$257,"&lt;="&amp;$B267)</f>
        <v>8.24</v>
      </c>
      <c r="EC267" s="8">
        <f>SUMIFS('Aceite Virgen'!EC$6:EC$257,'Aceite Virgen'!$A$6:$A$257,"&gt;="&amp;$A267,'Aceite Virgen'!$B$6:$B$257,"&lt;="&amp;$B267)</f>
        <v>0</v>
      </c>
      <c r="EG267" s="8">
        <f>SUMIFS('Aceite Virgen'!EG$6:EG$257,'Aceite Virgen'!$A$6:$A$257,"&gt;="&amp;$A267,'Aceite Virgen'!$B$6:$B$257,"&lt;="&amp;$B267)</f>
        <v>6.84</v>
      </c>
      <c r="EH267" s="8">
        <f>SUMIFS('Aceite Virgen'!EH$6:EH$257,'Aceite Virgen'!$A$6:$A$257,"&gt;="&amp;$A267,'Aceite Virgen'!$B$6:$B$257,"&lt;="&amp;$B267)</f>
        <v>6.55</v>
      </c>
      <c r="EI267" s="8">
        <f>SUMIFS('Aceite Virgen'!EI$6:EI$257,'Aceite Virgen'!$A$6:$A$257,"&gt;="&amp;$A267,'Aceite Virgen'!$B$6:$B$257,"&lt;="&amp;$B267)</f>
        <v>7.4700000000000006</v>
      </c>
      <c r="EJ267" s="8">
        <f>SUMIFS('Aceite Virgen'!EJ$6:EJ$257,'Aceite Virgen'!$A$6:$A$257,"&gt;="&amp;$A267,'Aceite Virgen'!$B$6:$B$257,"&lt;="&amp;$B267)</f>
        <v>0</v>
      </c>
      <c r="EN267" s="8">
        <f>SUMIFS('Aceite Virgen'!EN$6:EN$257,'Aceite Virgen'!$A$6:$A$257,"&gt;="&amp;$A267,'Aceite Virgen'!$B$6:$B$257,"&lt;="&amp;$B267)</f>
        <v>10.709999999999999</v>
      </c>
      <c r="EO267" s="8">
        <f>SUMIFS('Aceite Virgen'!EO$6:EO$257,'Aceite Virgen'!$A$6:$A$257,"&gt;="&amp;$A267,'Aceite Virgen'!$B$6:$B$257,"&lt;="&amp;$B267)</f>
        <v>13.24</v>
      </c>
      <c r="EP267" s="8">
        <f>SUMIFS('Aceite Virgen'!EP$6:EP$257,'Aceite Virgen'!$A$6:$A$257,"&gt;="&amp;$A267,'Aceite Virgen'!$B$6:$B$257,"&lt;="&amp;$B267)</f>
        <v>12.39</v>
      </c>
      <c r="EQ267" s="8">
        <f>SUMIFS('Aceite Virgen'!EQ$6:EQ$257,'Aceite Virgen'!$A$6:$A$257,"&gt;="&amp;$A267,'Aceite Virgen'!$B$6:$B$257,"&lt;="&amp;$B267)</f>
        <v>0</v>
      </c>
      <c r="EU267" s="8">
        <f>SUMIFS('Aceite Virgen'!EU$6:EU$257,'Aceite Virgen'!$A$6:$A$257,"&gt;="&amp;$A267,'Aceite Virgen'!$B$6:$B$257,"&lt;="&amp;$B267)</f>
        <v>14.52</v>
      </c>
      <c r="EV267" s="8">
        <f>SUMIFS('Aceite Virgen'!EV$6:EV$257,'Aceite Virgen'!$A$6:$A$257,"&gt;="&amp;$A267,'Aceite Virgen'!$B$6:$B$257,"&lt;="&amp;$B267)</f>
        <v>11.16</v>
      </c>
      <c r="EW267" s="8">
        <f>SUMIFS('Aceite Virgen'!EW$6:EW$257,'Aceite Virgen'!$A$6:$A$257,"&gt;="&amp;$A267,'Aceite Virgen'!$B$6:$B$257,"&lt;="&amp;$B267)</f>
        <v>18.490000000000002</v>
      </c>
      <c r="EX267" s="8">
        <f>SUMIFS('Aceite Virgen'!EX$6:EX$257,'Aceite Virgen'!$A$6:$A$257,"&gt;="&amp;$A267,'Aceite Virgen'!$B$6:$B$257,"&lt;="&amp;$B267)</f>
        <v>8.91</v>
      </c>
    </row>
    <row r="268" spans="1:154" x14ac:dyDescent="0.3">
      <c r="A268" s="14">
        <f>'TAM Aceite Virgen'!B16</f>
        <v>3</v>
      </c>
      <c r="B268" s="14">
        <f>'TAM Aceite Virgen'!C16</f>
        <v>3.1</v>
      </c>
      <c r="C268" s="14"/>
      <c r="D268" s="8">
        <f>SUMIFS('Aceite Virgen'!D$6:D$257,'Aceite Virgen'!$A$6:$A$257,"&gt;="&amp;$A268,'Aceite Virgen'!$B$6:$B$257,"&lt;="&amp;$B268)</f>
        <v>2.19</v>
      </c>
      <c r="E268" s="8">
        <f>SUMIFS('Aceite Virgen'!E$6:E$257,'Aceite Virgen'!$A$6:$A$257,"&gt;="&amp;$A268,'Aceite Virgen'!$B$6:$B$257,"&lt;="&amp;$B268)</f>
        <v>2.2400000000000002</v>
      </c>
      <c r="F268" s="8">
        <f>SUMIFS('Aceite Virgen'!F$6:F$257,'Aceite Virgen'!$A$6:$A$257,"&gt;="&amp;$A268,'Aceite Virgen'!$B$6:$B$257,"&lt;="&amp;$B268)</f>
        <v>1.57</v>
      </c>
      <c r="G268" s="8">
        <f>SUMIFS('Aceite Virgen'!G$6:G$257,'Aceite Virgen'!$A$6:$A$257,"&gt;="&amp;$A268,'Aceite Virgen'!$B$6:$B$257,"&lt;="&amp;$B268)</f>
        <v>2.2799999999999998</v>
      </c>
      <c r="H268" s="14"/>
      <c r="I268" s="14"/>
      <c r="J268" s="14"/>
      <c r="K268" s="8">
        <f>SUMIFS('Aceite Virgen'!K$6:K$257,'Aceite Virgen'!$A$6:$A$257,"&gt;="&amp;$A268,'Aceite Virgen'!$B$6:$B$257,"&lt;="&amp;$B268)</f>
        <v>0.87</v>
      </c>
      <c r="L268" s="8">
        <f>SUMIFS('Aceite Virgen'!L$6:L$257,'Aceite Virgen'!$A$6:$A$257,"&gt;="&amp;$A268,'Aceite Virgen'!$B$6:$B$257,"&lt;="&amp;$B268)</f>
        <v>3.24</v>
      </c>
      <c r="M268" s="8">
        <f>SUMIFS('Aceite Virgen'!M$6:M$257,'Aceite Virgen'!$A$6:$A$257,"&gt;="&amp;$A268,'Aceite Virgen'!$B$6:$B$257,"&lt;="&amp;$B268)</f>
        <v>0.11</v>
      </c>
      <c r="N268" s="8">
        <f>SUMIFS('Aceite Virgen'!N$6:N$257,'Aceite Virgen'!$A$6:$A$257,"&gt;="&amp;$A268,'Aceite Virgen'!$B$6:$B$257,"&lt;="&amp;$B268)</f>
        <v>0</v>
      </c>
      <c r="O268" s="14"/>
      <c r="P268" s="14"/>
      <c r="Q268" s="14"/>
      <c r="R268" s="8">
        <f>SUMIFS('Aceite Virgen'!R$6:R$257,'Aceite Virgen'!$A$6:$A$257,"&gt;="&amp;$A268,'Aceite Virgen'!$B$6:$B$257,"&lt;="&amp;$B268)</f>
        <v>0.18</v>
      </c>
      <c r="S268" s="8">
        <f>SUMIFS('Aceite Virgen'!S$6:S$257,'Aceite Virgen'!$A$6:$A$257,"&gt;="&amp;$A268,'Aceite Virgen'!$B$6:$B$257,"&lt;="&amp;$B268)</f>
        <v>0</v>
      </c>
      <c r="T268" s="8">
        <f>SUMIFS('Aceite Virgen'!T$6:T$257,'Aceite Virgen'!$A$6:$A$257,"&gt;="&amp;$A268,'Aceite Virgen'!$B$6:$B$257,"&lt;="&amp;$B268)</f>
        <v>0.26</v>
      </c>
      <c r="U268" s="8">
        <f>SUMIFS('Aceite Virgen'!U$6:U$257,'Aceite Virgen'!$A$6:$A$257,"&gt;="&amp;$A268,'Aceite Virgen'!$B$6:$B$257,"&lt;="&amp;$B268)</f>
        <v>0</v>
      </c>
      <c r="V268" s="14"/>
      <c r="W268" s="14"/>
      <c r="X268" s="14"/>
      <c r="Y268" s="8">
        <f>SUMIFS('Aceite Virgen'!Y$6:Y$257,'Aceite Virgen'!$A$6:$A$257,"&gt;="&amp;$A268,'Aceite Virgen'!$B$6:$B$257,"&lt;="&amp;$B268)</f>
        <v>0.46</v>
      </c>
      <c r="Z268" s="8">
        <f>SUMIFS('Aceite Virgen'!Z$6:Z$257,'Aceite Virgen'!$A$6:$A$257,"&gt;="&amp;$A268,'Aceite Virgen'!$B$6:$B$257,"&lt;="&amp;$B268)</f>
        <v>0</v>
      </c>
      <c r="AA268" s="8">
        <f>SUMIFS('Aceite Virgen'!AA$6:AA$257,'Aceite Virgen'!$A$6:$A$257,"&gt;="&amp;$A268,'Aceite Virgen'!$B$6:$B$257,"&lt;="&amp;$B268)</f>
        <v>0.68</v>
      </c>
      <c r="AB268" s="8">
        <f>SUMIFS('Aceite Virgen'!AB$6:AB$257,'Aceite Virgen'!$A$6:$A$257,"&gt;="&amp;$A268,'Aceite Virgen'!$B$6:$B$257,"&lt;="&amp;$B268)</f>
        <v>0</v>
      </c>
      <c r="AC268" s="14"/>
      <c r="AD268" s="14"/>
      <c r="AE268" s="14"/>
      <c r="AF268" s="8">
        <f>SUMIFS('Aceite Virgen'!AF$6:AF$257,'Aceite Virgen'!$A$6:$A$257,"&gt;="&amp;$A268,'Aceite Virgen'!$B$6:$B$257,"&lt;="&amp;$B268)</f>
        <v>0.32</v>
      </c>
      <c r="AG268" s="8">
        <f>SUMIFS('Aceite Virgen'!AG$6:AG$257,'Aceite Virgen'!$A$6:$A$257,"&gt;="&amp;$A268,'Aceite Virgen'!$B$6:$B$257,"&lt;="&amp;$B268)</f>
        <v>0.68</v>
      </c>
      <c r="AH268" s="8">
        <f>SUMIFS('Aceite Virgen'!AH$6:AH$257,'Aceite Virgen'!$A$6:$A$257,"&gt;="&amp;$A268,'Aceite Virgen'!$B$6:$B$257,"&lt;="&amp;$B268)</f>
        <v>0.25</v>
      </c>
      <c r="AI268" s="8">
        <f>SUMIFS('Aceite Virgen'!AI$6:AI$257,'Aceite Virgen'!$A$6:$A$257,"&gt;="&amp;$A268,'Aceite Virgen'!$B$6:$B$257,"&lt;="&amp;$B268)</f>
        <v>0</v>
      </c>
      <c r="AJ268" s="14"/>
      <c r="AK268" s="14"/>
      <c r="AL268" s="14"/>
      <c r="AM268" s="8">
        <f>SUMIFS('Aceite Virgen'!AM$6:AM$257,'Aceite Virgen'!$A$6:$A$257,"&gt;="&amp;$A268,'Aceite Virgen'!$B$6:$B$257,"&lt;="&amp;$B268)</f>
        <v>0.29000000000000004</v>
      </c>
      <c r="AN268" s="8">
        <f>SUMIFS('Aceite Virgen'!AN$6:AN$257,'Aceite Virgen'!$A$6:$A$257,"&gt;="&amp;$A268,'Aceite Virgen'!$B$6:$B$257,"&lt;="&amp;$B268)</f>
        <v>0</v>
      </c>
      <c r="AO268" s="8">
        <f>SUMIFS('Aceite Virgen'!AO$6:AO$257,'Aceite Virgen'!$A$6:$A$257,"&gt;="&amp;$A268,'Aceite Virgen'!$B$6:$B$257,"&lt;="&amp;$B268)</f>
        <v>0.25</v>
      </c>
      <c r="AP268" s="8">
        <f>SUMIFS('Aceite Virgen'!AP$6:AP$257,'Aceite Virgen'!$A$6:$A$257,"&gt;="&amp;$A268,'Aceite Virgen'!$B$6:$B$257,"&lt;="&amp;$B268)</f>
        <v>0</v>
      </c>
      <c r="AQ268" s="14"/>
      <c r="AR268" s="14"/>
      <c r="AT268" s="8">
        <f>SUMIFS('Aceite Virgen'!AT$6:AT$257,'Aceite Virgen'!$A$6:$A$257,"&gt;="&amp;$A268,'Aceite Virgen'!$B$6:$B$257,"&lt;="&amp;$B268)</f>
        <v>0.1</v>
      </c>
      <c r="AU268" s="8">
        <f>SUMIFS('Aceite Virgen'!AU$6:AU$257,'Aceite Virgen'!$A$6:$A$257,"&gt;="&amp;$A268,'Aceite Virgen'!$B$6:$B$257,"&lt;="&amp;$B268)</f>
        <v>0.56999999999999995</v>
      </c>
      <c r="AV268" s="8">
        <f>SUMIFS('Aceite Virgen'!AV$6:AV$257,'Aceite Virgen'!$A$6:$A$257,"&gt;="&amp;$A268,'Aceite Virgen'!$B$6:$B$257,"&lt;="&amp;$B268)</f>
        <v>0.05</v>
      </c>
      <c r="AW268" s="8">
        <f>SUMIFS('Aceite Virgen'!AW$6:AW$257,'Aceite Virgen'!$A$6:$A$257,"&gt;="&amp;$A268,'Aceite Virgen'!$B$6:$B$257,"&lt;="&amp;$B268)</f>
        <v>0</v>
      </c>
      <c r="BA268" s="8">
        <f>SUMIFS('Aceite Virgen'!BA$6:BA$257,'Aceite Virgen'!$A$6:$A$257,"&gt;="&amp;A268,'Aceite Virgen'!$B$6:$B$257,"&lt;="&amp;B268)</f>
        <v>0</v>
      </c>
      <c r="BB268" s="8">
        <f>SUMIFS('Aceite Virgen'!BB$6:BB$257,'Aceite Virgen'!$A$6:$A$257,"&gt;="&amp;$A268,'Aceite Virgen'!$B$6:$B$257,"&lt;="&amp;$B268)</f>
        <v>0</v>
      </c>
      <c r="BC268" s="8">
        <f>SUMIFS('Aceite Virgen'!BC$6:BC$257,'Aceite Virgen'!$A$6:$A$257,"&gt;="&amp;$A268,'Aceite Virgen'!$B$6:$B$257,"&lt;="&amp;$B268)</f>
        <v>0</v>
      </c>
      <c r="BD268" s="8">
        <f>SUMIFS('Aceite Virgen'!BD$6:BD$257,'Aceite Virgen'!$A$6:$A$257,"&gt;="&amp;$A268,'Aceite Virgen'!$B$6:$B$257,"&lt;="&amp;$B268)</f>
        <v>0</v>
      </c>
      <c r="BH268" s="8">
        <f>SUMIFS('Aceite Virgen'!BH$6:BH$257,'Aceite Virgen'!$A$6:$A$257,"&gt;="&amp;$A268,'Aceite Virgen'!$B$6:$B$257,"&lt;="&amp;$B268)</f>
        <v>0</v>
      </c>
      <c r="BI268" s="8">
        <f>SUMIFS('Aceite Virgen'!BI$6:BI$257,'Aceite Virgen'!$A$6:$A$257,"&gt;="&amp;$A268,'Aceite Virgen'!$B$6:$B$257,"&lt;="&amp;$B268)</f>
        <v>0</v>
      </c>
      <c r="BJ268" s="8">
        <f>SUMIFS('Aceite Virgen'!BJ$6:BJ$257,'Aceite Virgen'!$A$6:$A$257,"&gt;="&amp;$A268,'Aceite Virgen'!$B$6:$B$257,"&lt;="&amp;$B268)</f>
        <v>0</v>
      </c>
      <c r="BK268" s="8">
        <f>SUMIFS('Aceite Virgen'!BK$6:BK$257,'Aceite Virgen'!$A$6:$A$257,"&gt;="&amp;$A268,'Aceite Virgen'!$B$6:$B$257,"&lt;="&amp;$B268)</f>
        <v>0</v>
      </c>
      <c r="BO268" s="8">
        <f>SUMIFS('Aceite Virgen'!BO$6:BO$257,'Aceite Virgen'!$A$6:$A$257,"&gt;="&amp;$A268,'Aceite Virgen'!$B$6:$B$257,"&lt;="&amp;$B268)</f>
        <v>0</v>
      </c>
      <c r="BP268" s="8">
        <f>SUMIFS('Aceite Virgen'!BP$6:BP$257,'Aceite Virgen'!$A$6:$A$257,"&gt;="&amp;$A268,'Aceite Virgen'!$B$6:$B$257,"&lt;="&amp;$B268)</f>
        <v>0</v>
      </c>
      <c r="BQ268" s="8">
        <f>SUMIFS('Aceite Virgen'!BQ$6:BQ$257,'Aceite Virgen'!$A$6:$A$257,"&gt;="&amp;$A268,'Aceite Virgen'!$B$6:$B$257,"&lt;="&amp;$B268)</f>
        <v>0</v>
      </c>
      <c r="BR268" s="8">
        <f>SUMIFS('Aceite Virgen'!BR$6:BR$257,'Aceite Virgen'!$A$6:$A$257,"&gt;="&amp;$A268,'Aceite Virgen'!$B$6:$B$257,"&lt;="&amp;$B268)</f>
        <v>0</v>
      </c>
      <c r="BV268" s="8">
        <f>SUMIFS('Aceite Virgen'!BV$6:BV$257,'Aceite Virgen'!$A$6:$A$257,"&gt;="&amp;$A268,'Aceite Virgen'!$B$6:$B$257,"&lt;="&amp;$B268)</f>
        <v>0.04</v>
      </c>
      <c r="BW268" s="8">
        <f>SUMIFS('Aceite Virgen'!BW$6:BW$257,'Aceite Virgen'!$A$6:$A$257,"&gt;="&amp;$A268,'Aceite Virgen'!$B$6:$B$257,"&lt;="&amp;$B268)</f>
        <v>0</v>
      </c>
      <c r="BX268" s="8">
        <f>SUMIFS('Aceite Virgen'!BX$6:BX$257,'Aceite Virgen'!$A$6:$A$257,"&gt;="&amp;$A268,'Aceite Virgen'!$B$6:$B$257,"&lt;="&amp;$B268)</f>
        <v>0</v>
      </c>
      <c r="BY268" s="8">
        <f>SUMIFS('Aceite Virgen'!BY$6:BY$257,'Aceite Virgen'!$A$6:$A$257,"&gt;="&amp;$A268,'Aceite Virgen'!$B$6:$B$257,"&lt;="&amp;$B268)</f>
        <v>0</v>
      </c>
      <c r="CC268" s="8">
        <f>SUMIFS('Aceite Virgen'!CC$6:CC$257,'Aceite Virgen'!$A$6:$A$257,"&gt;="&amp;$A268,'Aceite Virgen'!$B$6:$B$257,"&lt;="&amp;$B268)</f>
        <v>0</v>
      </c>
      <c r="CD268" s="8">
        <f>SUMIFS('Aceite Virgen'!CD$6:CD$257,'Aceite Virgen'!$A$6:$A$257,"&gt;="&amp;$A268,'Aceite Virgen'!$B$6:$B$257,"&lt;="&amp;$B268)</f>
        <v>0</v>
      </c>
      <c r="CE268" s="8">
        <f>SUMIFS('Aceite Virgen'!CE$6:CE$257,'Aceite Virgen'!$A$6:$A$257,"&gt;="&amp;$A268,'Aceite Virgen'!$B$6:$B$257,"&lt;="&amp;$B268)</f>
        <v>0</v>
      </c>
      <c r="CF268" s="8">
        <f>SUMIFS('Aceite Virgen'!CF$6:CF$257,'Aceite Virgen'!$A$6:$A$257,"&gt;="&amp;$A268,'Aceite Virgen'!$B$6:$B$257,"&lt;="&amp;$B268)</f>
        <v>0</v>
      </c>
      <c r="CJ268" s="8">
        <f>SUMIFS('Aceite Virgen'!CJ$6:CJ$257,'Aceite Virgen'!$A$6:$A$257,"&gt;="&amp;$A268,'Aceite Virgen'!$B$6:$B$257,"&lt;="&amp;$B268)</f>
        <v>0</v>
      </c>
      <c r="CK268" s="8">
        <f>SUMIFS('Aceite Virgen'!CK$6:CK$257,'Aceite Virgen'!$A$6:$A$257,"&gt;="&amp;$A268,'Aceite Virgen'!$B$6:$B$257,"&lt;="&amp;$B268)</f>
        <v>0</v>
      </c>
      <c r="CL268" s="8">
        <f>SUMIFS('Aceite Virgen'!CL$6:CL$257,'Aceite Virgen'!$A$6:$A$257,"&gt;="&amp;$A268,'Aceite Virgen'!$B$6:$B$257,"&lt;="&amp;$B268)</f>
        <v>0</v>
      </c>
      <c r="CM268" s="8">
        <f>SUMIFS('Aceite Virgen'!CM$6:CM$257,'Aceite Virgen'!$A$6:$A$257,"&gt;="&amp;$A268,'Aceite Virgen'!$B$6:$B$257,"&lt;="&amp;$B268)</f>
        <v>0</v>
      </c>
      <c r="CQ268" s="8">
        <f>SUMIFS('Aceite Virgen'!CQ$6:CQ$257,'Aceite Virgen'!$A$6:$A$257,"&gt;="&amp;$A268,'Aceite Virgen'!$B$6:$B$257,"&lt;="&amp;$B268)</f>
        <v>0.86</v>
      </c>
      <c r="CR268" s="8">
        <f>SUMIFS('Aceite Virgen'!CR$6:CR$257,'Aceite Virgen'!$A$6:$A$257,"&gt;="&amp;$A268,'Aceite Virgen'!$B$6:$B$257,"&lt;="&amp;$B268)</f>
        <v>0</v>
      </c>
      <c r="CS268" s="8">
        <f>SUMIFS('Aceite Virgen'!CS$6:CS$257,'Aceite Virgen'!$A$6:$A$257,"&gt;="&amp;$A268,'Aceite Virgen'!$B$6:$B$257,"&lt;="&amp;$B268)</f>
        <v>0.90999999999999992</v>
      </c>
      <c r="CT268" s="8">
        <f>SUMIFS('Aceite Virgen'!CT$6:CT$257,'Aceite Virgen'!$A$6:$A$257,"&gt;="&amp;$A268,'Aceite Virgen'!$B$6:$B$257,"&lt;="&amp;$B268)</f>
        <v>2.13</v>
      </c>
      <c r="CX268" s="8">
        <f>SUMIFS('Aceite Virgen'!CX$6:CX$257,'Aceite Virgen'!$A$6:$A$257,"&gt;="&amp;$A268,'Aceite Virgen'!$B$6:$B$257,"&lt;="&amp;$B268)</f>
        <v>0.72</v>
      </c>
      <c r="CY268" s="8">
        <f>SUMIFS('Aceite Virgen'!CY$6:CY$257,'Aceite Virgen'!$A$6:$A$257,"&gt;="&amp;$A268,'Aceite Virgen'!$B$6:$B$257,"&lt;="&amp;$B268)</f>
        <v>0</v>
      </c>
      <c r="CZ268" s="8">
        <f>SUMIFS('Aceite Virgen'!CZ$6:CZ$257,'Aceite Virgen'!$A$6:$A$257,"&gt;="&amp;$A268,'Aceite Virgen'!$B$6:$B$257,"&lt;="&amp;$B268)</f>
        <v>1.01</v>
      </c>
      <c r="DA268" s="8">
        <f>SUMIFS('Aceite Virgen'!DA$6:DA$257,'Aceite Virgen'!$A$6:$A$257,"&gt;="&amp;$A268,'Aceite Virgen'!$B$6:$B$257,"&lt;="&amp;$B268)</f>
        <v>0</v>
      </c>
      <c r="DE268" s="8">
        <f>SUMIFS('Aceite Virgen'!DE$6:DE$257,'Aceite Virgen'!$A$6:$A$257,"&gt;="&amp;$A268,'Aceite Virgen'!$B$6:$B$257,"&lt;="&amp;$B268)</f>
        <v>0.91</v>
      </c>
      <c r="DF268" s="8">
        <f>SUMIFS('Aceite Virgen'!DF$6:DF$257,'Aceite Virgen'!$A$6:$A$257,"&gt;="&amp;$A268,'Aceite Virgen'!$B$6:$B$257,"&lt;="&amp;$B268)</f>
        <v>0.61</v>
      </c>
      <c r="DG268" s="8">
        <f>SUMIFS('Aceite Virgen'!DG$6:DG$257,'Aceite Virgen'!$A$6:$A$257,"&gt;="&amp;$A268,'Aceite Virgen'!$B$6:$B$257,"&lt;="&amp;$B268)</f>
        <v>0.92</v>
      </c>
      <c r="DH268" s="8">
        <f>SUMIFS('Aceite Virgen'!DH$6:DH$257,'Aceite Virgen'!$A$6:$A$257,"&gt;="&amp;$A268,'Aceite Virgen'!$B$6:$B$257,"&lt;="&amp;$B268)</f>
        <v>0</v>
      </c>
      <c r="DL268" s="8">
        <f>SUMIFS('Aceite Virgen'!DL$6:DL$257,'Aceite Virgen'!$A$6:$A$257,"&gt;="&amp;$A268,'Aceite Virgen'!$B$6:$B$257,"&lt;="&amp;$B268)</f>
        <v>7.48</v>
      </c>
      <c r="DM268" s="8">
        <f>SUMIFS('Aceite Virgen'!DM$6:DM$257,'Aceite Virgen'!$A$6:$A$257,"&gt;="&amp;$A268,'Aceite Virgen'!$B$6:$B$257,"&lt;="&amp;$B268)</f>
        <v>13.49</v>
      </c>
      <c r="DN268" s="8">
        <f>SUMIFS('Aceite Virgen'!DN$6:DN$257,'Aceite Virgen'!$A$6:$A$257,"&gt;="&amp;$A268,'Aceite Virgen'!$B$6:$B$257,"&lt;="&amp;$B268)</f>
        <v>0</v>
      </c>
      <c r="DO268" s="8">
        <f>SUMIFS('Aceite Virgen'!DO$6:DO$257,'Aceite Virgen'!$A$6:$A$257,"&gt;="&amp;$A268,'Aceite Virgen'!$B$6:$B$257,"&lt;="&amp;$B268)</f>
        <v>49.94</v>
      </c>
      <c r="DS268" s="8">
        <f>SUMIFS('Aceite Virgen'!DS$6:DS$257,'Aceite Virgen'!$A$6:$A$257,"&gt;="&amp;$A268,'Aceite Virgen'!$B$6:$B$257,"&lt;="&amp;$B268)</f>
        <v>2.5500000000000003</v>
      </c>
      <c r="DT268" s="8">
        <f>SUMIFS('Aceite Virgen'!DT$6:DT$257,'Aceite Virgen'!$A$6:$A$257,"&gt;="&amp;$A268,'Aceite Virgen'!$B$6:$B$257,"&lt;="&amp;$B268)</f>
        <v>7.5600000000000005</v>
      </c>
      <c r="DU268" s="8">
        <f>SUMIFS('Aceite Virgen'!DU$6:DU$257,'Aceite Virgen'!$A$6:$A$257,"&gt;="&amp;$A268,'Aceite Virgen'!$B$6:$B$257,"&lt;="&amp;$B268)</f>
        <v>0.87999999999999989</v>
      </c>
      <c r="DV268" s="8">
        <f>SUMIFS('Aceite Virgen'!DV$6:DV$257,'Aceite Virgen'!$A$6:$A$257,"&gt;="&amp;$A268,'Aceite Virgen'!$B$6:$B$257,"&lt;="&amp;$B268)</f>
        <v>16.48</v>
      </c>
      <c r="DZ268" s="8">
        <f>SUMIFS('Aceite Virgen'!DZ$6:DZ$257,'Aceite Virgen'!$A$6:$A$257,"&gt;="&amp;$A268,'Aceite Virgen'!$B$6:$B$257,"&lt;="&amp;$B268)</f>
        <v>3.19</v>
      </c>
      <c r="EA268" s="8">
        <f>SUMIFS('Aceite Virgen'!EA$6:EA$257,'Aceite Virgen'!$A$6:$A$257,"&gt;="&amp;$A268,'Aceite Virgen'!$B$6:$B$257,"&lt;="&amp;$B268)</f>
        <v>0.81</v>
      </c>
      <c r="EB268" s="8">
        <f>SUMIFS('Aceite Virgen'!EB$6:EB$257,'Aceite Virgen'!$A$6:$A$257,"&gt;="&amp;$A268,'Aceite Virgen'!$B$6:$B$257,"&lt;="&amp;$B268)</f>
        <v>2.83</v>
      </c>
      <c r="EC268" s="8">
        <f>SUMIFS('Aceite Virgen'!EC$6:EC$257,'Aceite Virgen'!$A$6:$A$257,"&gt;="&amp;$A268,'Aceite Virgen'!$B$6:$B$257,"&lt;="&amp;$B268)</f>
        <v>14.28</v>
      </c>
      <c r="EG268" s="8">
        <f>SUMIFS('Aceite Virgen'!EG$6:EG$257,'Aceite Virgen'!$A$6:$A$257,"&gt;="&amp;$A268,'Aceite Virgen'!$B$6:$B$257,"&lt;="&amp;$B268)</f>
        <v>2.4899999999999998</v>
      </c>
      <c r="EH268" s="8">
        <f>SUMIFS('Aceite Virgen'!EH$6:EH$257,'Aceite Virgen'!$A$6:$A$257,"&gt;="&amp;$A268,'Aceite Virgen'!$B$6:$B$257,"&lt;="&amp;$B268)</f>
        <v>0.56999999999999995</v>
      </c>
      <c r="EI268" s="8">
        <f>SUMIFS('Aceite Virgen'!EI$6:EI$257,'Aceite Virgen'!$A$6:$A$257,"&gt;="&amp;$A268,'Aceite Virgen'!$B$6:$B$257,"&lt;="&amp;$B268)</f>
        <v>2.7600000000000002</v>
      </c>
      <c r="EJ268" s="8">
        <f>SUMIFS('Aceite Virgen'!EJ$6:EJ$257,'Aceite Virgen'!$A$6:$A$257,"&gt;="&amp;$A268,'Aceite Virgen'!$B$6:$B$257,"&lt;="&amp;$B268)</f>
        <v>5.53</v>
      </c>
      <c r="EN268" s="8">
        <f>SUMIFS('Aceite Virgen'!EN$6:EN$257,'Aceite Virgen'!$A$6:$A$257,"&gt;="&amp;$A268,'Aceite Virgen'!$B$6:$B$257,"&lt;="&amp;$B268)</f>
        <v>4.0199999999999996</v>
      </c>
      <c r="EO268" s="8">
        <f>SUMIFS('Aceite Virgen'!EO$6:EO$257,'Aceite Virgen'!$A$6:$A$257,"&gt;="&amp;$A268,'Aceite Virgen'!$B$6:$B$257,"&lt;="&amp;$B268)</f>
        <v>2.61</v>
      </c>
      <c r="EP268" s="8">
        <f>SUMIFS('Aceite Virgen'!EP$6:EP$257,'Aceite Virgen'!$A$6:$A$257,"&gt;="&amp;$A268,'Aceite Virgen'!$B$6:$B$257,"&lt;="&amp;$B268)</f>
        <v>5.24</v>
      </c>
      <c r="EQ268" s="8">
        <f>SUMIFS('Aceite Virgen'!EQ$6:EQ$257,'Aceite Virgen'!$A$6:$A$257,"&gt;="&amp;$A268,'Aceite Virgen'!$B$6:$B$257,"&lt;="&amp;$B268)</f>
        <v>4.59</v>
      </c>
      <c r="EU268" s="8">
        <f>SUMIFS('Aceite Virgen'!EU$6:EU$257,'Aceite Virgen'!$A$6:$A$257,"&gt;="&amp;$A268,'Aceite Virgen'!$B$6:$B$257,"&lt;="&amp;$B268)</f>
        <v>4.5999999999999996</v>
      </c>
      <c r="EV268" s="8">
        <f>SUMIFS('Aceite Virgen'!EV$6:EV$257,'Aceite Virgen'!$A$6:$A$257,"&gt;="&amp;$A268,'Aceite Virgen'!$B$6:$B$257,"&lt;="&amp;$B268)</f>
        <v>2.67</v>
      </c>
      <c r="EW268" s="8">
        <f>SUMIFS('Aceite Virgen'!EW$6:EW$257,'Aceite Virgen'!$A$6:$A$257,"&gt;="&amp;$A268,'Aceite Virgen'!$B$6:$B$257,"&lt;="&amp;$B268)</f>
        <v>2.8800000000000003</v>
      </c>
      <c r="EX268" s="8">
        <f>SUMIFS('Aceite Virgen'!EX$6:EX$257,'Aceite Virgen'!$A$6:$A$257,"&gt;="&amp;$A268,'Aceite Virgen'!$B$6:$B$257,"&lt;="&amp;$B268)</f>
        <v>14.87</v>
      </c>
    </row>
    <row r="269" spans="1:154" x14ac:dyDescent="0.3">
      <c r="A269" s="14">
        <f>'TAM Aceite Virgen'!B17</f>
        <v>3.1</v>
      </c>
      <c r="B269" s="14">
        <f>'TAM Aceite Virgen'!C17</f>
        <v>3.2</v>
      </c>
      <c r="C269" s="14"/>
      <c r="D269" s="8">
        <f>SUMIFS('Aceite Virgen'!D$6:D$257,'Aceite Virgen'!$A$6:$A$257,"&gt;="&amp;$A269,'Aceite Virgen'!$B$6:$B$257,"&lt;="&amp;$B269)</f>
        <v>0.3</v>
      </c>
      <c r="E269" s="8">
        <f>SUMIFS('Aceite Virgen'!E$6:E$257,'Aceite Virgen'!$A$6:$A$257,"&gt;="&amp;$A269,'Aceite Virgen'!$B$6:$B$257,"&lt;="&amp;$B269)</f>
        <v>2.34</v>
      </c>
      <c r="F269" s="8">
        <f>SUMIFS('Aceite Virgen'!F$6:F$257,'Aceite Virgen'!$A$6:$A$257,"&gt;="&amp;$A269,'Aceite Virgen'!$B$6:$B$257,"&lt;="&amp;$B269)</f>
        <v>0</v>
      </c>
      <c r="G269" s="8">
        <f>SUMIFS('Aceite Virgen'!G$6:G$257,'Aceite Virgen'!$A$6:$A$257,"&gt;="&amp;$A269,'Aceite Virgen'!$B$6:$B$257,"&lt;="&amp;$B269)</f>
        <v>0</v>
      </c>
      <c r="H269" s="14"/>
      <c r="I269" s="14"/>
      <c r="J269" s="14"/>
      <c r="K269" s="8">
        <f>SUMIFS('Aceite Virgen'!K$6:K$257,'Aceite Virgen'!$A$6:$A$257,"&gt;="&amp;$A269,'Aceite Virgen'!$B$6:$B$257,"&lt;="&amp;$B269)</f>
        <v>0</v>
      </c>
      <c r="L269" s="8">
        <f>SUMIFS('Aceite Virgen'!L$6:L$257,'Aceite Virgen'!$A$6:$A$257,"&gt;="&amp;$A269,'Aceite Virgen'!$B$6:$B$257,"&lt;="&amp;$B269)</f>
        <v>0</v>
      </c>
      <c r="M269" s="8">
        <f>SUMIFS('Aceite Virgen'!M$6:M$257,'Aceite Virgen'!$A$6:$A$257,"&gt;="&amp;$A269,'Aceite Virgen'!$B$6:$B$257,"&lt;="&amp;$B269)</f>
        <v>0</v>
      </c>
      <c r="N269" s="8">
        <f>SUMIFS('Aceite Virgen'!N$6:N$257,'Aceite Virgen'!$A$6:$A$257,"&gt;="&amp;$A269,'Aceite Virgen'!$B$6:$B$257,"&lt;="&amp;$B269)</f>
        <v>0</v>
      </c>
      <c r="O269" s="14"/>
      <c r="P269" s="14"/>
      <c r="Q269" s="14"/>
      <c r="R269" s="8">
        <f>SUMIFS('Aceite Virgen'!R$6:R$257,'Aceite Virgen'!$A$6:$A$257,"&gt;="&amp;$A269,'Aceite Virgen'!$B$6:$B$257,"&lt;="&amp;$B269)</f>
        <v>0.14000000000000001</v>
      </c>
      <c r="S269" s="8">
        <f>SUMIFS('Aceite Virgen'!S$6:S$257,'Aceite Virgen'!$A$6:$A$257,"&gt;="&amp;$A269,'Aceite Virgen'!$B$6:$B$257,"&lt;="&amp;$B269)</f>
        <v>0</v>
      </c>
      <c r="T269" s="8">
        <f>SUMIFS('Aceite Virgen'!T$6:T$257,'Aceite Virgen'!$A$6:$A$257,"&gt;="&amp;$A269,'Aceite Virgen'!$B$6:$B$257,"&lt;="&amp;$B269)</f>
        <v>0.19</v>
      </c>
      <c r="U269" s="8">
        <f>SUMIFS('Aceite Virgen'!U$6:U$257,'Aceite Virgen'!$A$6:$A$257,"&gt;="&amp;$A269,'Aceite Virgen'!$B$6:$B$257,"&lt;="&amp;$B269)</f>
        <v>0</v>
      </c>
      <c r="V269" s="14"/>
      <c r="W269" s="14"/>
      <c r="X269" s="14"/>
      <c r="Y269" s="8">
        <f>SUMIFS('Aceite Virgen'!Y$6:Y$257,'Aceite Virgen'!$A$6:$A$257,"&gt;="&amp;$A269,'Aceite Virgen'!$B$6:$B$257,"&lt;="&amp;$B269)</f>
        <v>0.5</v>
      </c>
      <c r="Z269" s="8">
        <f>SUMIFS('Aceite Virgen'!Z$6:Z$257,'Aceite Virgen'!$A$6:$A$257,"&gt;="&amp;$A269,'Aceite Virgen'!$B$6:$B$257,"&lt;="&amp;$B269)</f>
        <v>0</v>
      </c>
      <c r="AA269" s="8">
        <f>SUMIFS('Aceite Virgen'!AA$6:AA$257,'Aceite Virgen'!$A$6:$A$257,"&gt;="&amp;$A269,'Aceite Virgen'!$B$6:$B$257,"&lt;="&amp;$B269)</f>
        <v>0.72</v>
      </c>
      <c r="AB269" s="8">
        <f>SUMIFS('Aceite Virgen'!AB$6:AB$257,'Aceite Virgen'!$A$6:$A$257,"&gt;="&amp;$A269,'Aceite Virgen'!$B$6:$B$257,"&lt;="&amp;$B269)</f>
        <v>0</v>
      </c>
      <c r="AC269" s="14"/>
      <c r="AD269" s="14"/>
      <c r="AE269" s="14"/>
      <c r="AF269" s="8">
        <f>SUMIFS('Aceite Virgen'!AF$6:AF$257,'Aceite Virgen'!$A$6:$A$257,"&gt;="&amp;$A269,'Aceite Virgen'!$B$6:$B$257,"&lt;="&amp;$B269)</f>
        <v>0.06</v>
      </c>
      <c r="AG269" s="8">
        <f>SUMIFS('Aceite Virgen'!AG$6:AG$257,'Aceite Virgen'!$A$6:$A$257,"&gt;="&amp;$A269,'Aceite Virgen'!$B$6:$B$257,"&lt;="&amp;$B269)</f>
        <v>0</v>
      </c>
      <c r="AH269" s="8">
        <f>SUMIFS('Aceite Virgen'!AH$6:AH$257,'Aceite Virgen'!$A$6:$A$257,"&gt;="&amp;$A269,'Aceite Virgen'!$B$6:$B$257,"&lt;="&amp;$B269)</f>
        <v>0</v>
      </c>
      <c r="AI269" s="8">
        <f>SUMIFS('Aceite Virgen'!AI$6:AI$257,'Aceite Virgen'!$A$6:$A$257,"&gt;="&amp;$A269,'Aceite Virgen'!$B$6:$B$257,"&lt;="&amp;$B269)</f>
        <v>2.0499999999999998</v>
      </c>
      <c r="AJ269" s="14"/>
      <c r="AK269" s="14"/>
      <c r="AL269" s="14"/>
      <c r="AM269" s="8">
        <f>SUMIFS('Aceite Virgen'!AM$6:AM$257,'Aceite Virgen'!$A$6:$A$257,"&gt;="&amp;$A269,'Aceite Virgen'!$B$6:$B$257,"&lt;="&amp;$B269)</f>
        <v>0.05</v>
      </c>
      <c r="AN269" s="8">
        <f>SUMIFS('Aceite Virgen'!AN$6:AN$257,'Aceite Virgen'!$A$6:$A$257,"&gt;="&amp;$A269,'Aceite Virgen'!$B$6:$B$257,"&lt;="&amp;$B269)</f>
        <v>0</v>
      </c>
      <c r="AO269" s="8">
        <f>SUMIFS('Aceite Virgen'!AO$6:AO$257,'Aceite Virgen'!$A$6:$A$257,"&gt;="&amp;$A269,'Aceite Virgen'!$B$6:$B$257,"&lt;="&amp;$B269)</f>
        <v>0.06</v>
      </c>
      <c r="AP269" s="8">
        <f>SUMIFS('Aceite Virgen'!AP$6:AP$257,'Aceite Virgen'!$A$6:$A$257,"&gt;="&amp;$A269,'Aceite Virgen'!$B$6:$B$257,"&lt;="&amp;$B269)</f>
        <v>0</v>
      </c>
      <c r="AQ269" s="14"/>
      <c r="AR269" s="14"/>
      <c r="AT269" s="8">
        <f>SUMIFS('Aceite Virgen'!AT$6:AT$257,'Aceite Virgen'!$A$6:$A$257,"&gt;="&amp;$A269,'Aceite Virgen'!$B$6:$B$257,"&lt;="&amp;$B269)</f>
        <v>0</v>
      </c>
      <c r="AU269" s="8">
        <f>SUMIFS('Aceite Virgen'!AU$6:AU$257,'Aceite Virgen'!$A$6:$A$257,"&gt;="&amp;$A269,'Aceite Virgen'!$B$6:$B$257,"&lt;="&amp;$B269)</f>
        <v>0</v>
      </c>
      <c r="AV269" s="8">
        <f>SUMIFS('Aceite Virgen'!AV$6:AV$257,'Aceite Virgen'!$A$6:$A$257,"&gt;="&amp;$A269,'Aceite Virgen'!$B$6:$B$257,"&lt;="&amp;$B269)</f>
        <v>0</v>
      </c>
      <c r="AW269" s="8">
        <f>SUMIFS('Aceite Virgen'!AW$6:AW$257,'Aceite Virgen'!$A$6:$A$257,"&gt;="&amp;$A269,'Aceite Virgen'!$B$6:$B$257,"&lt;="&amp;$B269)</f>
        <v>0</v>
      </c>
      <c r="BA269" s="8">
        <f>SUMIFS('Aceite Virgen'!BA$6:BA$257,'Aceite Virgen'!$A$6:$A$257,"&gt;="&amp;A269,'Aceite Virgen'!$B$6:$B$257,"&lt;="&amp;B269)</f>
        <v>0</v>
      </c>
      <c r="BB269" s="8">
        <f>SUMIFS('Aceite Virgen'!BB$6:BB$257,'Aceite Virgen'!$A$6:$A$257,"&gt;="&amp;$A269,'Aceite Virgen'!$B$6:$B$257,"&lt;="&amp;$B269)</f>
        <v>0</v>
      </c>
      <c r="BC269" s="8">
        <f>SUMIFS('Aceite Virgen'!BC$6:BC$257,'Aceite Virgen'!$A$6:$A$257,"&gt;="&amp;$A269,'Aceite Virgen'!$B$6:$B$257,"&lt;="&amp;$B269)</f>
        <v>0</v>
      </c>
      <c r="BD269" s="8">
        <f>SUMIFS('Aceite Virgen'!BD$6:BD$257,'Aceite Virgen'!$A$6:$A$257,"&gt;="&amp;$A269,'Aceite Virgen'!$B$6:$B$257,"&lt;="&amp;$B269)</f>
        <v>0</v>
      </c>
      <c r="BH269" s="8">
        <f>SUMIFS('Aceite Virgen'!BH$6:BH$257,'Aceite Virgen'!$A$6:$A$257,"&gt;="&amp;$A269,'Aceite Virgen'!$B$6:$B$257,"&lt;="&amp;$B269)</f>
        <v>0</v>
      </c>
      <c r="BI269" s="8">
        <f>SUMIFS('Aceite Virgen'!BI$6:BI$257,'Aceite Virgen'!$A$6:$A$257,"&gt;="&amp;$A269,'Aceite Virgen'!$B$6:$B$257,"&lt;="&amp;$B269)</f>
        <v>0</v>
      </c>
      <c r="BJ269" s="8">
        <f>SUMIFS('Aceite Virgen'!BJ$6:BJ$257,'Aceite Virgen'!$A$6:$A$257,"&gt;="&amp;$A269,'Aceite Virgen'!$B$6:$B$257,"&lt;="&amp;$B269)</f>
        <v>0</v>
      </c>
      <c r="BK269" s="8">
        <f>SUMIFS('Aceite Virgen'!BK$6:BK$257,'Aceite Virgen'!$A$6:$A$257,"&gt;="&amp;$A269,'Aceite Virgen'!$B$6:$B$257,"&lt;="&amp;$B269)</f>
        <v>0</v>
      </c>
      <c r="BO269" s="8">
        <f>SUMIFS('Aceite Virgen'!BO$6:BO$257,'Aceite Virgen'!$A$6:$A$257,"&gt;="&amp;$A269,'Aceite Virgen'!$B$6:$B$257,"&lt;="&amp;$B269)</f>
        <v>0</v>
      </c>
      <c r="BP269" s="8">
        <f>SUMIFS('Aceite Virgen'!BP$6:BP$257,'Aceite Virgen'!$A$6:$A$257,"&gt;="&amp;$A269,'Aceite Virgen'!$B$6:$B$257,"&lt;="&amp;$B269)</f>
        <v>0</v>
      </c>
      <c r="BQ269" s="8">
        <f>SUMIFS('Aceite Virgen'!BQ$6:BQ$257,'Aceite Virgen'!$A$6:$A$257,"&gt;="&amp;$A269,'Aceite Virgen'!$B$6:$B$257,"&lt;="&amp;$B269)</f>
        <v>0</v>
      </c>
      <c r="BR269" s="8">
        <f>SUMIFS('Aceite Virgen'!BR$6:BR$257,'Aceite Virgen'!$A$6:$A$257,"&gt;="&amp;$A269,'Aceite Virgen'!$B$6:$B$257,"&lt;="&amp;$B269)</f>
        <v>0</v>
      </c>
      <c r="BV269" s="8">
        <f>SUMIFS('Aceite Virgen'!BV$6:BV$257,'Aceite Virgen'!$A$6:$A$257,"&gt;="&amp;$A269,'Aceite Virgen'!$B$6:$B$257,"&lt;="&amp;$B269)</f>
        <v>0.09</v>
      </c>
      <c r="BW269" s="8">
        <f>SUMIFS('Aceite Virgen'!BW$6:BW$257,'Aceite Virgen'!$A$6:$A$257,"&gt;="&amp;$A269,'Aceite Virgen'!$B$6:$B$257,"&lt;="&amp;$B269)</f>
        <v>0</v>
      </c>
      <c r="BX269" s="8">
        <f>SUMIFS('Aceite Virgen'!BX$6:BX$257,'Aceite Virgen'!$A$6:$A$257,"&gt;="&amp;$A269,'Aceite Virgen'!$B$6:$B$257,"&lt;="&amp;$B269)</f>
        <v>0.11</v>
      </c>
      <c r="BY269" s="8">
        <f>SUMIFS('Aceite Virgen'!BY$6:BY$257,'Aceite Virgen'!$A$6:$A$257,"&gt;="&amp;$A269,'Aceite Virgen'!$B$6:$B$257,"&lt;="&amp;$B269)</f>
        <v>0</v>
      </c>
      <c r="CC269" s="8">
        <f>SUMIFS('Aceite Virgen'!CC$6:CC$257,'Aceite Virgen'!$A$6:$A$257,"&gt;="&amp;$A269,'Aceite Virgen'!$B$6:$B$257,"&lt;="&amp;$B269)</f>
        <v>0.3</v>
      </c>
      <c r="CD269" s="8">
        <f>SUMIFS('Aceite Virgen'!CD$6:CD$257,'Aceite Virgen'!$A$6:$A$257,"&gt;="&amp;$A269,'Aceite Virgen'!$B$6:$B$257,"&lt;="&amp;$B269)</f>
        <v>0</v>
      </c>
      <c r="CE269" s="8">
        <f>SUMIFS('Aceite Virgen'!CE$6:CE$257,'Aceite Virgen'!$A$6:$A$257,"&gt;="&amp;$A269,'Aceite Virgen'!$B$6:$B$257,"&lt;="&amp;$B269)</f>
        <v>0.27</v>
      </c>
      <c r="CF269" s="8">
        <f>SUMIFS('Aceite Virgen'!CF$6:CF$257,'Aceite Virgen'!$A$6:$A$257,"&gt;="&amp;$A269,'Aceite Virgen'!$B$6:$B$257,"&lt;="&amp;$B269)</f>
        <v>0</v>
      </c>
      <c r="CJ269" s="8">
        <f>SUMIFS('Aceite Virgen'!CJ$6:CJ$257,'Aceite Virgen'!$A$6:$A$257,"&gt;="&amp;$A269,'Aceite Virgen'!$B$6:$B$257,"&lt;="&amp;$B269)</f>
        <v>0.65</v>
      </c>
      <c r="CK269" s="8">
        <f>SUMIFS('Aceite Virgen'!CK$6:CK$257,'Aceite Virgen'!$A$6:$A$257,"&gt;="&amp;$A269,'Aceite Virgen'!$B$6:$B$257,"&lt;="&amp;$B269)</f>
        <v>0</v>
      </c>
      <c r="CL269" s="8">
        <f>SUMIFS('Aceite Virgen'!CL$6:CL$257,'Aceite Virgen'!$A$6:$A$257,"&gt;="&amp;$A269,'Aceite Virgen'!$B$6:$B$257,"&lt;="&amp;$B269)</f>
        <v>0.76</v>
      </c>
      <c r="CM269" s="8">
        <f>SUMIFS('Aceite Virgen'!CM$6:CM$257,'Aceite Virgen'!$A$6:$A$257,"&gt;="&amp;$A269,'Aceite Virgen'!$B$6:$B$257,"&lt;="&amp;$B269)</f>
        <v>0</v>
      </c>
      <c r="CQ269" s="8">
        <f>SUMIFS('Aceite Virgen'!CQ$6:CQ$257,'Aceite Virgen'!$A$6:$A$257,"&gt;="&amp;$A269,'Aceite Virgen'!$B$6:$B$257,"&lt;="&amp;$B269)</f>
        <v>0.6</v>
      </c>
      <c r="CR269" s="8">
        <f>SUMIFS('Aceite Virgen'!CR$6:CR$257,'Aceite Virgen'!$A$6:$A$257,"&gt;="&amp;$A269,'Aceite Virgen'!$B$6:$B$257,"&lt;="&amp;$B269)</f>
        <v>0</v>
      </c>
      <c r="CS269" s="8">
        <f>SUMIFS('Aceite Virgen'!CS$6:CS$257,'Aceite Virgen'!$A$6:$A$257,"&gt;="&amp;$A269,'Aceite Virgen'!$B$6:$B$257,"&lt;="&amp;$B269)</f>
        <v>0.76</v>
      </c>
      <c r="CT269" s="8">
        <f>SUMIFS('Aceite Virgen'!CT$6:CT$257,'Aceite Virgen'!$A$6:$A$257,"&gt;="&amp;$A269,'Aceite Virgen'!$B$6:$B$257,"&lt;="&amp;$B269)</f>
        <v>0</v>
      </c>
      <c r="CX269" s="8">
        <f>SUMIFS('Aceite Virgen'!CX$6:CX$257,'Aceite Virgen'!$A$6:$A$257,"&gt;="&amp;$A269,'Aceite Virgen'!$B$6:$B$257,"&lt;="&amp;$B269)</f>
        <v>1.67</v>
      </c>
      <c r="CY269" s="8">
        <f>SUMIFS('Aceite Virgen'!CY$6:CY$257,'Aceite Virgen'!$A$6:$A$257,"&gt;="&amp;$A269,'Aceite Virgen'!$B$6:$B$257,"&lt;="&amp;$B269)</f>
        <v>4.95</v>
      </c>
      <c r="CZ269" s="8">
        <f>SUMIFS('Aceite Virgen'!CZ$6:CZ$257,'Aceite Virgen'!$A$6:$A$257,"&gt;="&amp;$A269,'Aceite Virgen'!$B$6:$B$257,"&lt;="&amp;$B269)</f>
        <v>1.18</v>
      </c>
      <c r="DA269" s="8">
        <f>SUMIFS('Aceite Virgen'!DA$6:DA$257,'Aceite Virgen'!$A$6:$A$257,"&gt;="&amp;$A269,'Aceite Virgen'!$B$6:$B$257,"&lt;="&amp;$B269)</f>
        <v>0</v>
      </c>
      <c r="DE269" s="8">
        <f>SUMIFS('Aceite Virgen'!DE$6:DE$257,'Aceite Virgen'!$A$6:$A$257,"&gt;="&amp;$A269,'Aceite Virgen'!$B$6:$B$257,"&lt;="&amp;$B269)</f>
        <v>0.74</v>
      </c>
      <c r="DF269" s="8">
        <f>SUMIFS('Aceite Virgen'!DF$6:DF$257,'Aceite Virgen'!$A$6:$A$257,"&gt;="&amp;$A269,'Aceite Virgen'!$B$6:$B$257,"&lt;="&amp;$B269)</f>
        <v>1.28</v>
      </c>
      <c r="DG269" s="8">
        <f>SUMIFS('Aceite Virgen'!DG$6:DG$257,'Aceite Virgen'!$A$6:$A$257,"&gt;="&amp;$A269,'Aceite Virgen'!$B$6:$B$257,"&lt;="&amp;$B269)</f>
        <v>0.66</v>
      </c>
      <c r="DH269" s="8">
        <f>SUMIFS('Aceite Virgen'!DH$6:DH$257,'Aceite Virgen'!$A$6:$A$257,"&gt;="&amp;$A269,'Aceite Virgen'!$B$6:$B$257,"&lt;="&amp;$B269)</f>
        <v>0</v>
      </c>
      <c r="DL269" s="8">
        <f>SUMIFS('Aceite Virgen'!DL$6:DL$257,'Aceite Virgen'!$A$6:$A$257,"&gt;="&amp;$A269,'Aceite Virgen'!$B$6:$B$257,"&lt;="&amp;$B269)</f>
        <v>16.75</v>
      </c>
      <c r="DM269" s="8">
        <f>SUMIFS('Aceite Virgen'!DM$6:DM$257,'Aceite Virgen'!$A$6:$A$257,"&gt;="&amp;$A269,'Aceite Virgen'!$B$6:$B$257,"&lt;="&amp;$B269)</f>
        <v>3.08</v>
      </c>
      <c r="DN269" s="8">
        <f>SUMIFS('Aceite Virgen'!DN$6:DN$257,'Aceite Virgen'!$A$6:$A$257,"&gt;="&amp;$A269,'Aceite Virgen'!$B$6:$B$257,"&lt;="&amp;$B269)</f>
        <v>22.54</v>
      </c>
      <c r="DO269" s="8">
        <f>SUMIFS('Aceite Virgen'!DO$6:DO$257,'Aceite Virgen'!$A$6:$A$257,"&gt;="&amp;$A269,'Aceite Virgen'!$B$6:$B$257,"&lt;="&amp;$B269)</f>
        <v>0</v>
      </c>
      <c r="DS269" s="8">
        <f>SUMIFS('Aceite Virgen'!DS$6:DS$257,'Aceite Virgen'!$A$6:$A$257,"&gt;="&amp;$A269,'Aceite Virgen'!$B$6:$B$257,"&lt;="&amp;$B269)</f>
        <v>20.05</v>
      </c>
      <c r="DT269" s="8">
        <f>SUMIFS('Aceite Virgen'!DT$6:DT$257,'Aceite Virgen'!$A$6:$A$257,"&gt;="&amp;$A269,'Aceite Virgen'!$B$6:$B$257,"&lt;="&amp;$B269)</f>
        <v>6.09</v>
      </c>
      <c r="DU269" s="8">
        <f>SUMIFS('Aceite Virgen'!DU$6:DU$257,'Aceite Virgen'!$A$6:$A$257,"&gt;="&amp;$A269,'Aceite Virgen'!$B$6:$B$257,"&lt;="&amp;$B269)</f>
        <v>25.07</v>
      </c>
      <c r="DV269" s="8">
        <f>SUMIFS('Aceite Virgen'!DV$6:DV$257,'Aceite Virgen'!$A$6:$A$257,"&gt;="&amp;$A269,'Aceite Virgen'!$B$6:$B$257,"&lt;="&amp;$B269)</f>
        <v>0</v>
      </c>
      <c r="DZ269" s="8">
        <f>SUMIFS('Aceite Virgen'!DZ$6:DZ$257,'Aceite Virgen'!$A$6:$A$257,"&gt;="&amp;$A269,'Aceite Virgen'!$B$6:$B$257,"&lt;="&amp;$B269)</f>
        <v>17.22</v>
      </c>
      <c r="EA269" s="8">
        <f>SUMIFS('Aceite Virgen'!EA$6:EA$257,'Aceite Virgen'!$A$6:$A$257,"&gt;="&amp;$A269,'Aceite Virgen'!$B$6:$B$257,"&lt;="&amp;$B269)</f>
        <v>1.06</v>
      </c>
      <c r="EB269" s="8">
        <f>SUMIFS('Aceite Virgen'!EB$6:EB$257,'Aceite Virgen'!$A$6:$A$257,"&gt;="&amp;$A269,'Aceite Virgen'!$B$6:$B$257,"&lt;="&amp;$B269)</f>
        <v>23.01</v>
      </c>
      <c r="EC269" s="8">
        <f>SUMIFS('Aceite Virgen'!EC$6:EC$257,'Aceite Virgen'!$A$6:$A$257,"&gt;="&amp;$A269,'Aceite Virgen'!$B$6:$B$257,"&lt;="&amp;$B269)</f>
        <v>2.1</v>
      </c>
      <c r="EG269" s="8">
        <f>SUMIFS('Aceite Virgen'!EG$6:EG$257,'Aceite Virgen'!$A$6:$A$257,"&gt;="&amp;$A269,'Aceite Virgen'!$B$6:$B$257,"&lt;="&amp;$B269)</f>
        <v>15.45</v>
      </c>
      <c r="EH269" s="8">
        <f>SUMIFS('Aceite Virgen'!EH$6:EH$257,'Aceite Virgen'!$A$6:$A$257,"&gt;="&amp;$A269,'Aceite Virgen'!$B$6:$B$257,"&lt;="&amp;$B269)</f>
        <v>0</v>
      </c>
      <c r="EI269" s="8">
        <f>SUMIFS('Aceite Virgen'!EI$6:EI$257,'Aceite Virgen'!$A$6:$A$257,"&gt;="&amp;$A269,'Aceite Virgen'!$B$6:$B$257,"&lt;="&amp;$B269)</f>
        <v>22.79</v>
      </c>
      <c r="EJ269" s="8">
        <f>SUMIFS('Aceite Virgen'!EJ$6:EJ$257,'Aceite Virgen'!$A$6:$A$257,"&gt;="&amp;$A269,'Aceite Virgen'!$B$6:$B$257,"&lt;="&amp;$B269)</f>
        <v>0</v>
      </c>
      <c r="EN269" s="8">
        <f>SUMIFS('Aceite Virgen'!EN$6:EN$257,'Aceite Virgen'!$A$6:$A$257,"&gt;="&amp;$A269,'Aceite Virgen'!$B$6:$B$257,"&lt;="&amp;$B269)</f>
        <v>12.01</v>
      </c>
      <c r="EO269" s="8">
        <f>SUMIFS('Aceite Virgen'!EO$6:EO$257,'Aceite Virgen'!$A$6:$A$257,"&gt;="&amp;$A269,'Aceite Virgen'!$B$6:$B$257,"&lt;="&amp;$B269)</f>
        <v>3.23</v>
      </c>
      <c r="EP269" s="8">
        <f>SUMIFS('Aceite Virgen'!EP$6:EP$257,'Aceite Virgen'!$A$6:$A$257,"&gt;="&amp;$A269,'Aceite Virgen'!$B$6:$B$257,"&lt;="&amp;$B269)</f>
        <v>20.14</v>
      </c>
      <c r="EQ269" s="8">
        <f>SUMIFS('Aceite Virgen'!EQ$6:EQ$257,'Aceite Virgen'!$A$6:$A$257,"&gt;="&amp;$A269,'Aceite Virgen'!$B$6:$B$257,"&lt;="&amp;$B269)</f>
        <v>0</v>
      </c>
      <c r="EU269" s="8">
        <f>SUMIFS('Aceite Virgen'!EU$6:EU$257,'Aceite Virgen'!$A$6:$A$257,"&gt;="&amp;$A269,'Aceite Virgen'!$B$6:$B$257,"&lt;="&amp;$B269)</f>
        <v>11.56</v>
      </c>
      <c r="EV269" s="8">
        <f>SUMIFS('Aceite Virgen'!EV$6:EV$257,'Aceite Virgen'!$A$6:$A$257,"&gt;="&amp;$A269,'Aceite Virgen'!$B$6:$B$257,"&lt;="&amp;$B269)</f>
        <v>3.61</v>
      </c>
      <c r="EW269" s="8">
        <f>SUMIFS('Aceite Virgen'!EW$6:EW$257,'Aceite Virgen'!$A$6:$A$257,"&gt;="&amp;$A269,'Aceite Virgen'!$B$6:$B$257,"&lt;="&amp;$B269)</f>
        <v>17.03</v>
      </c>
      <c r="EX269" s="8">
        <f>SUMIFS('Aceite Virgen'!EX$6:EX$257,'Aceite Virgen'!$A$6:$A$257,"&gt;="&amp;$A269,'Aceite Virgen'!$B$6:$B$257,"&lt;="&amp;$B269)</f>
        <v>2.0499999999999998</v>
      </c>
    </row>
    <row r="270" spans="1:154" x14ac:dyDescent="0.3">
      <c r="A270" s="14">
        <f>'TAM Aceite Virgen'!B18</f>
        <v>3.2</v>
      </c>
      <c r="B270" s="14">
        <f>'TAM Aceite Virgen'!C18</f>
        <v>3.3</v>
      </c>
      <c r="C270" s="14"/>
      <c r="D270" s="8">
        <f>SUMIFS('Aceite Virgen'!D$6:D$257,'Aceite Virgen'!$A$6:$A$257,"&gt;="&amp;$A270,'Aceite Virgen'!$B$6:$B$257,"&lt;="&amp;$B270)</f>
        <v>0.48</v>
      </c>
      <c r="E270" s="8">
        <f>SUMIFS('Aceite Virgen'!E$6:E$257,'Aceite Virgen'!$A$6:$A$257,"&gt;="&amp;$A270,'Aceite Virgen'!$B$6:$B$257,"&lt;="&amp;$B270)</f>
        <v>0</v>
      </c>
      <c r="F270" s="8">
        <f>SUMIFS('Aceite Virgen'!F$6:F$257,'Aceite Virgen'!$A$6:$A$257,"&gt;="&amp;$A270,'Aceite Virgen'!$B$6:$B$257,"&lt;="&amp;$B270)</f>
        <v>0.65</v>
      </c>
      <c r="G270" s="8">
        <f>SUMIFS('Aceite Virgen'!G$6:G$257,'Aceite Virgen'!$A$6:$A$257,"&gt;="&amp;$A270,'Aceite Virgen'!$B$6:$B$257,"&lt;="&amp;$B270)</f>
        <v>0</v>
      </c>
      <c r="H270" s="14"/>
      <c r="I270" s="14"/>
      <c r="J270" s="14"/>
      <c r="K270" s="8">
        <f>SUMIFS('Aceite Virgen'!K$6:K$257,'Aceite Virgen'!$A$6:$A$257,"&gt;="&amp;$A270,'Aceite Virgen'!$B$6:$B$257,"&lt;="&amp;$B270)</f>
        <v>0</v>
      </c>
      <c r="L270" s="8">
        <f>SUMIFS('Aceite Virgen'!L$6:L$257,'Aceite Virgen'!$A$6:$A$257,"&gt;="&amp;$A270,'Aceite Virgen'!$B$6:$B$257,"&lt;="&amp;$B270)</f>
        <v>0</v>
      </c>
      <c r="M270" s="8">
        <f>SUMIFS('Aceite Virgen'!M$6:M$257,'Aceite Virgen'!$A$6:$A$257,"&gt;="&amp;$A270,'Aceite Virgen'!$B$6:$B$257,"&lt;="&amp;$B270)</f>
        <v>0</v>
      </c>
      <c r="N270" s="8">
        <f>SUMIFS('Aceite Virgen'!N$6:N$257,'Aceite Virgen'!$A$6:$A$257,"&gt;="&amp;$A270,'Aceite Virgen'!$B$6:$B$257,"&lt;="&amp;$B270)</f>
        <v>0</v>
      </c>
      <c r="O270" s="14"/>
      <c r="P270" s="14"/>
      <c r="Q270" s="14"/>
      <c r="R270" s="8">
        <f>SUMIFS('Aceite Virgen'!R$6:R$257,'Aceite Virgen'!$A$6:$A$257,"&gt;="&amp;$A270,'Aceite Virgen'!$B$6:$B$257,"&lt;="&amp;$B270)</f>
        <v>0.5</v>
      </c>
      <c r="S270" s="8">
        <f>SUMIFS('Aceite Virgen'!S$6:S$257,'Aceite Virgen'!$A$6:$A$257,"&gt;="&amp;$A270,'Aceite Virgen'!$B$6:$B$257,"&lt;="&amp;$B270)</f>
        <v>0</v>
      </c>
      <c r="T270" s="8">
        <f>SUMIFS('Aceite Virgen'!T$6:T$257,'Aceite Virgen'!$A$6:$A$257,"&gt;="&amp;$A270,'Aceite Virgen'!$B$6:$B$257,"&lt;="&amp;$B270)</f>
        <v>0.69</v>
      </c>
      <c r="U270" s="8">
        <f>SUMIFS('Aceite Virgen'!U$6:U$257,'Aceite Virgen'!$A$6:$A$257,"&gt;="&amp;$A270,'Aceite Virgen'!$B$6:$B$257,"&lt;="&amp;$B270)</f>
        <v>0</v>
      </c>
      <c r="V270" s="14"/>
      <c r="W270" s="14"/>
      <c r="X270" s="14"/>
      <c r="Y270" s="8">
        <f>SUMIFS('Aceite Virgen'!Y$6:Y$257,'Aceite Virgen'!$A$6:$A$257,"&gt;="&amp;$A270,'Aceite Virgen'!$B$6:$B$257,"&lt;="&amp;$B270)</f>
        <v>0.19</v>
      </c>
      <c r="Z270" s="8">
        <f>SUMIFS('Aceite Virgen'!Z$6:Z$257,'Aceite Virgen'!$A$6:$A$257,"&gt;="&amp;$A270,'Aceite Virgen'!$B$6:$B$257,"&lt;="&amp;$B270)</f>
        <v>0</v>
      </c>
      <c r="AA270" s="8">
        <f>SUMIFS('Aceite Virgen'!AA$6:AA$257,'Aceite Virgen'!$A$6:$A$257,"&gt;="&amp;$A270,'Aceite Virgen'!$B$6:$B$257,"&lt;="&amp;$B270)</f>
        <v>0</v>
      </c>
      <c r="AB270" s="8">
        <f>SUMIFS('Aceite Virgen'!AB$6:AB$257,'Aceite Virgen'!$A$6:$A$257,"&gt;="&amp;$A270,'Aceite Virgen'!$B$6:$B$257,"&lt;="&amp;$B270)</f>
        <v>0</v>
      </c>
      <c r="AC270" s="14"/>
      <c r="AD270" s="14"/>
      <c r="AE270" s="14"/>
      <c r="AF270" s="8">
        <f>SUMIFS('Aceite Virgen'!AF$6:AF$257,'Aceite Virgen'!$A$6:$A$257,"&gt;="&amp;$A270,'Aceite Virgen'!$B$6:$B$257,"&lt;="&amp;$B270)</f>
        <v>0</v>
      </c>
      <c r="AG270" s="8">
        <f>SUMIFS('Aceite Virgen'!AG$6:AG$257,'Aceite Virgen'!$A$6:$A$257,"&gt;="&amp;$A270,'Aceite Virgen'!$B$6:$B$257,"&lt;="&amp;$B270)</f>
        <v>0</v>
      </c>
      <c r="AH270" s="8">
        <f>SUMIFS('Aceite Virgen'!AH$6:AH$257,'Aceite Virgen'!$A$6:$A$257,"&gt;="&amp;$A270,'Aceite Virgen'!$B$6:$B$257,"&lt;="&amp;$B270)</f>
        <v>0</v>
      </c>
      <c r="AI270" s="8">
        <f>SUMIFS('Aceite Virgen'!AI$6:AI$257,'Aceite Virgen'!$A$6:$A$257,"&gt;="&amp;$A270,'Aceite Virgen'!$B$6:$B$257,"&lt;="&amp;$B270)</f>
        <v>0</v>
      </c>
      <c r="AJ270" s="14"/>
      <c r="AK270" s="14"/>
      <c r="AL270" s="14"/>
      <c r="AM270" s="8">
        <f>SUMIFS('Aceite Virgen'!AM$6:AM$257,'Aceite Virgen'!$A$6:$A$257,"&gt;="&amp;$A270,'Aceite Virgen'!$B$6:$B$257,"&lt;="&amp;$B270)</f>
        <v>0.32</v>
      </c>
      <c r="AN270" s="8">
        <f>SUMIFS('Aceite Virgen'!AN$6:AN$257,'Aceite Virgen'!$A$6:$A$257,"&gt;="&amp;$A270,'Aceite Virgen'!$B$6:$B$257,"&lt;="&amp;$B270)</f>
        <v>0</v>
      </c>
      <c r="AO270" s="8">
        <f>SUMIFS('Aceite Virgen'!AO$6:AO$257,'Aceite Virgen'!$A$6:$A$257,"&gt;="&amp;$A270,'Aceite Virgen'!$B$6:$B$257,"&lt;="&amp;$B270)</f>
        <v>0.39</v>
      </c>
      <c r="AP270" s="8">
        <f>SUMIFS('Aceite Virgen'!AP$6:AP$257,'Aceite Virgen'!$A$6:$A$257,"&gt;="&amp;$A270,'Aceite Virgen'!$B$6:$B$257,"&lt;="&amp;$B270)</f>
        <v>0</v>
      </c>
      <c r="AQ270" s="14"/>
      <c r="AR270" s="14"/>
      <c r="AT270" s="8">
        <f>SUMIFS('Aceite Virgen'!AT$6:AT$257,'Aceite Virgen'!$A$6:$A$257,"&gt;="&amp;$A270,'Aceite Virgen'!$B$6:$B$257,"&lt;="&amp;$B270)</f>
        <v>0.3</v>
      </c>
      <c r="AU270" s="8">
        <f>SUMIFS('Aceite Virgen'!AU$6:AU$257,'Aceite Virgen'!$A$6:$A$257,"&gt;="&amp;$A270,'Aceite Virgen'!$B$6:$B$257,"&lt;="&amp;$B270)</f>
        <v>0</v>
      </c>
      <c r="AV270" s="8">
        <f>SUMIFS('Aceite Virgen'!AV$6:AV$257,'Aceite Virgen'!$A$6:$A$257,"&gt;="&amp;$A270,'Aceite Virgen'!$B$6:$B$257,"&lt;="&amp;$B270)</f>
        <v>0.24</v>
      </c>
      <c r="AW270" s="8">
        <f>SUMIFS('Aceite Virgen'!AW$6:AW$257,'Aceite Virgen'!$A$6:$A$257,"&gt;="&amp;$A270,'Aceite Virgen'!$B$6:$B$257,"&lt;="&amp;$B270)</f>
        <v>0</v>
      </c>
      <c r="BA270" s="8">
        <f>SUMIFS('Aceite Virgen'!BA$6:BA$257,'Aceite Virgen'!$A$6:$A$257,"&gt;="&amp;A270,'Aceite Virgen'!$B$6:$B$257,"&lt;="&amp;B270)</f>
        <v>0</v>
      </c>
      <c r="BB270" s="8">
        <f>SUMIFS('Aceite Virgen'!BB$6:BB$257,'Aceite Virgen'!$A$6:$A$257,"&gt;="&amp;$A270,'Aceite Virgen'!$B$6:$B$257,"&lt;="&amp;$B270)</f>
        <v>0</v>
      </c>
      <c r="BC270" s="8">
        <f>SUMIFS('Aceite Virgen'!BC$6:BC$257,'Aceite Virgen'!$A$6:$A$257,"&gt;="&amp;$A270,'Aceite Virgen'!$B$6:$B$257,"&lt;="&amp;$B270)</f>
        <v>0</v>
      </c>
      <c r="BD270" s="8">
        <f>SUMIFS('Aceite Virgen'!BD$6:BD$257,'Aceite Virgen'!$A$6:$A$257,"&gt;="&amp;$A270,'Aceite Virgen'!$B$6:$B$257,"&lt;="&amp;$B270)</f>
        <v>0</v>
      </c>
      <c r="BH270" s="8">
        <f>SUMIFS('Aceite Virgen'!BH$6:BH$257,'Aceite Virgen'!$A$6:$A$257,"&gt;="&amp;$A270,'Aceite Virgen'!$B$6:$B$257,"&lt;="&amp;$B270)</f>
        <v>0.5</v>
      </c>
      <c r="BI270" s="8">
        <f>SUMIFS('Aceite Virgen'!BI$6:BI$257,'Aceite Virgen'!$A$6:$A$257,"&gt;="&amp;$A270,'Aceite Virgen'!$B$6:$B$257,"&lt;="&amp;$B270)</f>
        <v>0</v>
      </c>
      <c r="BJ270" s="8">
        <f>SUMIFS('Aceite Virgen'!BJ$6:BJ$257,'Aceite Virgen'!$A$6:$A$257,"&gt;="&amp;$A270,'Aceite Virgen'!$B$6:$B$257,"&lt;="&amp;$B270)</f>
        <v>0.57000000000000006</v>
      </c>
      <c r="BK270" s="8">
        <f>SUMIFS('Aceite Virgen'!BK$6:BK$257,'Aceite Virgen'!$A$6:$A$257,"&gt;="&amp;$A270,'Aceite Virgen'!$B$6:$B$257,"&lt;="&amp;$B270)</f>
        <v>0</v>
      </c>
      <c r="BO270" s="8">
        <f>SUMIFS('Aceite Virgen'!BO$6:BO$257,'Aceite Virgen'!$A$6:$A$257,"&gt;="&amp;$A270,'Aceite Virgen'!$B$6:$B$257,"&lt;="&amp;$B270)</f>
        <v>0</v>
      </c>
      <c r="BP270" s="8">
        <f>SUMIFS('Aceite Virgen'!BP$6:BP$257,'Aceite Virgen'!$A$6:$A$257,"&gt;="&amp;$A270,'Aceite Virgen'!$B$6:$B$257,"&lt;="&amp;$B270)</f>
        <v>0</v>
      </c>
      <c r="BQ270" s="8">
        <f>SUMIFS('Aceite Virgen'!BQ$6:BQ$257,'Aceite Virgen'!$A$6:$A$257,"&gt;="&amp;$A270,'Aceite Virgen'!$B$6:$B$257,"&lt;="&amp;$B270)</f>
        <v>0</v>
      </c>
      <c r="BR270" s="8">
        <f>SUMIFS('Aceite Virgen'!BR$6:BR$257,'Aceite Virgen'!$A$6:$A$257,"&gt;="&amp;$A270,'Aceite Virgen'!$B$6:$B$257,"&lt;="&amp;$B270)</f>
        <v>0</v>
      </c>
      <c r="BV270" s="8">
        <f>SUMIFS('Aceite Virgen'!BV$6:BV$257,'Aceite Virgen'!$A$6:$A$257,"&gt;="&amp;$A270,'Aceite Virgen'!$B$6:$B$257,"&lt;="&amp;$B270)</f>
        <v>0.5</v>
      </c>
      <c r="BW270" s="8">
        <f>SUMIFS('Aceite Virgen'!BW$6:BW$257,'Aceite Virgen'!$A$6:$A$257,"&gt;="&amp;$A270,'Aceite Virgen'!$B$6:$B$257,"&lt;="&amp;$B270)</f>
        <v>0.62</v>
      </c>
      <c r="BX270" s="8">
        <f>SUMIFS('Aceite Virgen'!BX$6:BX$257,'Aceite Virgen'!$A$6:$A$257,"&gt;="&amp;$A270,'Aceite Virgen'!$B$6:$B$257,"&lt;="&amp;$B270)</f>
        <v>0.43000000000000005</v>
      </c>
      <c r="BY270" s="8">
        <f>SUMIFS('Aceite Virgen'!BY$6:BY$257,'Aceite Virgen'!$A$6:$A$257,"&gt;="&amp;$A270,'Aceite Virgen'!$B$6:$B$257,"&lt;="&amp;$B270)</f>
        <v>0</v>
      </c>
      <c r="CC270" s="8">
        <f>SUMIFS('Aceite Virgen'!CC$6:CC$257,'Aceite Virgen'!$A$6:$A$257,"&gt;="&amp;$A270,'Aceite Virgen'!$B$6:$B$257,"&lt;="&amp;$B270)</f>
        <v>0.33999999999999997</v>
      </c>
      <c r="CD270" s="8">
        <f>SUMIFS('Aceite Virgen'!CD$6:CD$257,'Aceite Virgen'!$A$6:$A$257,"&gt;="&amp;$A270,'Aceite Virgen'!$B$6:$B$257,"&lt;="&amp;$B270)</f>
        <v>1.87</v>
      </c>
      <c r="CE270" s="8">
        <f>SUMIFS('Aceite Virgen'!CE$6:CE$257,'Aceite Virgen'!$A$6:$A$257,"&gt;="&amp;$A270,'Aceite Virgen'!$B$6:$B$257,"&lt;="&amp;$B270)</f>
        <v>0.11</v>
      </c>
      <c r="CF270" s="8">
        <f>SUMIFS('Aceite Virgen'!CF$6:CF$257,'Aceite Virgen'!$A$6:$A$257,"&gt;="&amp;$A270,'Aceite Virgen'!$B$6:$B$257,"&lt;="&amp;$B270)</f>
        <v>0</v>
      </c>
      <c r="CJ270" s="8">
        <f>SUMIFS('Aceite Virgen'!CJ$6:CJ$257,'Aceite Virgen'!$A$6:$A$257,"&gt;="&amp;$A270,'Aceite Virgen'!$B$6:$B$257,"&lt;="&amp;$B270)</f>
        <v>7.0000000000000007E-2</v>
      </c>
      <c r="CK270" s="8">
        <f>SUMIFS('Aceite Virgen'!CK$6:CK$257,'Aceite Virgen'!$A$6:$A$257,"&gt;="&amp;$A270,'Aceite Virgen'!$B$6:$B$257,"&lt;="&amp;$B270)</f>
        <v>0.76</v>
      </c>
      <c r="CL270" s="8">
        <f>SUMIFS('Aceite Virgen'!CL$6:CL$257,'Aceite Virgen'!$A$6:$A$257,"&gt;="&amp;$A270,'Aceite Virgen'!$B$6:$B$257,"&lt;="&amp;$B270)</f>
        <v>0</v>
      </c>
      <c r="CM270" s="8">
        <f>SUMIFS('Aceite Virgen'!CM$6:CM$257,'Aceite Virgen'!$A$6:$A$257,"&gt;="&amp;$A270,'Aceite Virgen'!$B$6:$B$257,"&lt;="&amp;$B270)</f>
        <v>0</v>
      </c>
      <c r="CQ270" s="8">
        <f>SUMIFS('Aceite Virgen'!CQ$6:CQ$257,'Aceite Virgen'!$A$6:$A$257,"&gt;="&amp;$A270,'Aceite Virgen'!$B$6:$B$257,"&lt;="&amp;$B270)</f>
        <v>1.26</v>
      </c>
      <c r="CR270" s="8">
        <f>SUMIFS('Aceite Virgen'!CR$6:CR$257,'Aceite Virgen'!$A$6:$A$257,"&gt;="&amp;$A270,'Aceite Virgen'!$B$6:$B$257,"&lt;="&amp;$B270)</f>
        <v>0</v>
      </c>
      <c r="CS270" s="8">
        <f>SUMIFS('Aceite Virgen'!CS$6:CS$257,'Aceite Virgen'!$A$6:$A$257,"&gt;="&amp;$A270,'Aceite Virgen'!$B$6:$B$257,"&lt;="&amp;$B270)</f>
        <v>0.96</v>
      </c>
      <c r="CT270" s="8">
        <f>SUMIFS('Aceite Virgen'!CT$6:CT$257,'Aceite Virgen'!$A$6:$A$257,"&gt;="&amp;$A270,'Aceite Virgen'!$B$6:$B$257,"&lt;="&amp;$B270)</f>
        <v>3.17</v>
      </c>
      <c r="CX270" s="8">
        <f>SUMIFS('Aceite Virgen'!CX$6:CX$257,'Aceite Virgen'!$A$6:$A$257,"&gt;="&amp;$A270,'Aceite Virgen'!$B$6:$B$257,"&lt;="&amp;$B270)</f>
        <v>6.5299999999999994</v>
      </c>
      <c r="CY270" s="8">
        <f>SUMIFS('Aceite Virgen'!CY$6:CY$257,'Aceite Virgen'!$A$6:$A$257,"&gt;="&amp;$A270,'Aceite Virgen'!$B$6:$B$257,"&lt;="&amp;$B270)</f>
        <v>26.34</v>
      </c>
      <c r="CZ270" s="8">
        <f>SUMIFS('Aceite Virgen'!CZ$6:CZ$257,'Aceite Virgen'!$A$6:$A$257,"&gt;="&amp;$A270,'Aceite Virgen'!$B$6:$B$257,"&lt;="&amp;$B270)</f>
        <v>2.2999999999999998</v>
      </c>
      <c r="DA270" s="8">
        <f>SUMIFS('Aceite Virgen'!DA$6:DA$257,'Aceite Virgen'!$A$6:$A$257,"&gt;="&amp;$A270,'Aceite Virgen'!$B$6:$B$257,"&lt;="&amp;$B270)</f>
        <v>0</v>
      </c>
      <c r="DE270" s="8">
        <f>SUMIFS('Aceite Virgen'!DE$6:DE$257,'Aceite Virgen'!$A$6:$A$257,"&gt;="&amp;$A270,'Aceite Virgen'!$B$6:$B$257,"&lt;="&amp;$B270)</f>
        <v>2.6700000000000004</v>
      </c>
      <c r="DF270" s="8">
        <f>SUMIFS('Aceite Virgen'!DF$6:DF$257,'Aceite Virgen'!$A$6:$A$257,"&gt;="&amp;$A270,'Aceite Virgen'!$B$6:$B$257,"&lt;="&amp;$B270)</f>
        <v>2.44</v>
      </c>
      <c r="DG270" s="8">
        <f>SUMIFS('Aceite Virgen'!DG$6:DG$257,'Aceite Virgen'!$A$6:$A$257,"&gt;="&amp;$A270,'Aceite Virgen'!$B$6:$B$257,"&lt;="&amp;$B270)</f>
        <v>2.76</v>
      </c>
      <c r="DH270" s="8">
        <f>SUMIFS('Aceite Virgen'!DH$6:DH$257,'Aceite Virgen'!$A$6:$A$257,"&gt;="&amp;$A270,'Aceite Virgen'!$B$6:$B$257,"&lt;="&amp;$B270)</f>
        <v>0</v>
      </c>
      <c r="DL270" s="8">
        <f>SUMIFS('Aceite Virgen'!DL$6:DL$257,'Aceite Virgen'!$A$6:$A$257,"&gt;="&amp;$A270,'Aceite Virgen'!$B$6:$B$257,"&lt;="&amp;$B270)</f>
        <v>3.74</v>
      </c>
      <c r="DM270" s="8">
        <f>SUMIFS('Aceite Virgen'!DM$6:DM$257,'Aceite Virgen'!$A$6:$A$257,"&gt;="&amp;$A270,'Aceite Virgen'!$B$6:$B$257,"&lt;="&amp;$B270)</f>
        <v>3.58</v>
      </c>
      <c r="DN270" s="8">
        <f>SUMIFS('Aceite Virgen'!DN$6:DN$257,'Aceite Virgen'!$A$6:$A$257,"&gt;="&amp;$A270,'Aceite Virgen'!$B$6:$B$257,"&lt;="&amp;$B270)</f>
        <v>4.0199999999999996</v>
      </c>
      <c r="DO270" s="8">
        <f>SUMIFS('Aceite Virgen'!DO$6:DO$257,'Aceite Virgen'!$A$6:$A$257,"&gt;="&amp;$A270,'Aceite Virgen'!$B$6:$B$257,"&lt;="&amp;$B270)</f>
        <v>0</v>
      </c>
      <c r="DS270" s="8">
        <f>SUMIFS('Aceite Virgen'!DS$6:DS$257,'Aceite Virgen'!$A$6:$A$257,"&gt;="&amp;$A270,'Aceite Virgen'!$B$6:$B$257,"&lt;="&amp;$B270)</f>
        <v>3.51</v>
      </c>
      <c r="DT270" s="8">
        <f>SUMIFS('Aceite Virgen'!DT$6:DT$257,'Aceite Virgen'!$A$6:$A$257,"&gt;="&amp;$A270,'Aceite Virgen'!$B$6:$B$257,"&lt;="&amp;$B270)</f>
        <v>14.17</v>
      </c>
      <c r="DU270" s="8">
        <f>SUMIFS('Aceite Virgen'!DU$6:DU$257,'Aceite Virgen'!$A$6:$A$257,"&gt;="&amp;$A270,'Aceite Virgen'!$B$6:$B$257,"&lt;="&amp;$B270)</f>
        <v>1.3399999999999999</v>
      </c>
      <c r="DV270" s="8">
        <f>SUMIFS('Aceite Virgen'!DV$6:DV$257,'Aceite Virgen'!$A$6:$A$257,"&gt;="&amp;$A270,'Aceite Virgen'!$B$6:$B$257,"&lt;="&amp;$B270)</f>
        <v>0</v>
      </c>
      <c r="DZ270" s="8">
        <f>SUMIFS('Aceite Virgen'!DZ$6:DZ$257,'Aceite Virgen'!$A$6:$A$257,"&gt;="&amp;$A270,'Aceite Virgen'!$B$6:$B$257,"&lt;="&amp;$B270)</f>
        <v>0.42</v>
      </c>
      <c r="EA270" s="8">
        <f>SUMIFS('Aceite Virgen'!EA$6:EA$257,'Aceite Virgen'!$A$6:$A$257,"&gt;="&amp;$A270,'Aceite Virgen'!$B$6:$B$257,"&lt;="&amp;$B270)</f>
        <v>0</v>
      </c>
      <c r="EB270" s="8">
        <f>SUMIFS('Aceite Virgen'!EB$6:EB$257,'Aceite Virgen'!$A$6:$A$257,"&gt;="&amp;$A270,'Aceite Virgen'!$B$6:$B$257,"&lt;="&amp;$B270)</f>
        <v>0.57999999999999996</v>
      </c>
      <c r="EC270" s="8">
        <f>SUMIFS('Aceite Virgen'!EC$6:EC$257,'Aceite Virgen'!$A$6:$A$257,"&gt;="&amp;$A270,'Aceite Virgen'!$B$6:$B$257,"&lt;="&amp;$B270)</f>
        <v>0</v>
      </c>
      <c r="EG270" s="8">
        <f>SUMIFS('Aceite Virgen'!EG$6:EG$257,'Aceite Virgen'!$A$6:$A$257,"&gt;="&amp;$A270,'Aceite Virgen'!$B$6:$B$257,"&lt;="&amp;$B270)</f>
        <v>0.28000000000000003</v>
      </c>
      <c r="EH270" s="8">
        <f>SUMIFS('Aceite Virgen'!EH$6:EH$257,'Aceite Virgen'!$A$6:$A$257,"&gt;="&amp;$A270,'Aceite Virgen'!$B$6:$B$257,"&lt;="&amp;$B270)</f>
        <v>0.51</v>
      </c>
      <c r="EI270" s="8">
        <f>SUMIFS('Aceite Virgen'!EI$6:EI$257,'Aceite Virgen'!$A$6:$A$257,"&gt;="&amp;$A270,'Aceite Virgen'!$B$6:$B$257,"&lt;="&amp;$B270)</f>
        <v>0.24</v>
      </c>
      <c r="EJ270" s="8">
        <f>SUMIFS('Aceite Virgen'!EJ$6:EJ$257,'Aceite Virgen'!$A$6:$A$257,"&gt;="&amp;$A270,'Aceite Virgen'!$B$6:$B$257,"&lt;="&amp;$B270)</f>
        <v>0</v>
      </c>
      <c r="EN270" s="8">
        <f>SUMIFS('Aceite Virgen'!EN$6:EN$257,'Aceite Virgen'!$A$6:$A$257,"&gt;="&amp;$A270,'Aceite Virgen'!$B$6:$B$257,"&lt;="&amp;$B270)</f>
        <v>1.0900000000000001</v>
      </c>
      <c r="EO270" s="8">
        <f>SUMIFS('Aceite Virgen'!EO$6:EO$257,'Aceite Virgen'!$A$6:$A$257,"&gt;="&amp;$A270,'Aceite Virgen'!$B$6:$B$257,"&lt;="&amp;$B270)</f>
        <v>2.77</v>
      </c>
      <c r="EP270" s="8">
        <f>SUMIFS('Aceite Virgen'!EP$6:EP$257,'Aceite Virgen'!$A$6:$A$257,"&gt;="&amp;$A270,'Aceite Virgen'!$B$6:$B$257,"&lt;="&amp;$B270)</f>
        <v>0.17</v>
      </c>
      <c r="EQ270" s="8">
        <f>SUMIFS('Aceite Virgen'!EQ$6:EQ$257,'Aceite Virgen'!$A$6:$A$257,"&gt;="&amp;$A270,'Aceite Virgen'!$B$6:$B$257,"&lt;="&amp;$B270)</f>
        <v>0</v>
      </c>
      <c r="EU270" s="8">
        <f>SUMIFS('Aceite Virgen'!EU$6:EU$257,'Aceite Virgen'!$A$6:$A$257,"&gt;="&amp;$A270,'Aceite Virgen'!$B$6:$B$257,"&lt;="&amp;$B270)</f>
        <v>15.030000000000001</v>
      </c>
      <c r="EV270" s="8">
        <f>SUMIFS('Aceite Virgen'!EV$6:EV$257,'Aceite Virgen'!$A$6:$A$257,"&gt;="&amp;$A270,'Aceite Virgen'!$B$6:$B$257,"&lt;="&amp;$B270)</f>
        <v>1.05</v>
      </c>
      <c r="EW270" s="8">
        <f>SUMIFS('Aceite Virgen'!EW$6:EW$257,'Aceite Virgen'!$A$6:$A$257,"&gt;="&amp;$A270,'Aceite Virgen'!$B$6:$B$257,"&lt;="&amp;$B270)</f>
        <v>17.630000000000003</v>
      </c>
      <c r="EX270" s="8">
        <f>SUMIFS('Aceite Virgen'!EX$6:EX$257,'Aceite Virgen'!$A$6:$A$257,"&gt;="&amp;$A270,'Aceite Virgen'!$B$6:$B$257,"&lt;="&amp;$B270)</f>
        <v>26.31</v>
      </c>
    </row>
    <row r="271" spans="1:154" x14ac:dyDescent="0.3">
      <c r="A271" s="14">
        <f>'TAM Aceite Virgen'!B19</f>
        <v>3.3</v>
      </c>
      <c r="B271" s="14">
        <f>'TAM Aceite Virgen'!C19</f>
        <v>3.4</v>
      </c>
      <c r="C271" s="14"/>
      <c r="D271" s="8">
        <f>SUMIFS('Aceite Virgen'!D$6:D$257,'Aceite Virgen'!$A$6:$A$257,"&gt;="&amp;$A271,'Aceite Virgen'!$B$6:$B$257,"&lt;="&amp;$B271)</f>
        <v>0.81</v>
      </c>
      <c r="E271" s="8">
        <f>SUMIFS('Aceite Virgen'!E$6:E$257,'Aceite Virgen'!$A$6:$A$257,"&gt;="&amp;$A271,'Aceite Virgen'!$B$6:$B$257,"&lt;="&amp;$B271)</f>
        <v>0</v>
      </c>
      <c r="F271" s="8">
        <f>SUMIFS('Aceite Virgen'!F$6:F$257,'Aceite Virgen'!$A$6:$A$257,"&gt;="&amp;$A271,'Aceite Virgen'!$B$6:$B$257,"&lt;="&amp;$B271)</f>
        <v>1.0900000000000001</v>
      </c>
      <c r="G271" s="8">
        <f>SUMIFS('Aceite Virgen'!G$6:G$257,'Aceite Virgen'!$A$6:$A$257,"&gt;="&amp;$A271,'Aceite Virgen'!$B$6:$B$257,"&lt;="&amp;$B271)</f>
        <v>0</v>
      </c>
      <c r="H271" s="14"/>
      <c r="I271" s="14"/>
      <c r="J271" s="14"/>
      <c r="K271" s="8">
        <f>SUMIFS('Aceite Virgen'!K$6:K$257,'Aceite Virgen'!$A$6:$A$257,"&gt;="&amp;$A271,'Aceite Virgen'!$B$6:$B$257,"&lt;="&amp;$B271)</f>
        <v>0.44</v>
      </c>
      <c r="L271" s="8">
        <f>SUMIFS('Aceite Virgen'!L$6:L$257,'Aceite Virgen'!$A$6:$A$257,"&gt;="&amp;$A271,'Aceite Virgen'!$B$6:$B$257,"&lt;="&amp;$B271)</f>
        <v>2.2599999999999998</v>
      </c>
      <c r="M271" s="8">
        <f>SUMIFS('Aceite Virgen'!M$6:M$257,'Aceite Virgen'!$A$6:$A$257,"&gt;="&amp;$A271,'Aceite Virgen'!$B$6:$B$257,"&lt;="&amp;$B271)</f>
        <v>0.16</v>
      </c>
      <c r="N271" s="8">
        <f>SUMIFS('Aceite Virgen'!N$6:N$257,'Aceite Virgen'!$A$6:$A$257,"&gt;="&amp;$A271,'Aceite Virgen'!$B$6:$B$257,"&lt;="&amp;$B271)</f>
        <v>0</v>
      </c>
      <c r="O271" s="14"/>
      <c r="P271" s="14"/>
      <c r="Q271" s="14"/>
      <c r="R271" s="8">
        <f>SUMIFS('Aceite Virgen'!R$6:R$257,'Aceite Virgen'!$A$6:$A$257,"&gt;="&amp;$A271,'Aceite Virgen'!$B$6:$B$257,"&lt;="&amp;$B271)</f>
        <v>0.75</v>
      </c>
      <c r="S271" s="8">
        <f>SUMIFS('Aceite Virgen'!S$6:S$257,'Aceite Virgen'!$A$6:$A$257,"&gt;="&amp;$A271,'Aceite Virgen'!$B$6:$B$257,"&lt;="&amp;$B271)</f>
        <v>0</v>
      </c>
      <c r="T271" s="8">
        <f>SUMIFS('Aceite Virgen'!T$6:T$257,'Aceite Virgen'!$A$6:$A$257,"&gt;="&amp;$A271,'Aceite Virgen'!$B$6:$B$257,"&lt;="&amp;$B271)</f>
        <v>1.04</v>
      </c>
      <c r="U271" s="8">
        <f>SUMIFS('Aceite Virgen'!U$6:U$257,'Aceite Virgen'!$A$6:$A$257,"&gt;="&amp;$A271,'Aceite Virgen'!$B$6:$B$257,"&lt;="&amp;$B271)</f>
        <v>0</v>
      </c>
      <c r="V271" s="14"/>
      <c r="W271" s="14"/>
      <c r="X271" s="14"/>
      <c r="Y271" s="8">
        <f>SUMIFS('Aceite Virgen'!Y$6:Y$257,'Aceite Virgen'!$A$6:$A$257,"&gt;="&amp;$A271,'Aceite Virgen'!$B$6:$B$257,"&lt;="&amp;$B271)</f>
        <v>0</v>
      </c>
      <c r="Z271" s="8">
        <f>SUMIFS('Aceite Virgen'!Z$6:Z$257,'Aceite Virgen'!$A$6:$A$257,"&gt;="&amp;$A271,'Aceite Virgen'!$B$6:$B$257,"&lt;="&amp;$B271)</f>
        <v>0</v>
      </c>
      <c r="AA271" s="8">
        <f>SUMIFS('Aceite Virgen'!AA$6:AA$257,'Aceite Virgen'!$A$6:$A$257,"&gt;="&amp;$A271,'Aceite Virgen'!$B$6:$B$257,"&lt;="&amp;$B271)</f>
        <v>0</v>
      </c>
      <c r="AB271" s="8">
        <f>SUMIFS('Aceite Virgen'!AB$6:AB$257,'Aceite Virgen'!$A$6:$A$257,"&gt;="&amp;$A271,'Aceite Virgen'!$B$6:$B$257,"&lt;="&amp;$B271)</f>
        <v>0</v>
      </c>
      <c r="AC271" s="14"/>
      <c r="AD271" s="14"/>
      <c r="AE271" s="14"/>
      <c r="AF271" s="8">
        <f>SUMIFS('Aceite Virgen'!AF$6:AF$257,'Aceite Virgen'!$A$6:$A$257,"&gt;="&amp;$A271,'Aceite Virgen'!$B$6:$B$257,"&lt;="&amp;$B271)</f>
        <v>2.19</v>
      </c>
      <c r="AG271" s="8">
        <f>SUMIFS('Aceite Virgen'!AG$6:AG$257,'Aceite Virgen'!$A$6:$A$257,"&gt;="&amp;$A271,'Aceite Virgen'!$B$6:$B$257,"&lt;="&amp;$B271)</f>
        <v>0.63</v>
      </c>
      <c r="AH271" s="8">
        <f>SUMIFS('Aceite Virgen'!AH$6:AH$257,'Aceite Virgen'!$A$6:$A$257,"&gt;="&amp;$A271,'Aceite Virgen'!$B$6:$B$257,"&lt;="&amp;$B271)</f>
        <v>2.44</v>
      </c>
      <c r="AI271" s="8">
        <f>SUMIFS('Aceite Virgen'!AI$6:AI$257,'Aceite Virgen'!$A$6:$A$257,"&gt;="&amp;$A271,'Aceite Virgen'!$B$6:$B$257,"&lt;="&amp;$B271)</f>
        <v>0</v>
      </c>
      <c r="AJ271" s="14"/>
      <c r="AK271" s="14"/>
      <c r="AL271" s="14"/>
      <c r="AM271" s="8">
        <f>SUMIFS('Aceite Virgen'!AM$6:AM$257,'Aceite Virgen'!$A$6:$A$257,"&gt;="&amp;$A271,'Aceite Virgen'!$B$6:$B$257,"&lt;="&amp;$B271)</f>
        <v>1.7000000000000002</v>
      </c>
      <c r="AN271" s="8">
        <f>SUMIFS('Aceite Virgen'!AN$6:AN$257,'Aceite Virgen'!$A$6:$A$257,"&gt;="&amp;$A271,'Aceite Virgen'!$B$6:$B$257,"&lt;="&amp;$B271)</f>
        <v>1.17</v>
      </c>
      <c r="AO271" s="8">
        <f>SUMIFS('Aceite Virgen'!AO$6:AO$257,'Aceite Virgen'!$A$6:$A$257,"&gt;="&amp;$A271,'Aceite Virgen'!$B$6:$B$257,"&lt;="&amp;$B271)</f>
        <v>1.77</v>
      </c>
      <c r="AP271" s="8">
        <f>SUMIFS('Aceite Virgen'!AP$6:AP$257,'Aceite Virgen'!$A$6:$A$257,"&gt;="&amp;$A271,'Aceite Virgen'!$B$6:$B$257,"&lt;="&amp;$B271)</f>
        <v>0</v>
      </c>
      <c r="AQ271" s="14"/>
      <c r="AR271" s="14"/>
      <c r="AT271" s="8">
        <f>SUMIFS('Aceite Virgen'!AT$6:AT$257,'Aceite Virgen'!$A$6:$A$257,"&gt;="&amp;$A271,'Aceite Virgen'!$B$6:$B$257,"&lt;="&amp;$B271)</f>
        <v>1.26</v>
      </c>
      <c r="AU271" s="8">
        <f>SUMIFS('Aceite Virgen'!AU$6:AU$257,'Aceite Virgen'!$A$6:$A$257,"&gt;="&amp;$A271,'Aceite Virgen'!$B$6:$B$257,"&lt;="&amp;$B271)</f>
        <v>1.35</v>
      </c>
      <c r="AV271" s="8">
        <f>SUMIFS('Aceite Virgen'!AV$6:AV$257,'Aceite Virgen'!$A$6:$A$257,"&gt;="&amp;$A271,'Aceite Virgen'!$B$6:$B$257,"&lt;="&amp;$B271)</f>
        <v>1.34</v>
      </c>
      <c r="AW271" s="8">
        <f>SUMIFS('Aceite Virgen'!AW$6:AW$257,'Aceite Virgen'!$A$6:$A$257,"&gt;="&amp;$A271,'Aceite Virgen'!$B$6:$B$257,"&lt;="&amp;$B271)</f>
        <v>0</v>
      </c>
      <c r="BA271" s="8">
        <f>SUMIFS('Aceite Virgen'!BA$6:BA$257,'Aceite Virgen'!$A$6:$A$257,"&gt;="&amp;A271,'Aceite Virgen'!$B$6:$B$257,"&lt;="&amp;B271)</f>
        <v>2.58</v>
      </c>
      <c r="BB271" s="8">
        <f>SUMIFS('Aceite Virgen'!BB$6:BB$257,'Aceite Virgen'!$A$6:$A$257,"&gt;="&amp;$A271,'Aceite Virgen'!$B$6:$B$257,"&lt;="&amp;$B271)</f>
        <v>0</v>
      </c>
      <c r="BC271" s="8">
        <f>SUMIFS('Aceite Virgen'!BC$6:BC$257,'Aceite Virgen'!$A$6:$A$257,"&gt;="&amp;$A271,'Aceite Virgen'!$B$6:$B$257,"&lt;="&amp;$B271)</f>
        <v>3.04</v>
      </c>
      <c r="BD271" s="8">
        <f>SUMIFS('Aceite Virgen'!BD$6:BD$257,'Aceite Virgen'!$A$6:$A$257,"&gt;="&amp;$A271,'Aceite Virgen'!$B$6:$B$257,"&lt;="&amp;$B271)</f>
        <v>0</v>
      </c>
      <c r="BH271" s="8">
        <f>SUMIFS('Aceite Virgen'!BH$6:BH$257,'Aceite Virgen'!$A$6:$A$257,"&gt;="&amp;$A271,'Aceite Virgen'!$B$6:$B$257,"&lt;="&amp;$B271)</f>
        <v>1.9900000000000002</v>
      </c>
      <c r="BI271" s="8">
        <f>SUMIFS('Aceite Virgen'!BI$6:BI$257,'Aceite Virgen'!$A$6:$A$257,"&gt;="&amp;$A271,'Aceite Virgen'!$B$6:$B$257,"&lt;="&amp;$B271)</f>
        <v>0</v>
      </c>
      <c r="BJ271" s="8">
        <f>SUMIFS('Aceite Virgen'!BJ$6:BJ$257,'Aceite Virgen'!$A$6:$A$257,"&gt;="&amp;$A271,'Aceite Virgen'!$B$6:$B$257,"&lt;="&amp;$B271)</f>
        <v>2.14</v>
      </c>
      <c r="BK271" s="8">
        <f>SUMIFS('Aceite Virgen'!BK$6:BK$257,'Aceite Virgen'!$A$6:$A$257,"&gt;="&amp;$A271,'Aceite Virgen'!$B$6:$B$257,"&lt;="&amp;$B271)</f>
        <v>0</v>
      </c>
      <c r="BO271" s="8">
        <f>SUMIFS('Aceite Virgen'!BO$6:BO$257,'Aceite Virgen'!$A$6:$A$257,"&gt;="&amp;$A271,'Aceite Virgen'!$B$6:$B$257,"&lt;="&amp;$B271)</f>
        <v>1.77</v>
      </c>
      <c r="BP271" s="8">
        <f>SUMIFS('Aceite Virgen'!BP$6:BP$257,'Aceite Virgen'!$A$6:$A$257,"&gt;="&amp;$A271,'Aceite Virgen'!$B$6:$B$257,"&lt;="&amp;$B271)</f>
        <v>0</v>
      </c>
      <c r="BQ271" s="8">
        <f>SUMIFS('Aceite Virgen'!BQ$6:BQ$257,'Aceite Virgen'!$A$6:$A$257,"&gt;="&amp;$A271,'Aceite Virgen'!$B$6:$B$257,"&lt;="&amp;$B271)</f>
        <v>1.84</v>
      </c>
      <c r="BR271" s="8">
        <f>SUMIFS('Aceite Virgen'!BR$6:BR$257,'Aceite Virgen'!$A$6:$A$257,"&gt;="&amp;$A271,'Aceite Virgen'!$B$6:$B$257,"&lt;="&amp;$B271)</f>
        <v>0</v>
      </c>
      <c r="BV271" s="8">
        <f>SUMIFS('Aceite Virgen'!BV$6:BV$257,'Aceite Virgen'!$A$6:$A$257,"&gt;="&amp;$A271,'Aceite Virgen'!$B$6:$B$257,"&lt;="&amp;$B271)</f>
        <v>2</v>
      </c>
      <c r="BW271" s="8">
        <f>SUMIFS('Aceite Virgen'!BW$6:BW$257,'Aceite Virgen'!$A$6:$A$257,"&gt;="&amp;$A271,'Aceite Virgen'!$B$6:$B$257,"&lt;="&amp;$B271)</f>
        <v>0</v>
      </c>
      <c r="BX271" s="8">
        <f>SUMIFS('Aceite Virgen'!BX$6:BX$257,'Aceite Virgen'!$A$6:$A$257,"&gt;="&amp;$A271,'Aceite Virgen'!$B$6:$B$257,"&lt;="&amp;$B271)</f>
        <v>2.46</v>
      </c>
      <c r="BY271" s="8">
        <f>SUMIFS('Aceite Virgen'!BY$6:BY$257,'Aceite Virgen'!$A$6:$A$257,"&gt;="&amp;$A271,'Aceite Virgen'!$B$6:$B$257,"&lt;="&amp;$B271)</f>
        <v>0</v>
      </c>
      <c r="CC271" s="8">
        <f>SUMIFS('Aceite Virgen'!CC$6:CC$257,'Aceite Virgen'!$A$6:$A$257,"&gt;="&amp;$A271,'Aceite Virgen'!$B$6:$B$257,"&lt;="&amp;$B271)</f>
        <v>2.89</v>
      </c>
      <c r="CD271" s="8">
        <f>SUMIFS('Aceite Virgen'!CD$6:CD$257,'Aceite Virgen'!$A$6:$A$257,"&gt;="&amp;$A271,'Aceite Virgen'!$B$6:$B$257,"&lt;="&amp;$B271)</f>
        <v>0.41</v>
      </c>
      <c r="CE271" s="8">
        <f>SUMIFS('Aceite Virgen'!CE$6:CE$257,'Aceite Virgen'!$A$6:$A$257,"&gt;="&amp;$A271,'Aceite Virgen'!$B$6:$B$257,"&lt;="&amp;$B271)</f>
        <v>3.39</v>
      </c>
      <c r="CF271" s="8">
        <f>SUMIFS('Aceite Virgen'!CF$6:CF$257,'Aceite Virgen'!$A$6:$A$257,"&gt;="&amp;$A271,'Aceite Virgen'!$B$6:$B$257,"&lt;="&amp;$B271)</f>
        <v>0</v>
      </c>
      <c r="CJ271" s="8">
        <f>SUMIFS('Aceite Virgen'!CJ$6:CJ$257,'Aceite Virgen'!$A$6:$A$257,"&gt;="&amp;$A271,'Aceite Virgen'!$B$6:$B$257,"&lt;="&amp;$B271)</f>
        <v>4.6500000000000004</v>
      </c>
      <c r="CK271" s="8">
        <f>SUMIFS('Aceite Virgen'!CK$6:CK$257,'Aceite Virgen'!$A$6:$A$257,"&gt;="&amp;$A271,'Aceite Virgen'!$B$6:$B$257,"&lt;="&amp;$B271)</f>
        <v>3.66</v>
      </c>
      <c r="CL271" s="8">
        <f>SUMIFS('Aceite Virgen'!CL$6:CL$257,'Aceite Virgen'!$A$6:$A$257,"&gt;="&amp;$A271,'Aceite Virgen'!$B$6:$B$257,"&lt;="&amp;$B271)</f>
        <v>5.34</v>
      </c>
      <c r="CM271" s="8">
        <f>SUMIFS('Aceite Virgen'!CM$6:CM$257,'Aceite Virgen'!$A$6:$A$257,"&gt;="&amp;$A271,'Aceite Virgen'!$B$6:$B$257,"&lt;="&amp;$B271)</f>
        <v>0</v>
      </c>
      <c r="CQ271" s="8">
        <f>SUMIFS('Aceite Virgen'!CQ$6:CQ$257,'Aceite Virgen'!$A$6:$A$257,"&gt;="&amp;$A271,'Aceite Virgen'!$B$6:$B$257,"&lt;="&amp;$B271)</f>
        <v>1.44</v>
      </c>
      <c r="CR271" s="8">
        <f>SUMIFS('Aceite Virgen'!CR$6:CR$257,'Aceite Virgen'!$A$6:$A$257,"&gt;="&amp;$A271,'Aceite Virgen'!$B$6:$B$257,"&lt;="&amp;$B271)</f>
        <v>3.24</v>
      </c>
      <c r="CS271" s="8">
        <f>SUMIFS('Aceite Virgen'!CS$6:CS$257,'Aceite Virgen'!$A$6:$A$257,"&gt;="&amp;$A271,'Aceite Virgen'!$B$6:$B$257,"&lt;="&amp;$B271)</f>
        <v>1.21</v>
      </c>
      <c r="CT271" s="8">
        <f>SUMIFS('Aceite Virgen'!CT$6:CT$257,'Aceite Virgen'!$A$6:$A$257,"&gt;="&amp;$A271,'Aceite Virgen'!$B$6:$B$257,"&lt;="&amp;$B271)</f>
        <v>2.34</v>
      </c>
      <c r="CX271" s="8">
        <f>SUMIFS('Aceite Virgen'!CX$6:CX$257,'Aceite Virgen'!$A$6:$A$257,"&gt;="&amp;$A271,'Aceite Virgen'!$B$6:$B$257,"&lt;="&amp;$B271)</f>
        <v>0.57999999999999996</v>
      </c>
      <c r="CY271" s="8">
        <f>SUMIFS('Aceite Virgen'!CY$6:CY$257,'Aceite Virgen'!$A$6:$A$257,"&gt;="&amp;$A271,'Aceite Virgen'!$B$6:$B$257,"&lt;="&amp;$B271)</f>
        <v>0</v>
      </c>
      <c r="CZ271" s="8">
        <f>SUMIFS('Aceite Virgen'!CZ$6:CZ$257,'Aceite Virgen'!$A$6:$A$257,"&gt;="&amp;$A271,'Aceite Virgen'!$B$6:$B$257,"&lt;="&amp;$B271)</f>
        <v>0.49</v>
      </c>
      <c r="DA271" s="8">
        <f>SUMIFS('Aceite Virgen'!DA$6:DA$257,'Aceite Virgen'!$A$6:$A$257,"&gt;="&amp;$A271,'Aceite Virgen'!$B$6:$B$257,"&lt;="&amp;$B271)</f>
        <v>0</v>
      </c>
      <c r="DE271" s="8">
        <f>SUMIFS('Aceite Virgen'!DE$6:DE$257,'Aceite Virgen'!$A$6:$A$257,"&gt;="&amp;$A271,'Aceite Virgen'!$B$6:$B$257,"&lt;="&amp;$B271)</f>
        <v>1.37</v>
      </c>
      <c r="DF271" s="8">
        <f>SUMIFS('Aceite Virgen'!DF$6:DF$257,'Aceite Virgen'!$A$6:$A$257,"&gt;="&amp;$A271,'Aceite Virgen'!$B$6:$B$257,"&lt;="&amp;$B271)</f>
        <v>5.43</v>
      </c>
      <c r="DG271" s="8">
        <f>SUMIFS('Aceite Virgen'!DG$6:DG$257,'Aceite Virgen'!$A$6:$A$257,"&gt;="&amp;$A271,'Aceite Virgen'!$B$6:$B$257,"&lt;="&amp;$B271)</f>
        <v>0.25</v>
      </c>
      <c r="DH271" s="8">
        <f>SUMIFS('Aceite Virgen'!DH$6:DH$257,'Aceite Virgen'!$A$6:$A$257,"&gt;="&amp;$A271,'Aceite Virgen'!$B$6:$B$257,"&lt;="&amp;$B271)</f>
        <v>0</v>
      </c>
      <c r="DL271" s="8">
        <f>SUMIFS('Aceite Virgen'!DL$6:DL$257,'Aceite Virgen'!$A$6:$A$257,"&gt;="&amp;$A271,'Aceite Virgen'!$B$6:$B$257,"&lt;="&amp;$B271)</f>
        <v>23.330000000000002</v>
      </c>
      <c r="DM271" s="8">
        <f>SUMIFS('Aceite Virgen'!DM$6:DM$257,'Aceite Virgen'!$A$6:$A$257,"&gt;="&amp;$A271,'Aceite Virgen'!$B$6:$B$257,"&lt;="&amp;$B271)</f>
        <v>9.02</v>
      </c>
      <c r="DN271" s="8">
        <f>SUMIFS('Aceite Virgen'!DN$6:DN$257,'Aceite Virgen'!$A$6:$A$257,"&gt;="&amp;$A271,'Aceite Virgen'!$B$6:$B$257,"&lt;="&amp;$B271)</f>
        <v>26.64</v>
      </c>
      <c r="DO271" s="8">
        <f>SUMIFS('Aceite Virgen'!DO$6:DO$257,'Aceite Virgen'!$A$6:$A$257,"&gt;="&amp;$A271,'Aceite Virgen'!$B$6:$B$257,"&lt;="&amp;$B271)</f>
        <v>26.84</v>
      </c>
      <c r="DS271" s="8">
        <f>SUMIFS('Aceite Virgen'!DS$6:DS$257,'Aceite Virgen'!$A$6:$A$257,"&gt;="&amp;$A271,'Aceite Virgen'!$B$6:$B$257,"&lt;="&amp;$B271)</f>
        <v>29.57</v>
      </c>
      <c r="DT271" s="8">
        <f>SUMIFS('Aceite Virgen'!DT$6:DT$257,'Aceite Virgen'!$A$6:$A$257,"&gt;="&amp;$A271,'Aceite Virgen'!$B$6:$B$257,"&lt;="&amp;$B271)</f>
        <v>15.85</v>
      </c>
      <c r="DU271" s="8">
        <f>SUMIFS('Aceite Virgen'!DU$6:DU$257,'Aceite Virgen'!$A$6:$A$257,"&gt;="&amp;$A271,'Aceite Virgen'!$B$6:$B$257,"&lt;="&amp;$B271)</f>
        <v>30.94</v>
      </c>
      <c r="DV271" s="8">
        <f>SUMIFS('Aceite Virgen'!DV$6:DV$257,'Aceite Virgen'!$A$6:$A$257,"&gt;="&amp;$A271,'Aceite Virgen'!$B$6:$B$257,"&lt;="&amp;$B271)</f>
        <v>62.33</v>
      </c>
      <c r="DZ271" s="8">
        <f>SUMIFS('Aceite Virgen'!DZ$6:DZ$257,'Aceite Virgen'!$A$6:$A$257,"&gt;="&amp;$A271,'Aceite Virgen'!$B$6:$B$257,"&lt;="&amp;$B271)</f>
        <v>30.6</v>
      </c>
      <c r="EA271" s="8">
        <f>SUMIFS('Aceite Virgen'!EA$6:EA$257,'Aceite Virgen'!$A$6:$A$257,"&gt;="&amp;$A271,'Aceite Virgen'!$B$6:$B$257,"&lt;="&amp;$B271)</f>
        <v>19.009999999999998</v>
      </c>
      <c r="EB271" s="8">
        <f>SUMIFS('Aceite Virgen'!EB$6:EB$257,'Aceite Virgen'!$A$6:$A$257,"&gt;="&amp;$A271,'Aceite Virgen'!$B$6:$B$257,"&lt;="&amp;$B271)</f>
        <v>34.130000000000003</v>
      </c>
      <c r="EC271" s="8">
        <f>SUMIFS('Aceite Virgen'!EC$6:EC$257,'Aceite Virgen'!$A$6:$A$257,"&gt;="&amp;$A271,'Aceite Virgen'!$B$6:$B$257,"&lt;="&amp;$B271)</f>
        <v>35.950000000000003</v>
      </c>
      <c r="EG271" s="8">
        <f>SUMIFS('Aceite Virgen'!EG$6:EG$257,'Aceite Virgen'!$A$6:$A$257,"&gt;="&amp;$A271,'Aceite Virgen'!$B$6:$B$257,"&lt;="&amp;$B271)</f>
        <v>26.04</v>
      </c>
      <c r="EH271" s="8">
        <f>SUMIFS('Aceite Virgen'!EH$6:EH$257,'Aceite Virgen'!$A$6:$A$257,"&gt;="&amp;$A271,'Aceite Virgen'!$B$6:$B$257,"&lt;="&amp;$B271)</f>
        <v>9.3699999999999992</v>
      </c>
      <c r="EI271" s="8">
        <f>SUMIFS('Aceite Virgen'!EI$6:EI$257,'Aceite Virgen'!$A$6:$A$257,"&gt;="&amp;$A271,'Aceite Virgen'!$B$6:$B$257,"&lt;="&amp;$B271)</f>
        <v>32.19</v>
      </c>
      <c r="EJ271" s="8">
        <f>SUMIFS('Aceite Virgen'!EJ$6:EJ$257,'Aceite Virgen'!$A$6:$A$257,"&gt;="&amp;$A271,'Aceite Virgen'!$B$6:$B$257,"&lt;="&amp;$B271)</f>
        <v>42.98</v>
      </c>
      <c r="EN271" s="8">
        <f>SUMIFS('Aceite Virgen'!EN$6:EN$257,'Aceite Virgen'!$A$6:$A$257,"&gt;="&amp;$A271,'Aceite Virgen'!$B$6:$B$257,"&lt;="&amp;$B271)</f>
        <v>22.55</v>
      </c>
      <c r="EO271" s="8">
        <f>SUMIFS('Aceite Virgen'!EO$6:EO$257,'Aceite Virgen'!$A$6:$A$257,"&gt;="&amp;$A271,'Aceite Virgen'!$B$6:$B$257,"&lt;="&amp;$B271)</f>
        <v>3.13</v>
      </c>
      <c r="EP271" s="8">
        <f>SUMIFS('Aceite Virgen'!EP$6:EP$257,'Aceite Virgen'!$A$6:$A$257,"&gt;="&amp;$A271,'Aceite Virgen'!$B$6:$B$257,"&lt;="&amp;$B271)</f>
        <v>34.510000000000005</v>
      </c>
      <c r="EQ271" s="8">
        <f>SUMIFS('Aceite Virgen'!EQ$6:EQ$257,'Aceite Virgen'!$A$6:$A$257,"&gt;="&amp;$A271,'Aceite Virgen'!$B$6:$B$257,"&lt;="&amp;$B271)</f>
        <v>23.7</v>
      </c>
      <c r="EU271" s="8">
        <f>SUMIFS('Aceite Virgen'!EU$6:EU$257,'Aceite Virgen'!$A$6:$A$257,"&gt;="&amp;$A271,'Aceite Virgen'!$B$6:$B$257,"&lt;="&amp;$B271)</f>
        <v>10.95</v>
      </c>
      <c r="EV271" s="8">
        <f>SUMIFS('Aceite Virgen'!EV$6:EV$257,'Aceite Virgen'!$A$6:$A$257,"&gt;="&amp;$A271,'Aceite Virgen'!$B$6:$B$257,"&lt;="&amp;$B271)</f>
        <v>1.5699999999999998</v>
      </c>
      <c r="EW271" s="8">
        <f>SUMIFS('Aceite Virgen'!EW$6:EW$257,'Aceite Virgen'!$A$6:$A$257,"&gt;="&amp;$A271,'Aceite Virgen'!$B$6:$B$257,"&lt;="&amp;$B271)</f>
        <v>17.189999999999998</v>
      </c>
      <c r="EX271" s="8">
        <f>SUMIFS('Aceite Virgen'!EX$6:EX$257,'Aceite Virgen'!$A$6:$A$257,"&gt;="&amp;$A271,'Aceite Virgen'!$B$6:$B$257,"&lt;="&amp;$B271)</f>
        <v>1.55</v>
      </c>
    </row>
    <row r="272" spans="1:154" x14ac:dyDescent="0.3">
      <c r="A272" s="14">
        <f>'TAM Aceite Virgen'!B20</f>
        <v>3.4</v>
      </c>
      <c r="B272" s="14">
        <f>'TAM Aceite Virgen'!C20</f>
        <v>3.5</v>
      </c>
      <c r="C272" s="14"/>
      <c r="D272" s="8">
        <f>SUMIFS('Aceite Virgen'!D$6:D$257,'Aceite Virgen'!$A$6:$A$257,"&gt;="&amp;$A272,'Aceite Virgen'!$B$6:$B$257,"&lt;="&amp;$B272)</f>
        <v>0.36</v>
      </c>
      <c r="E272" s="8">
        <f>SUMIFS('Aceite Virgen'!E$6:E$257,'Aceite Virgen'!$A$6:$A$257,"&gt;="&amp;$A272,'Aceite Virgen'!$B$6:$B$257,"&lt;="&amp;$B272)</f>
        <v>0</v>
      </c>
      <c r="F272" s="8">
        <f>SUMIFS('Aceite Virgen'!F$6:F$257,'Aceite Virgen'!$A$6:$A$257,"&gt;="&amp;$A272,'Aceite Virgen'!$B$6:$B$257,"&lt;="&amp;$B272)</f>
        <v>0</v>
      </c>
      <c r="G272" s="8">
        <f>SUMIFS('Aceite Virgen'!G$6:G$257,'Aceite Virgen'!$A$6:$A$257,"&gt;="&amp;$A272,'Aceite Virgen'!$B$6:$B$257,"&lt;="&amp;$B272)</f>
        <v>0</v>
      </c>
      <c r="H272" s="14"/>
      <c r="I272" s="14"/>
      <c r="J272" s="14"/>
      <c r="K272" s="8">
        <f>SUMIFS('Aceite Virgen'!K$6:K$257,'Aceite Virgen'!$A$6:$A$257,"&gt;="&amp;$A272,'Aceite Virgen'!$B$6:$B$257,"&lt;="&amp;$B272)</f>
        <v>0.65999999999999992</v>
      </c>
      <c r="L272" s="8">
        <f>SUMIFS('Aceite Virgen'!L$6:L$257,'Aceite Virgen'!$A$6:$A$257,"&gt;="&amp;$A272,'Aceite Virgen'!$B$6:$B$257,"&lt;="&amp;$B272)</f>
        <v>1.7</v>
      </c>
      <c r="M272" s="8">
        <f>SUMIFS('Aceite Virgen'!M$6:M$257,'Aceite Virgen'!$A$6:$A$257,"&gt;="&amp;$A272,'Aceite Virgen'!$B$6:$B$257,"&lt;="&amp;$B272)</f>
        <v>0.55000000000000004</v>
      </c>
      <c r="N272" s="8">
        <f>SUMIFS('Aceite Virgen'!N$6:N$257,'Aceite Virgen'!$A$6:$A$257,"&gt;="&amp;$A272,'Aceite Virgen'!$B$6:$B$257,"&lt;="&amp;$B272)</f>
        <v>0</v>
      </c>
      <c r="O272" s="14"/>
      <c r="P272" s="14"/>
      <c r="Q272" s="14"/>
      <c r="R272" s="8">
        <f>SUMIFS('Aceite Virgen'!R$6:R$257,'Aceite Virgen'!$A$6:$A$257,"&gt;="&amp;$A272,'Aceite Virgen'!$B$6:$B$257,"&lt;="&amp;$B272)</f>
        <v>0.83</v>
      </c>
      <c r="S272" s="8">
        <f>SUMIFS('Aceite Virgen'!S$6:S$257,'Aceite Virgen'!$A$6:$A$257,"&gt;="&amp;$A272,'Aceite Virgen'!$B$6:$B$257,"&lt;="&amp;$B272)</f>
        <v>5.23</v>
      </c>
      <c r="T272" s="8">
        <f>SUMIFS('Aceite Virgen'!T$6:T$257,'Aceite Virgen'!$A$6:$A$257,"&gt;="&amp;$A272,'Aceite Virgen'!$B$6:$B$257,"&lt;="&amp;$B272)</f>
        <v>0</v>
      </c>
      <c r="U272" s="8">
        <f>SUMIFS('Aceite Virgen'!U$6:U$257,'Aceite Virgen'!$A$6:$A$257,"&gt;="&amp;$A272,'Aceite Virgen'!$B$6:$B$257,"&lt;="&amp;$B272)</f>
        <v>0</v>
      </c>
      <c r="V272" s="14"/>
      <c r="W272" s="14"/>
      <c r="X272" s="14"/>
      <c r="Y272" s="8">
        <f>SUMIFS('Aceite Virgen'!Y$6:Y$257,'Aceite Virgen'!$A$6:$A$257,"&gt;="&amp;$A272,'Aceite Virgen'!$B$6:$B$257,"&lt;="&amp;$B272)</f>
        <v>0.22</v>
      </c>
      <c r="Z272" s="8">
        <f>SUMIFS('Aceite Virgen'!Z$6:Z$257,'Aceite Virgen'!$A$6:$A$257,"&gt;="&amp;$A272,'Aceite Virgen'!$B$6:$B$257,"&lt;="&amp;$B272)</f>
        <v>1.24</v>
      </c>
      <c r="AA272" s="8">
        <f>SUMIFS('Aceite Virgen'!AA$6:AA$257,'Aceite Virgen'!$A$6:$A$257,"&gt;="&amp;$A272,'Aceite Virgen'!$B$6:$B$257,"&lt;="&amp;$B272)</f>
        <v>0</v>
      </c>
      <c r="AB272" s="8">
        <f>SUMIFS('Aceite Virgen'!AB$6:AB$257,'Aceite Virgen'!$A$6:$A$257,"&gt;="&amp;$A272,'Aceite Virgen'!$B$6:$B$257,"&lt;="&amp;$B272)</f>
        <v>0</v>
      </c>
      <c r="AC272" s="14"/>
      <c r="AD272" s="14"/>
      <c r="AE272" s="14"/>
      <c r="AF272" s="8">
        <f>SUMIFS('Aceite Virgen'!AF$6:AF$257,'Aceite Virgen'!$A$6:$A$257,"&gt;="&amp;$A272,'Aceite Virgen'!$B$6:$B$257,"&lt;="&amp;$B272)</f>
        <v>0.38999999999999996</v>
      </c>
      <c r="AG272" s="8">
        <f>SUMIFS('Aceite Virgen'!AG$6:AG$257,'Aceite Virgen'!$A$6:$A$257,"&gt;="&amp;$A272,'Aceite Virgen'!$B$6:$B$257,"&lt;="&amp;$B272)</f>
        <v>2.95</v>
      </c>
      <c r="AH272" s="8">
        <f>SUMIFS('Aceite Virgen'!AH$6:AH$257,'Aceite Virgen'!$A$6:$A$257,"&gt;="&amp;$A272,'Aceite Virgen'!$B$6:$B$257,"&lt;="&amp;$B272)</f>
        <v>0.15000000000000002</v>
      </c>
      <c r="AI272" s="8">
        <f>SUMIFS('Aceite Virgen'!AI$6:AI$257,'Aceite Virgen'!$A$6:$A$257,"&gt;="&amp;$A272,'Aceite Virgen'!$B$6:$B$257,"&lt;="&amp;$B272)</f>
        <v>0</v>
      </c>
      <c r="AJ272" s="14"/>
      <c r="AK272" s="14"/>
      <c r="AL272" s="14"/>
      <c r="AM272" s="8">
        <f>SUMIFS('Aceite Virgen'!AM$6:AM$257,'Aceite Virgen'!$A$6:$A$257,"&gt;="&amp;$A272,'Aceite Virgen'!$B$6:$B$257,"&lt;="&amp;$B272)</f>
        <v>0.17</v>
      </c>
      <c r="AN272" s="8">
        <f>SUMIFS('Aceite Virgen'!AN$6:AN$257,'Aceite Virgen'!$A$6:$A$257,"&gt;="&amp;$A272,'Aceite Virgen'!$B$6:$B$257,"&lt;="&amp;$B272)</f>
        <v>0.92</v>
      </c>
      <c r="AO272" s="8">
        <f>SUMIFS('Aceite Virgen'!AO$6:AO$257,'Aceite Virgen'!$A$6:$A$257,"&gt;="&amp;$A272,'Aceite Virgen'!$B$6:$B$257,"&lt;="&amp;$B272)</f>
        <v>0.11</v>
      </c>
      <c r="AP272" s="8">
        <f>SUMIFS('Aceite Virgen'!AP$6:AP$257,'Aceite Virgen'!$A$6:$A$257,"&gt;="&amp;$A272,'Aceite Virgen'!$B$6:$B$257,"&lt;="&amp;$B272)</f>
        <v>0</v>
      </c>
      <c r="AQ272" s="14"/>
      <c r="AR272" s="14"/>
      <c r="AT272" s="8">
        <f>SUMIFS('Aceite Virgen'!AT$6:AT$257,'Aceite Virgen'!$A$6:$A$257,"&gt;="&amp;$A272,'Aceite Virgen'!$B$6:$B$257,"&lt;="&amp;$B272)</f>
        <v>0.94</v>
      </c>
      <c r="AU272" s="8">
        <f>SUMIFS('Aceite Virgen'!AU$6:AU$257,'Aceite Virgen'!$A$6:$A$257,"&gt;="&amp;$A272,'Aceite Virgen'!$B$6:$B$257,"&lt;="&amp;$B272)</f>
        <v>2.85</v>
      </c>
      <c r="AV272" s="8">
        <f>SUMIFS('Aceite Virgen'!AV$6:AV$257,'Aceite Virgen'!$A$6:$A$257,"&gt;="&amp;$A272,'Aceite Virgen'!$B$6:$B$257,"&lt;="&amp;$B272)</f>
        <v>0.52</v>
      </c>
      <c r="AW272" s="8">
        <f>SUMIFS('Aceite Virgen'!AW$6:AW$257,'Aceite Virgen'!$A$6:$A$257,"&gt;="&amp;$A272,'Aceite Virgen'!$B$6:$B$257,"&lt;="&amp;$B272)</f>
        <v>12</v>
      </c>
      <c r="BA272" s="8">
        <f>SUMIFS('Aceite Virgen'!BA$6:BA$257,'Aceite Virgen'!$A$6:$A$257,"&gt;="&amp;A272,'Aceite Virgen'!$B$6:$B$257,"&lt;="&amp;B272)</f>
        <v>0.26</v>
      </c>
      <c r="BB272" s="8">
        <f>SUMIFS('Aceite Virgen'!BB$6:BB$257,'Aceite Virgen'!$A$6:$A$257,"&gt;="&amp;$A272,'Aceite Virgen'!$B$6:$B$257,"&lt;="&amp;$B272)</f>
        <v>0</v>
      </c>
      <c r="BC272" s="8">
        <f>SUMIFS('Aceite Virgen'!BC$6:BC$257,'Aceite Virgen'!$A$6:$A$257,"&gt;="&amp;$A272,'Aceite Virgen'!$B$6:$B$257,"&lt;="&amp;$B272)</f>
        <v>0.31000000000000005</v>
      </c>
      <c r="BD272" s="8">
        <f>SUMIFS('Aceite Virgen'!BD$6:BD$257,'Aceite Virgen'!$A$6:$A$257,"&gt;="&amp;$A272,'Aceite Virgen'!$B$6:$B$257,"&lt;="&amp;$B272)</f>
        <v>0</v>
      </c>
      <c r="BH272" s="8">
        <f>SUMIFS('Aceite Virgen'!BH$6:BH$257,'Aceite Virgen'!$A$6:$A$257,"&gt;="&amp;$A272,'Aceite Virgen'!$B$6:$B$257,"&lt;="&amp;$B272)</f>
        <v>0.09</v>
      </c>
      <c r="BI272" s="8">
        <f>SUMIFS('Aceite Virgen'!BI$6:BI$257,'Aceite Virgen'!$A$6:$A$257,"&gt;="&amp;$A272,'Aceite Virgen'!$B$6:$B$257,"&lt;="&amp;$B272)</f>
        <v>0</v>
      </c>
      <c r="BJ272" s="8">
        <f>SUMIFS('Aceite Virgen'!BJ$6:BJ$257,'Aceite Virgen'!$A$6:$A$257,"&gt;="&amp;$A272,'Aceite Virgen'!$B$6:$B$257,"&lt;="&amp;$B272)</f>
        <v>0.1</v>
      </c>
      <c r="BK272" s="8">
        <f>SUMIFS('Aceite Virgen'!BK$6:BK$257,'Aceite Virgen'!$A$6:$A$257,"&gt;="&amp;$A272,'Aceite Virgen'!$B$6:$B$257,"&lt;="&amp;$B272)</f>
        <v>0</v>
      </c>
      <c r="BO272" s="8">
        <f>SUMIFS('Aceite Virgen'!BO$6:BO$257,'Aceite Virgen'!$A$6:$A$257,"&gt;="&amp;$A272,'Aceite Virgen'!$B$6:$B$257,"&lt;="&amp;$B272)</f>
        <v>0.27</v>
      </c>
      <c r="BP272" s="8">
        <f>SUMIFS('Aceite Virgen'!BP$6:BP$257,'Aceite Virgen'!$A$6:$A$257,"&gt;="&amp;$A272,'Aceite Virgen'!$B$6:$B$257,"&lt;="&amp;$B272)</f>
        <v>0</v>
      </c>
      <c r="BQ272" s="8">
        <f>SUMIFS('Aceite Virgen'!BQ$6:BQ$257,'Aceite Virgen'!$A$6:$A$257,"&gt;="&amp;$A272,'Aceite Virgen'!$B$6:$B$257,"&lt;="&amp;$B272)</f>
        <v>0.32</v>
      </c>
      <c r="BR272" s="8">
        <f>SUMIFS('Aceite Virgen'!BR$6:BR$257,'Aceite Virgen'!$A$6:$A$257,"&gt;="&amp;$A272,'Aceite Virgen'!$B$6:$B$257,"&lt;="&amp;$B272)</f>
        <v>0</v>
      </c>
      <c r="BV272" s="8">
        <f>SUMIFS('Aceite Virgen'!BV$6:BV$257,'Aceite Virgen'!$A$6:$A$257,"&gt;="&amp;$A272,'Aceite Virgen'!$B$6:$B$257,"&lt;="&amp;$B272)</f>
        <v>0.56000000000000005</v>
      </c>
      <c r="BW272" s="8">
        <f>SUMIFS('Aceite Virgen'!BW$6:BW$257,'Aceite Virgen'!$A$6:$A$257,"&gt;="&amp;$A272,'Aceite Virgen'!$B$6:$B$257,"&lt;="&amp;$B272)</f>
        <v>2.59</v>
      </c>
      <c r="BX272" s="8">
        <f>SUMIFS('Aceite Virgen'!BX$6:BX$257,'Aceite Virgen'!$A$6:$A$257,"&gt;="&amp;$A272,'Aceite Virgen'!$B$6:$B$257,"&lt;="&amp;$B272)</f>
        <v>0.38</v>
      </c>
      <c r="BY272" s="8">
        <f>SUMIFS('Aceite Virgen'!BY$6:BY$257,'Aceite Virgen'!$A$6:$A$257,"&gt;="&amp;$A272,'Aceite Virgen'!$B$6:$B$257,"&lt;="&amp;$B272)</f>
        <v>0</v>
      </c>
      <c r="CC272" s="8">
        <f>SUMIFS('Aceite Virgen'!CC$6:CC$257,'Aceite Virgen'!$A$6:$A$257,"&gt;="&amp;$A272,'Aceite Virgen'!$B$6:$B$257,"&lt;="&amp;$B272)</f>
        <v>0.05</v>
      </c>
      <c r="CD272" s="8">
        <f>SUMIFS('Aceite Virgen'!CD$6:CD$257,'Aceite Virgen'!$A$6:$A$257,"&gt;="&amp;$A272,'Aceite Virgen'!$B$6:$B$257,"&lt;="&amp;$B272)</f>
        <v>0</v>
      </c>
      <c r="CE272" s="8">
        <f>SUMIFS('Aceite Virgen'!CE$6:CE$257,'Aceite Virgen'!$A$6:$A$257,"&gt;="&amp;$A272,'Aceite Virgen'!$B$6:$B$257,"&lt;="&amp;$B272)</f>
        <v>0.06</v>
      </c>
      <c r="CF272" s="8">
        <f>SUMIFS('Aceite Virgen'!CF$6:CF$257,'Aceite Virgen'!$A$6:$A$257,"&gt;="&amp;$A272,'Aceite Virgen'!$B$6:$B$257,"&lt;="&amp;$B272)</f>
        <v>0</v>
      </c>
      <c r="CJ272" s="8">
        <f>SUMIFS('Aceite Virgen'!CJ$6:CJ$257,'Aceite Virgen'!$A$6:$A$257,"&gt;="&amp;$A272,'Aceite Virgen'!$B$6:$B$257,"&lt;="&amp;$B272)</f>
        <v>0.92999999999999994</v>
      </c>
      <c r="CK272" s="8">
        <f>SUMIFS('Aceite Virgen'!CK$6:CK$257,'Aceite Virgen'!$A$6:$A$257,"&gt;="&amp;$A272,'Aceite Virgen'!$B$6:$B$257,"&lt;="&amp;$B272)</f>
        <v>2.74</v>
      </c>
      <c r="CL272" s="8">
        <f>SUMIFS('Aceite Virgen'!CL$6:CL$257,'Aceite Virgen'!$A$6:$A$257,"&gt;="&amp;$A272,'Aceite Virgen'!$B$6:$B$257,"&lt;="&amp;$B272)</f>
        <v>0.23</v>
      </c>
      <c r="CM272" s="8">
        <f>SUMIFS('Aceite Virgen'!CM$6:CM$257,'Aceite Virgen'!$A$6:$A$257,"&gt;="&amp;$A272,'Aceite Virgen'!$B$6:$B$257,"&lt;="&amp;$B272)</f>
        <v>8.31</v>
      </c>
      <c r="CQ272" s="8">
        <f>SUMIFS('Aceite Virgen'!CQ$6:CQ$257,'Aceite Virgen'!$A$6:$A$257,"&gt;="&amp;$A272,'Aceite Virgen'!$B$6:$B$257,"&lt;="&amp;$B272)</f>
        <v>2.0699999999999998</v>
      </c>
      <c r="CR272" s="8">
        <f>SUMIFS('Aceite Virgen'!CR$6:CR$257,'Aceite Virgen'!$A$6:$A$257,"&gt;="&amp;$A272,'Aceite Virgen'!$B$6:$B$257,"&lt;="&amp;$B272)</f>
        <v>5.13</v>
      </c>
      <c r="CS272" s="8">
        <f>SUMIFS('Aceite Virgen'!CS$6:CS$257,'Aceite Virgen'!$A$6:$A$257,"&gt;="&amp;$A272,'Aceite Virgen'!$B$6:$B$257,"&lt;="&amp;$B272)</f>
        <v>1.44</v>
      </c>
      <c r="CT272" s="8">
        <f>SUMIFS('Aceite Virgen'!CT$6:CT$257,'Aceite Virgen'!$A$6:$A$257,"&gt;="&amp;$A272,'Aceite Virgen'!$B$6:$B$257,"&lt;="&amp;$B272)</f>
        <v>6.34</v>
      </c>
      <c r="CX272" s="8">
        <f>SUMIFS('Aceite Virgen'!CX$6:CX$257,'Aceite Virgen'!$A$6:$A$257,"&gt;="&amp;$A272,'Aceite Virgen'!$B$6:$B$257,"&lt;="&amp;$B272)</f>
        <v>4.6800000000000006</v>
      </c>
      <c r="CY272" s="8">
        <f>SUMIFS('Aceite Virgen'!CY$6:CY$257,'Aceite Virgen'!$A$6:$A$257,"&gt;="&amp;$A272,'Aceite Virgen'!$B$6:$B$257,"&lt;="&amp;$B272)</f>
        <v>7.32</v>
      </c>
      <c r="CZ272" s="8">
        <f>SUMIFS('Aceite Virgen'!CZ$6:CZ$257,'Aceite Virgen'!$A$6:$A$257,"&gt;="&amp;$A272,'Aceite Virgen'!$B$6:$B$257,"&lt;="&amp;$B272)</f>
        <v>4.37</v>
      </c>
      <c r="DA272" s="8">
        <f>SUMIFS('Aceite Virgen'!DA$6:DA$257,'Aceite Virgen'!$A$6:$A$257,"&gt;="&amp;$A272,'Aceite Virgen'!$B$6:$B$257,"&lt;="&amp;$B272)</f>
        <v>2.35</v>
      </c>
      <c r="DE272" s="8">
        <f>SUMIFS('Aceite Virgen'!DE$6:DE$257,'Aceite Virgen'!$A$6:$A$257,"&gt;="&amp;$A272,'Aceite Virgen'!$B$6:$B$257,"&lt;="&amp;$B272)</f>
        <v>1.67</v>
      </c>
      <c r="DF272" s="8">
        <f>SUMIFS('Aceite Virgen'!DF$6:DF$257,'Aceite Virgen'!$A$6:$A$257,"&gt;="&amp;$A272,'Aceite Virgen'!$B$6:$B$257,"&lt;="&amp;$B272)</f>
        <v>1.71</v>
      </c>
      <c r="DG272" s="8">
        <f>SUMIFS('Aceite Virgen'!DG$6:DG$257,'Aceite Virgen'!$A$6:$A$257,"&gt;="&amp;$A272,'Aceite Virgen'!$B$6:$B$257,"&lt;="&amp;$B272)</f>
        <v>1.62</v>
      </c>
      <c r="DH272" s="8">
        <f>SUMIFS('Aceite Virgen'!DH$6:DH$257,'Aceite Virgen'!$A$6:$A$257,"&gt;="&amp;$A272,'Aceite Virgen'!$B$6:$B$257,"&lt;="&amp;$B272)</f>
        <v>5.15</v>
      </c>
      <c r="DL272" s="8">
        <f>SUMIFS('Aceite Virgen'!DL$6:DL$257,'Aceite Virgen'!$A$6:$A$257,"&gt;="&amp;$A272,'Aceite Virgen'!$B$6:$B$257,"&lt;="&amp;$B272)</f>
        <v>3.0500000000000003</v>
      </c>
      <c r="DM272" s="8">
        <f>SUMIFS('Aceite Virgen'!DM$6:DM$257,'Aceite Virgen'!$A$6:$A$257,"&gt;="&amp;$A272,'Aceite Virgen'!$B$6:$B$257,"&lt;="&amp;$B272)</f>
        <v>10.02</v>
      </c>
      <c r="DN272" s="8">
        <f>SUMIFS('Aceite Virgen'!DN$6:DN$257,'Aceite Virgen'!$A$6:$A$257,"&gt;="&amp;$A272,'Aceite Virgen'!$B$6:$B$257,"&lt;="&amp;$B272)</f>
        <v>1.85</v>
      </c>
      <c r="DO272" s="8">
        <f>SUMIFS('Aceite Virgen'!DO$6:DO$257,'Aceite Virgen'!$A$6:$A$257,"&gt;="&amp;$A272,'Aceite Virgen'!$B$6:$B$257,"&lt;="&amp;$B272)</f>
        <v>0.6</v>
      </c>
      <c r="DS272" s="8">
        <f>SUMIFS('Aceite Virgen'!DS$6:DS$257,'Aceite Virgen'!$A$6:$A$257,"&gt;="&amp;$A272,'Aceite Virgen'!$B$6:$B$257,"&lt;="&amp;$B272)</f>
        <v>0.60000000000000009</v>
      </c>
      <c r="DT272" s="8">
        <f>SUMIFS('Aceite Virgen'!DT$6:DT$257,'Aceite Virgen'!$A$6:$A$257,"&gt;="&amp;$A272,'Aceite Virgen'!$B$6:$B$257,"&lt;="&amp;$B272)</f>
        <v>1.96</v>
      </c>
      <c r="DU272" s="8">
        <f>SUMIFS('Aceite Virgen'!DU$6:DU$257,'Aceite Virgen'!$A$6:$A$257,"&gt;="&amp;$A272,'Aceite Virgen'!$B$6:$B$257,"&lt;="&amp;$B272)</f>
        <v>0.1</v>
      </c>
      <c r="DV272" s="8">
        <f>SUMIFS('Aceite Virgen'!DV$6:DV$257,'Aceite Virgen'!$A$6:$A$257,"&gt;="&amp;$A272,'Aceite Virgen'!$B$6:$B$257,"&lt;="&amp;$B272)</f>
        <v>0</v>
      </c>
      <c r="DZ272" s="8">
        <f>SUMIFS('Aceite Virgen'!DZ$6:DZ$257,'Aceite Virgen'!$A$6:$A$257,"&gt;="&amp;$A272,'Aceite Virgen'!$B$6:$B$257,"&lt;="&amp;$B272)</f>
        <v>1.8099999999999998</v>
      </c>
      <c r="EA272" s="8">
        <f>SUMIFS('Aceite Virgen'!EA$6:EA$257,'Aceite Virgen'!$A$6:$A$257,"&gt;="&amp;$A272,'Aceite Virgen'!$B$6:$B$257,"&lt;="&amp;$B272)</f>
        <v>10.24</v>
      </c>
      <c r="EB272" s="8">
        <f>SUMIFS('Aceite Virgen'!EB$6:EB$257,'Aceite Virgen'!$A$6:$A$257,"&gt;="&amp;$A272,'Aceite Virgen'!$B$6:$B$257,"&lt;="&amp;$B272)</f>
        <v>0.36</v>
      </c>
      <c r="EC272" s="8">
        <f>SUMIFS('Aceite Virgen'!EC$6:EC$257,'Aceite Virgen'!$A$6:$A$257,"&gt;="&amp;$A272,'Aceite Virgen'!$B$6:$B$257,"&lt;="&amp;$B272)</f>
        <v>0</v>
      </c>
      <c r="EG272" s="8">
        <f>SUMIFS('Aceite Virgen'!EG$6:EG$257,'Aceite Virgen'!$A$6:$A$257,"&gt;="&amp;$A272,'Aceite Virgen'!$B$6:$B$257,"&lt;="&amp;$B272)</f>
        <v>2.13</v>
      </c>
      <c r="EH272" s="8">
        <f>SUMIFS('Aceite Virgen'!EH$6:EH$257,'Aceite Virgen'!$A$6:$A$257,"&gt;="&amp;$A272,'Aceite Virgen'!$B$6:$B$257,"&lt;="&amp;$B272)</f>
        <v>0.54</v>
      </c>
      <c r="EI272" s="8">
        <f>SUMIFS('Aceite Virgen'!EI$6:EI$257,'Aceite Virgen'!$A$6:$A$257,"&gt;="&amp;$A272,'Aceite Virgen'!$B$6:$B$257,"&lt;="&amp;$B272)</f>
        <v>2.9</v>
      </c>
      <c r="EJ272" s="8">
        <f>SUMIFS('Aceite Virgen'!EJ$6:EJ$257,'Aceite Virgen'!$A$6:$A$257,"&gt;="&amp;$A272,'Aceite Virgen'!$B$6:$B$257,"&lt;="&amp;$B272)</f>
        <v>1.59</v>
      </c>
      <c r="EN272" s="8">
        <f>SUMIFS('Aceite Virgen'!EN$6:EN$257,'Aceite Virgen'!$A$6:$A$257,"&gt;="&amp;$A272,'Aceite Virgen'!$B$6:$B$257,"&lt;="&amp;$B272)</f>
        <v>0.57999999999999996</v>
      </c>
      <c r="EO272" s="8">
        <f>SUMIFS('Aceite Virgen'!EO$6:EO$257,'Aceite Virgen'!$A$6:$A$257,"&gt;="&amp;$A272,'Aceite Virgen'!$B$6:$B$257,"&lt;="&amp;$B272)</f>
        <v>2.04</v>
      </c>
      <c r="EP272" s="8">
        <f>SUMIFS('Aceite Virgen'!EP$6:EP$257,'Aceite Virgen'!$A$6:$A$257,"&gt;="&amp;$A272,'Aceite Virgen'!$B$6:$B$257,"&lt;="&amp;$B272)</f>
        <v>0</v>
      </c>
      <c r="EQ272" s="8">
        <f>SUMIFS('Aceite Virgen'!EQ$6:EQ$257,'Aceite Virgen'!$A$6:$A$257,"&gt;="&amp;$A272,'Aceite Virgen'!$B$6:$B$257,"&lt;="&amp;$B272)</f>
        <v>0</v>
      </c>
      <c r="EU272" s="8">
        <f>SUMIFS('Aceite Virgen'!EU$6:EU$257,'Aceite Virgen'!$A$6:$A$257,"&gt;="&amp;$A272,'Aceite Virgen'!$B$6:$B$257,"&lt;="&amp;$B272)</f>
        <v>0.24</v>
      </c>
      <c r="EV272" s="8">
        <f>SUMIFS('Aceite Virgen'!EV$6:EV$257,'Aceite Virgen'!$A$6:$A$257,"&gt;="&amp;$A272,'Aceite Virgen'!$B$6:$B$257,"&lt;="&amp;$B272)</f>
        <v>1.56</v>
      </c>
      <c r="EW272" s="8">
        <f>SUMIFS('Aceite Virgen'!EW$6:EW$257,'Aceite Virgen'!$A$6:$A$257,"&gt;="&amp;$A272,'Aceite Virgen'!$B$6:$B$257,"&lt;="&amp;$B272)</f>
        <v>0</v>
      </c>
      <c r="EX272" s="8">
        <f>SUMIFS('Aceite Virgen'!EX$6:EX$257,'Aceite Virgen'!$A$6:$A$257,"&gt;="&amp;$A272,'Aceite Virgen'!$B$6:$B$257,"&lt;="&amp;$B272)</f>
        <v>0</v>
      </c>
    </row>
    <row r="273" spans="1:154" x14ac:dyDescent="0.3">
      <c r="A273" s="14">
        <f>'TAM Aceite Virgen'!B21</f>
        <v>3.5</v>
      </c>
      <c r="B273" s="14">
        <f>'TAM Aceite Virgen'!C21</f>
        <v>3.6</v>
      </c>
      <c r="C273" s="14"/>
      <c r="D273" s="8">
        <f>SUMIFS('Aceite Virgen'!D$6:D$257,'Aceite Virgen'!$A$6:$A$257,"&gt;="&amp;$A273,'Aceite Virgen'!$B$6:$B$257,"&lt;="&amp;$B273)</f>
        <v>1.21</v>
      </c>
      <c r="E273" s="8">
        <f>SUMIFS('Aceite Virgen'!E$6:E$257,'Aceite Virgen'!$A$6:$A$257,"&gt;="&amp;$A273,'Aceite Virgen'!$B$6:$B$257,"&lt;="&amp;$B273)</f>
        <v>6.28</v>
      </c>
      <c r="F273" s="8">
        <f>SUMIFS('Aceite Virgen'!F$6:F$257,'Aceite Virgen'!$A$6:$A$257,"&gt;="&amp;$A273,'Aceite Virgen'!$B$6:$B$257,"&lt;="&amp;$B273)</f>
        <v>0.56000000000000005</v>
      </c>
      <c r="G273" s="8">
        <f>SUMIFS('Aceite Virgen'!G$6:G$257,'Aceite Virgen'!$A$6:$A$257,"&gt;="&amp;$A273,'Aceite Virgen'!$B$6:$B$257,"&lt;="&amp;$B273)</f>
        <v>0</v>
      </c>
      <c r="H273" s="14"/>
      <c r="I273" s="14"/>
      <c r="J273" s="14"/>
      <c r="K273" s="8">
        <f>SUMIFS('Aceite Virgen'!K$6:K$257,'Aceite Virgen'!$A$6:$A$257,"&gt;="&amp;$A273,'Aceite Virgen'!$B$6:$B$257,"&lt;="&amp;$B273)</f>
        <v>0.44</v>
      </c>
      <c r="L273" s="8">
        <f>SUMIFS('Aceite Virgen'!L$6:L$257,'Aceite Virgen'!$A$6:$A$257,"&gt;="&amp;$A273,'Aceite Virgen'!$B$6:$B$257,"&lt;="&amp;$B273)</f>
        <v>3.11</v>
      </c>
      <c r="M273" s="8">
        <f>SUMIFS('Aceite Virgen'!M$6:M$257,'Aceite Virgen'!$A$6:$A$257,"&gt;="&amp;$A273,'Aceite Virgen'!$B$6:$B$257,"&lt;="&amp;$B273)</f>
        <v>0</v>
      </c>
      <c r="N273" s="8">
        <f>SUMIFS('Aceite Virgen'!N$6:N$257,'Aceite Virgen'!$A$6:$A$257,"&gt;="&amp;$A273,'Aceite Virgen'!$B$6:$B$257,"&lt;="&amp;$B273)</f>
        <v>0</v>
      </c>
      <c r="O273" s="14"/>
      <c r="P273" s="14"/>
      <c r="Q273" s="14"/>
      <c r="R273" s="8">
        <f>SUMIFS('Aceite Virgen'!R$6:R$257,'Aceite Virgen'!$A$6:$A$257,"&gt;="&amp;$A273,'Aceite Virgen'!$B$6:$B$257,"&lt;="&amp;$B273)</f>
        <v>0.64</v>
      </c>
      <c r="S273" s="8">
        <f>SUMIFS('Aceite Virgen'!S$6:S$257,'Aceite Virgen'!$A$6:$A$257,"&gt;="&amp;$A273,'Aceite Virgen'!$B$6:$B$257,"&lt;="&amp;$B273)</f>
        <v>4</v>
      </c>
      <c r="T273" s="8">
        <f>SUMIFS('Aceite Virgen'!T$6:T$257,'Aceite Virgen'!$A$6:$A$257,"&gt;="&amp;$A273,'Aceite Virgen'!$B$6:$B$257,"&lt;="&amp;$B273)</f>
        <v>0</v>
      </c>
      <c r="U273" s="8">
        <f>SUMIFS('Aceite Virgen'!U$6:U$257,'Aceite Virgen'!$A$6:$A$257,"&gt;="&amp;$A273,'Aceite Virgen'!$B$6:$B$257,"&lt;="&amp;$B273)</f>
        <v>0</v>
      </c>
      <c r="V273" s="14"/>
      <c r="W273" s="14"/>
      <c r="X273" s="14"/>
      <c r="Y273" s="8">
        <f>SUMIFS('Aceite Virgen'!Y$6:Y$257,'Aceite Virgen'!$A$6:$A$257,"&gt;="&amp;$A273,'Aceite Virgen'!$B$6:$B$257,"&lt;="&amp;$B273)</f>
        <v>0.44</v>
      </c>
      <c r="Z273" s="8">
        <f>SUMIFS('Aceite Virgen'!Z$6:Z$257,'Aceite Virgen'!$A$6:$A$257,"&gt;="&amp;$A273,'Aceite Virgen'!$B$6:$B$257,"&lt;="&amp;$B273)</f>
        <v>2.5499999999999998</v>
      </c>
      <c r="AA273" s="8">
        <f>SUMIFS('Aceite Virgen'!AA$6:AA$257,'Aceite Virgen'!$A$6:$A$257,"&gt;="&amp;$A273,'Aceite Virgen'!$B$6:$B$257,"&lt;="&amp;$B273)</f>
        <v>0</v>
      </c>
      <c r="AB273" s="8">
        <f>SUMIFS('Aceite Virgen'!AB$6:AB$257,'Aceite Virgen'!$A$6:$A$257,"&gt;="&amp;$A273,'Aceite Virgen'!$B$6:$B$257,"&lt;="&amp;$B273)</f>
        <v>0</v>
      </c>
      <c r="AC273" s="14"/>
      <c r="AD273" s="14"/>
      <c r="AE273" s="14"/>
      <c r="AF273" s="8">
        <f>SUMIFS('Aceite Virgen'!AF$6:AF$257,'Aceite Virgen'!$A$6:$A$257,"&gt;="&amp;$A273,'Aceite Virgen'!$B$6:$B$257,"&lt;="&amp;$B273)</f>
        <v>1.54</v>
      </c>
      <c r="AG273" s="8">
        <f>SUMIFS('Aceite Virgen'!AG$6:AG$257,'Aceite Virgen'!$A$6:$A$257,"&gt;="&amp;$A273,'Aceite Virgen'!$B$6:$B$257,"&lt;="&amp;$B273)</f>
        <v>0</v>
      </c>
      <c r="AH273" s="8">
        <f>SUMIFS('Aceite Virgen'!AH$6:AH$257,'Aceite Virgen'!$A$6:$A$257,"&gt;="&amp;$A273,'Aceite Virgen'!$B$6:$B$257,"&lt;="&amp;$B273)</f>
        <v>1.81</v>
      </c>
      <c r="AI273" s="8">
        <f>SUMIFS('Aceite Virgen'!AI$6:AI$257,'Aceite Virgen'!$A$6:$A$257,"&gt;="&amp;$A273,'Aceite Virgen'!$B$6:$B$257,"&lt;="&amp;$B273)</f>
        <v>0</v>
      </c>
      <c r="AJ273" s="14"/>
      <c r="AK273" s="14"/>
      <c r="AL273" s="14"/>
      <c r="AM273" s="8">
        <f>SUMIFS('Aceite Virgen'!AM$6:AM$257,'Aceite Virgen'!$A$6:$A$257,"&gt;="&amp;$A273,'Aceite Virgen'!$B$6:$B$257,"&lt;="&amp;$B273)</f>
        <v>1.2</v>
      </c>
      <c r="AN273" s="8">
        <f>SUMIFS('Aceite Virgen'!AN$6:AN$257,'Aceite Virgen'!$A$6:$A$257,"&gt;="&amp;$A273,'Aceite Virgen'!$B$6:$B$257,"&lt;="&amp;$B273)</f>
        <v>1.26</v>
      </c>
      <c r="AO273" s="8">
        <f>SUMIFS('Aceite Virgen'!AO$6:AO$257,'Aceite Virgen'!$A$6:$A$257,"&gt;="&amp;$A273,'Aceite Virgen'!$B$6:$B$257,"&lt;="&amp;$B273)</f>
        <v>1.32</v>
      </c>
      <c r="AP273" s="8">
        <f>SUMIFS('Aceite Virgen'!AP$6:AP$257,'Aceite Virgen'!$A$6:$A$257,"&gt;="&amp;$A273,'Aceite Virgen'!$B$6:$B$257,"&lt;="&amp;$B273)</f>
        <v>0</v>
      </c>
      <c r="AQ273" s="14"/>
      <c r="AR273" s="14"/>
      <c r="AT273" s="8">
        <f>SUMIFS('Aceite Virgen'!AT$6:AT$257,'Aceite Virgen'!$A$6:$A$257,"&gt;="&amp;$A273,'Aceite Virgen'!$B$6:$B$257,"&lt;="&amp;$B273)</f>
        <v>1.36</v>
      </c>
      <c r="AU273" s="8">
        <f>SUMIFS('Aceite Virgen'!AU$6:AU$257,'Aceite Virgen'!$A$6:$A$257,"&gt;="&amp;$A273,'Aceite Virgen'!$B$6:$B$257,"&lt;="&amp;$B273)</f>
        <v>0</v>
      </c>
      <c r="AV273" s="8">
        <f>SUMIFS('Aceite Virgen'!AV$6:AV$257,'Aceite Virgen'!$A$6:$A$257,"&gt;="&amp;$A273,'Aceite Virgen'!$B$6:$B$257,"&lt;="&amp;$B273)</f>
        <v>1.6300000000000001</v>
      </c>
      <c r="AW273" s="8">
        <f>SUMIFS('Aceite Virgen'!AW$6:AW$257,'Aceite Virgen'!$A$6:$A$257,"&gt;="&amp;$A273,'Aceite Virgen'!$B$6:$B$257,"&lt;="&amp;$B273)</f>
        <v>0</v>
      </c>
      <c r="BA273" s="8">
        <f>SUMIFS('Aceite Virgen'!BA$6:BA$257,'Aceite Virgen'!$A$6:$A$257,"&gt;="&amp;A273,'Aceite Virgen'!$B$6:$B$257,"&lt;="&amp;B273)</f>
        <v>1.31</v>
      </c>
      <c r="BB273" s="8">
        <f>SUMIFS('Aceite Virgen'!BB$6:BB$257,'Aceite Virgen'!$A$6:$A$257,"&gt;="&amp;$A273,'Aceite Virgen'!$B$6:$B$257,"&lt;="&amp;$B273)</f>
        <v>4.7300000000000004</v>
      </c>
      <c r="BC273" s="8">
        <f>SUMIFS('Aceite Virgen'!BC$6:BC$257,'Aceite Virgen'!$A$6:$A$257,"&gt;="&amp;$A273,'Aceite Virgen'!$B$6:$B$257,"&lt;="&amp;$B273)</f>
        <v>0.96</v>
      </c>
      <c r="BD273" s="8">
        <f>SUMIFS('Aceite Virgen'!BD$6:BD$257,'Aceite Virgen'!$A$6:$A$257,"&gt;="&amp;$A273,'Aceite Virgen'!$B$6:$B$257,"&lt;="&amp;$B273)</f>
        <v>0</v>
      </c>
      <c r="BH273" s="8">
        <f>SUMIFS('Aceite Virgen'!BH$6:BH$257,'Aceite Virgen'!$A$6:$A$257,"&gt;="&amp;$A273,'Aceite Virgen'!$B$6:$B$257,"&lt;="&amp;$B273)</f>
        <v>2.06</v>
      </c>
      <c r="BI273" s="8">
        <f>SUMIFS('Aceite Virgen'!BI$6:BI$257,'Aceite Virgen'!$A$6:$A$257,"&gt;="&amp;$A273,'Aceite Virgen'!$B$6:$B$257,"&lt;="&amp;$B273)</f>
        <v>1.58</v>
      </c>
      <c r="BJ273" s="8">
        <f>SUMIFS('Aceite Virgen'!BJ$6:BJ$257,'Aceite Virgen'!$A$6:$A$257,"&gt;="&amp;$A273,'Aceite Virgen'!$B$6:$B$257,"&lt;="&amp;$B273)</f>
        <v>2.06</v>
      </c>
      <c r="BK273" s="8">
        <f>SUMIFS('Aceite Virgen'!BK$6:BK$257,'Aceite Virgen'!$A$6:$A$257,"&gt;="&amp;$A273,'Aceite Virgen'!$B$6:$B$257,"&lt;="&amp;$B273)</f>
        <v>0</v>
      </c>
      <c r="BO273" s="8">
        <f>SUMIFS('Aceite Virgen'!BO$6:BO$257,'Aceite Virgen'!$A$6:$A$257,"&gt;="&amp;$A273,'Aceite Virgen'!$B$6:$B$257,"&lt;="&amp;$B273)</f>
        <v>2.5799999999999996</v>
      </c>
      <c r="BP273" s="8">
        <f>SUMIFS('Aceite Virgen'!BP$6:BP$257,'Aceite Virgen'!$A$6:$A$257,"&gt;="&amp;$A273,'Aceite Virgen'!$B$6:$B$257,"&lt;="&amp;$B273)</f>
        <v>0.92</v>
      </c>
      <c r="BQ273" s="8">
        <f>SUMIFS('Aceite Virgen'!BQ$6:BQ$257,'Aceite Virgen'!$A$6:$A$257,"&gt;="&amp;$A273,'Aceite Virgen'!$B$6:$B$257,"&lt;="&amp;$B273)</f>
        <v>2.97</v>
      </c>
      <c r="BR273" s="8">
        <f>SUMIFS('Aceite Virgen'!BR$6:BR$257,'Aceite Virgen'!$A$6:$A$257,"&gt;="&amp;$A273,'Aceite Virgen'!$B$6:$B$257,"&lt;="&amp;$B273)</f>
        <v>0</v>
      </c>
      <c r="BV273" s="8">
        <f>SUMIFS('Aceite Virgen'!BV$6:BV$257,'Aceite Virgen'!$A$6:$A$257,"&gt;="&amp;$A273,'Aceite Virgen'!$B$6:$B$257,"&lt;="&amp;$B273)</f>
        <v>7.6</v>
      </c>
      <c r="BW273" s="8">
        <f>SUMIFS('Aceite Virgen'!BW$6:BW$257,'Aceite Virgen'!$A$6:$A$257,"&gt;="&amp;$A273,'Aceite Virgen'!$B$6:$B$257,"&lt;="&amp;$B273)</f>
        <v>22.36</v>
      </c>
      <c r="BX273" s="8">
        <f>SUMIFS('Aceite Virgen'!BX$6:BX$257,'Aceite Virgen'!$A$6:$A$257,"&gt;="&amp;$A273,'Aceite Virgen'!$B$6:$B$257,"&lt;="&amp;$B273)</f>
        <v>6.17</v>
      </c>
      <c r="BY273" s="8">
        <f>SUMIFS('Aceite Virgen'!BY$6:BY$257,'Aceite Virgen'!$A$6:$A$257,"&gt;="&amp;$A273,'Aceite Virgen'!$B$6:$B$257,"&lt;="&amp;$B273)</f>
        <v>0</v>
      </c>
      <c r="CC273" s="8">
        <f>SUMIFS('Aceite Virgen'!CC$6:CC$257,'Aceite Virgen'!$A$6:$A$257,"&gt;="&amp;$A273,'Aceite Virgen'!$B$6:$B$257,"&lt;="&amp;$B273)</f>
        <v>15.34</v>
      </c>
      <c r="CD273" s="8">
        <f>SUMIFS('Aceite Virgen'!CD$6:CD$257,'Aceite Virgen'!$A$6:$A$257,"&gt;="&amp;$A273,'Aceite Virgen'!$B$6:$B$257,"&lt;="&amp;$B273)</f>
        <v>35.82</v>
      </c>
      <c r="CE273" s="8">
        <f>SUMIFS('Aceite Virgen'!CE$6:CE$257,'Aceite Virgen'!$A$6:$A$257,"&gt;="&amp;$A273,'Aceite Virgen'!$B$6:$B$257,"&lt;="&amp;$B273)</f>
        <v>14</v>
      </c>
      <c r="CF273" s="8">
        <f>SUMIFS('Aceite Virgen'!CF$6:CF$257,'Aceite Virgen'!$A$6:$A$257,"&gt;="&amp;$A273,'Aceite Virgen'!$B$6:$B$257,"&lt;="&amp;$B273)</f>
        <v>0</v>
      </c>
      <c r="CJ273" s="8">
        <f>SUMIFS('Aceite Virgen'!CJ$6:CJ$257,'Aceite Virgen'!$A$6:$A$257,"&gt;="&amp;$A273,'Aceite Virgen'!$B$6:$B$257,"&lt;="&amp;$B273)</f>
        <v>24.660000000000004</v>
      </c>
      <c r="CK273" s="8">
        <f>SUMIFS('Aceite Virgen'!CK$6:CK$257,'Aceite Virgen'!$A$6:$A$257,"&gt;="&amp;$A273,'Aceite Virgen'!$B$6:$B$257,"&lt;="&amp;$B273)</f>
        <v>35.909999999999997</v>
      </c>
      <c r="CL273" s="8">
        <f>SUMIFS('Aceite Virgen'!CL$6:CL$257,'Aceite Virgen'!$A$6:$A$257,"&gt;="&amp;$A273,'Aceite Virgen'!$B$6:$B$257,"&lt;="&amp;$B273)</f>
        <v>22.52</v>
      </c>
      <c r="CM273" s="8">
        <f>SUMIFS('Aceite Virgen'!CM$6:CM$257,'Aceite Virgen'!$A$6:$A$257,"&gt;="&amp;$A273,'Aceite Virgen'!$B$6:$B$257,"&lt;="&amp;$B273)</f>
        <v>45.68</v>
      </c>
      <c r="CQ273" s="8">
        <f>SUMIFS('Aceite Virgen'!CQ$6:CQ$257,'Aceite Virgen'!$A$6:$A$257,"&gt;="&amp;$A273,'Aceite Virgen'!$B$6:$B$257,"&lt;="&amp;$B273)</f>
        <v>31.92</v>
      </c>
      <c r="CR273" s="8">
        <f>SUMIFS('Aceite Virgen'!CR$6:CR$257,'Aceite Virgen'!$A$6:$A$257,"&gt;="&amp;$A273,'Aceite Virgen'!$B$6:$B$257,"&lt;="&amp;$B273)</f>
        <v>27.87</v>
      </c>
      <c r="CS273" s="8">
        <f>SUMIFS('Aceite Virgen'!CS$6:CS$257,'Aceite Virgen'!$A$6:$A$257,"&gt;="&amp;$A273,'Aceite Virgen'!$B$6:$B$257,"&lt;="&amp;$B273)</f>
        <v>32.880000000000003</v>
      </c>
      <c r="CT273" s="8">
        <f>SUMIFS('Aceite Virgen'!CT$6:CT$257,'Aceite Virgen'!$A$6:$A$257,"&gt;="&amp;$A273,'Aceite Virgen'!$B$6:$B$257,"&lt;="&amp;$B273)</f>
        <v>46.41</v>
      </c>
      <c r="CX273" s="8">
        <f>SUMIFS('Aceite Virgen'!CX$6:CX$257,'Aceite Virgen'!$A$6:$A$257,"&gt;="&amp;$A273,'Aceite Virgen'!$B$6:$B$257,"&lt;="&amp;$B273)</f>
        <v>27.63</v>
      </c>
      <c r="CY273" s="8">
        <f>SUMIFS('Aceite Virgen'!CY$6:CY$257,'Aceite Virgen'!$A$6:$A$257,"&gt;="&amp;$A273,'Aceite Virgen'!$B$6:$B$257,"&lt;="&amp;$B273)</f>
        <v>30.42</v>
      </c>
      <c r="CZ273" s="8">
        <f>SUMIFS('Aceite Virgen'!CZ$6:CZ$257,'Aceite Virgen'!$A$6:$A$257,"&gt;="&amp;$A273,'Aceite Virgen'!$B$6:$B$257,"&lt;="&amp;$B273)</f>
        <v>29.88</v>
      </c>
      <c r="DA273" s="8">
        <f>SUMIFS('Aceite Virgen'!DA$6:DA$257,'Aceite Virgen'!$A$6:$A$257,"&gt;="&amp;$A273,'Aceite Virgen'!$B$6:$B$257,"&lt;="&amp;$B273)</f>
        <v>16.66</v>
      </c>
      <c r="DE273" s="8">
        <f>SUMIFS('Aceite Virgen'!DE$6:DE$257,'Aceite Virgen'!$A$6:$A$257,"&gt;="&amp;$A273,'Aceite Virgen'!$B$6:$B$257,"&lt;="&amp;$B273)</f>
        <v>28.52</v>
      </c>
      <c r="DF273" s="8">
        <f>SUMIFS('Aceite Virgen'!DF$6:DF$257,'Aceite Virgen'!$A$6:$A$257,"&gt;="&amp;$A273,'Aceite Virgen'!$B$6:$B$257,"&lt;="&amp;$B273)</f>
        <v>28.68</v>
      </c>
      <c r="DG273" s="8">
        <f>SUMIFS('Aceite Virgen'!DG$6:DG$257,'Aceite Virgen'!$A$6:$A$257,"&gt;="&amp;$A273,'Aceite Virgen'!$B$6:$B$257,"&lt;="&amp;$B273)</f>
        <v>31.200000000000003</v>
      </c>
      <c r="DH273" s="8">
        <f>SUMIFS('Aceite Virgen'!DH$6:DH$257,'Aceite Virgen'!$A$6:$A$257,"&gt;="&amp;$A273,'Aceite Virgen'!$B$6:$B$257,"&lt;="&amp;$B273)</f>
        <v>0</v>
      </c>
      <c r="DL273" s="8">
        <f>SUMIFS('Aceite Virgen'!DL$6:DL$257,'Aceite Virgen'!$A$6:$A$257,"&gt;="&amp;$A273,'Aceite Virgen'!$B$6:$B$257,"&lt;="&amp;$B273)</f>
        <v>5.56</v>
      </c>
      <c r="DM273" s="8">
        <f>SUMIFS('Aceite Virgen'!DM$6:DM$257,'Aceite Virgen'!$A$6:$A$257,"&gt;="&amp;$A273,'Aceite Virgen'!$B$6:$B$257,"&lt;="&amp;$B273)</f>
        <v>8.61</v>
      </c>
      <c r="DN273" s="8">
        <f>SUMIFS('Aceite Virgen'!DN$6:DN$257,'Aceite Virgen'!$A$6:$A$257,"&gt;="&amp;$A273,'Aceite Virgen'!$B$6:$B$257,"&lt;="&amp;$B273)</f>
        <v>5.3599999999999994</v>
      </c>
      <c r="DO273" s="8">
        <f>SUMIFS('Aceite Virgen'!DO$6:DO$257,'Aceite Virgen'!$A$6:$A$257,"&gt;="&amp;$A273,'Aceite Virgen'!$B$6:$B$257,"&lt;="&amp;$B273)</f>
        <v>2.83</v>
      </c>
      <c r="DS273" s="8">
        <f>SUMIFS('Aceite Virgen'!DS$6:DS$257,'Aceite Virgen'!$A$6:$A$257,"&gt;="&amp;$A273,'Aceite Virgen'!$B$6:$B$257,"&lt;="&amp;$B273)</f>
        <v>1.69</v>
      </c>
      <c r="DT273" s="8">
        <f>SUMIFS('Aceite Virgen'!DT$6:DT$257,'Aceite Virgen'!$A$6:$A$257,"&gt;="&amp;$A273,'Aceite Virgen'!$B$6:$B$257,"&lt;="&amp;$B273)</f>
        <v>0</v>
      </c>
      <c r="DU273" s="8">
        <f>SUMIFS('Aceite Virgen'!DU$6:DU$257,'Aceite Virgen'!$A$6:$A$257,"&gt;="&amp;$A273,'Aceite Virgen'!$B$6:$B$257,"&lt;="&amp;$B273)</f>
        <v>2.2000000000000002</v>
      </c>
      <c r="DV273" s="8">
        <f>SUMIFS('Aceite Virgen'!DV$6:DV$257,'Aceite Virgen'!$A$6:$A$257,"&gt;="&amp;$A273,'Aceite Virgen'!$B$6:$B$257,"&lt;="&amp;$B273)</f>
        <v>0</v>
      </c>
      <c r="DZ273" s="8">
        <f>SUMIFS('Aceite Virgen'!DZ$6:DZ$257,'Aceite Virgen'!$A$6:$A$257,"&gt;="&amp;$A273,'Aceite Virgen'!$B$6:$B$257,"&lt;="&amp;$B273)</f>
        <v>2.82</v>
      </c>
      <c r="EA273" s="8">
        <f>SUMIFS('Aceite Virgen'!EA$6:EA$257,'Aceite Virgen'!$A$6:$A$257,"&gt;="&amp;$A273,'Aceite Virgen'!$B$6:$B$257,"&lt;="&amp;$B273)</f>
        <v>1.08</v>
      </c>
      <c r="EB273" s="8">
        <f>SUMIFS('Aceite Virgen'!EB$6:EB$257,'Aceite Virgen'!$A$6:$A$257,"&gt;="&amp;$A273,'Aceite Virgen'!$B$6:$B$257,"&lt;="&amp;$B273)</f>
        <v>2.68</v>
      </c>
      <c r="EC273" s="8">
        <f>SUMIFS('Aceite Virgen'!EC$6:EC$257,'Aceite Virgen'!$A$6:$A$257,"&gt;="&amp;$A273,'Aceite Virgen'!$B$6:$B$257,"&lt;="&amp;$B273)</f>
        <v>0</v>
      </c>
      <c r="EG273" s="8">
        <f>SUMIFS('Aceite Virgen'!EG$6:EG$257,'Aceite Virgen'!$A$6:$A$257,"&gt;="&amp;$A273,'Aceite Virgen'!$B$6:$B$257,"&lt;="&amp;$B273)</f>
        <v>1.57</v>
      </c>
      <c r="EH273" s="8">
        <f>SUMIFS('Aceite Virgen'!EH$6:EH$257,'Aceite Virgen'!$A$6:$A$257,"&gt;="&amp;$A273,'Aceite Virgen'!$B$6:$B$257,"&lt;="&amp;$B273)</f>
        <v>1.54</v>
      </c>
      <c r="EI273" s="8">
        <f>SUMIFS('Aceite Virgen'!EI$6:EI$257,'Aceite Virgen'!$A$6:$A$257,"&gt;="&amp;$A273,'Aceite Virgen'!$B$6:$B$257,"&lt;="&amp;$B273)</f>
        <v>0.82000000000000006</v>
      </c>
      <c r="EJ273" s="8">
        <f>SUMIFS('Aceite Virgen'!EJ$6:EJ$257,'Aceite Virgen'!$A$6:$A$257,"&gt;="&amp;$A273,'Aceite Virgen'!$B$6:$B$257,"&lt;="&amp;$B273)</f>
        <v>0</v>
      </c>
      <c r="EN273" s="8">
        <f>SUMIFS('Aceite Virgen'!EN$6:EN$257,'Aceite Virgen'!$A$6:$A$257,"&gt;="&amp;$A273,'Aceite Virgen'!$B$6:$B$257,"&lt;="&amp;$B273)</f>
        <v>1.5299999999999998</v>
      </c>
      <c r="EO273" s="8">
        <f>SUMIFS('Aceite Virgen'!EO$6:EO$257,'Aceite Virgen'!$A$6:$A$257,"&gt;="&amp;$A273,'Aceite Virgen'!$B$6:$B$257,"&lt;="&amp;$B273)</f>
        <v>0</v>
      </c>
      <c r="EP273" s="8">
        <f>SUMIFS('Aceite Virgen'!EP$6:EP$257,'Aceite Virgen'!$A$6:$A$257,"&gt;="&amp;$A273,'Aceite Virgen'!$B$6:$B$257,"&lt;="&amp;$B273)</f>
        <v>0.72</v>
      </c>
      <c r="EQ273" s="8">
        <f>SUMIFS('Aceite Virgen'!EQ$6:EQ$257,'Aceite Virgen'!$A$6:$A$257,"&gt;="&amp;$A273,'Aceite Virgen'!$B$6:$B$257,"&lt;="&amp;$B273)</f>
        <v>12.84</v>
      </c>
      <c r="EU273" s="8">
        <f>SUMIFS('Aceite Virgen'!EU$6:EU$257,'Aceite Virgen'!$A$6:$A$257,"&gt;="&amp;$A273,'Aceite Virgen'!$B$6:$B$257,"&lt;="&amp;$B273)</f>
        <v>0.98</v>
      </c>
      <c r="EV273" s="8">
        <f>SUMIFS('Aceite Virgen'!EV$6:EV$257,'Aceite Virgen'!$A$6:$A$257,"&gt;="&amp;$A273,'Aceite Virgen'!$B$6:$B$257,"&lt;="&amp;$B273)</f>
        <v>0</v>
      </c>
      <c r="EW273" s="8">
        <f>SUMIFS('Aceite Virgen'!EW$6:EW$257,'Aceite Virgen'!$A$6:$A$257,"&gt;="&amp;$A273,'Aceite Virgen'!$B$6:$B$257,"&lt;="&amp;$B273)</f>
        <v>0.67</v>
      </c>
      <c r="EX273" s="8">
        <f>SUMIFS('Aceite Virgen'!EX$6:EX$257,'Aceite Virgen'!$A$6:$A$257,"&gt;="&amp;$A273,'Aceite Virgen'!$B$6:$B$257,"&lt;="&amp;$B273)</f>
        <v>0</v>
      </c>
    </row>
    <row r="274" spans="1:154" x14ac:dyDescent="0.3">
      <c r="A274" s="14">
        <f>'TAM Aceite Virgen'!B22</f>
        <v>3.6</v>
      </c>
      <c r="B274" s="14">
        <f>'TAM Aceite Virgen'!C22</f>
        <v>3.7</v>
      </c>
      <c r="C274" s="14"/>
      <c r="D274" s="8">
        <f>SUMIFS('Aceite Virgen'!D$6:D$257,'Aceite Virgen'!$A$6:$A$257,"&gt;="&amp;$A274,'Aceite Virgen'!$B$6:$B$257,"&lt;="&amp;$B274)</f>
        <v>7.29</v>
      </c>
      <c r="E274" s="8">
        <f>SUMIFS('Aceite Virgen'!E$6:E$257,'Aceite Virgen'!$A$6:$A$257,"&gt;="&amp;$A274,'Aceite Virgen'!$B$6:$B$257,"&lt;="&amp;$B274)</f>
        <v>3.93</v>
      </c>
      <c r="F274" s="8">
        <f>SUMIFS('Aceite Virgen'!F$6:F$257,'Aceite Virgen'!$A$6:$A$257,"&gt;="&amp;$A274,'Aceite Virgen'!$B$6:$B$257,"&lt;="&amp;$B274)</f>
        <v>8.9699999999999989</v>
      </c>
      <c r="G274" s="8">
        <f>SUMIFS('Aceite Virgen'!G$6:G$257,'Aceite Virgen'!$A$6:$A$257,"&gt;="&amp;$A274,'Aceite Virgen'!$B$6:$B$257,"&lt;="&amp;$B274)</f>
        <v>1.93</v>
      </c>
      <c r="H274" s="14"/>
      <c r="I274" s="14"/>
      <c r="J274" s="14"/>
      <c r="K274" s="8">
        <f>SUMIFS('Aceite Virgen'!K$6:K$257,'Aceite Virgen'!$A$6:$A$257,"&gt;="&amp;$A274,'Aceite Virgen'!$B$6:$B$257,"&lt;="&amp;$B274)</f>
        <v>6.32</v>
      </c>
      <c r="L274" s="8">
        <f>SUMIFS('Aceite Virgen'!L$6:L$257,'Aceite Virgen'!$A$6:$A$257,"&gt;="&amp;$A274,'Aceite Virgen'!$B$6:$B$257,"&lt;="&amp;$B274)</f>
        <v>7.57</v>
      </c>
      <c r="M274" s="8">
        <f>SUMIFS('Aceite Virgen'!M$6:M$257,'Aceite Virgen'!$A$6:$A$257,"&gt;="&amp;$A274,'Aceite Virgen'!$B$6:$B$257,"&lt;="&amp;$B274)</f>
        <v>4.17</v>
      </c>
      <c r="N274" s="8">
        <f>SUMIFS('Aceite Virgen'!N$6:N$257,'Aceite Virgen'!$A$6:$A$257,"&gt;="&amp;$A274,'Aceite Virgen'!$B$6:$B$257,"&lt;="&amp;$B274)</f>
        <v>30.29</v>
      </c>
      <c r="O274" s="14"/>
      <c r="P274" s="14"/>
      <c r="Q274" s="14"/>
      <c r="R274" s="8">
        <f>SUMIFS('Aceite Virgen'!R$6:R$257,'Aceite Virgen'!$A$6:$A$257,"&gt;="&amp;$A274,'Aceite Virgen'!$B$6:$B$257,"&lt;="&amp;$B274)</f>
        <v>11.030000000000001</v>
      </c>
      <c r="S274" s="8">
        <f>SUMIFS('Aceite Virgen'!S$6:S$257,'Aceite Virgen'!$A$6:$A$257,"&gt;="&amp;$A274,'Aceite Virgen'!$B$6:$B$257,"&lt;="&amp;$B274)</f>
        <v>6.55</v>
      </c>
      <c r="T274" s="8">
        <f>SUMIFS('Aceite Virgen'!T$6:T$257,'Aceite Virgen'!$A$6:$A$257,"&gt;="&amp;$A274,'Aceite Virgen'!$B$6:$B$257,"&lt;="&amp;$B274)</f>
        <v>6.69</v>
      </c>
      <c r="U274" s="8">
        <f>SUMIFS('Aceite Virgen'!U$6:U$257,'Aceite Virgen'!$A$6:$A$257,"&gt;="&amp;$A274,'Aceite Virgen'!$B$6:$B$257,"&lt;="&amp;$B274)</f>
        <v>57.89</v>
      </c>
      <c r="V274" s="14"/>
      <c r="W274" s="14"/>
      <c r="X274" s="14"/>
      <c r="Y274" s="8">
        <f>SUMIFS('Aceite Virgen'!Y$6:Y$257,'Aceite Virgen'!$A$6:$A$257,"&gt;="&amp;$A274,'Aceite Virgen'!$B$6:$B$257,"&lt;="&amp;$B274)</f>
        <v>2.62</v>
      </c>
      <c r="Z274" s="8">
        <f>SUMIFS('Aceite Virgen'!Z$6:Z$257,'Aceite Virgen'!$A$6:$A$257,"&gt;="&amp;$A274,'Aceite Virgen'!$B$6:$B$257,"&lt;="&amp;$B274)</f>
        <v>0</v>
      </c>
      <c r="AA274" s="8">
        <f>SUMIFS('Aceite Virgen'!AA$6:AA$257,'Aceite Virgen'!$A$6:$A$257,"&gt;="&amp;$A274,'Aceite Virgen'!$B$6:$B$257,"&lt;="&amp;$B274)</f>
        <v>2.98</v>
      </c>
      <c r="AB274" s="8">
        <f>SUMIFS('Aceite Virgen'!AB$6:AB$257,'Aceite Virgen'!$A$6:$A$257,"&gt;="&amp;$A274,'Aceite Virgen'!$B$6:$B$257,"&lt;="&amp;$B274)</f>
        <v>7.16</v>
      </c>
      <c r="AC274" s="14"/>
      <c r="AD274" s="14"/>
      <c r="AE274" s="14"/>
      <c r="AF274" s="8">
        <f>SUMIFS('Aceite Virgen'!AF$6:AF$257,'Aceite Virgen'!$A$6:$A$257,"&gt;="&amp;$A274,'Aceite Virgen'!$B$6:$B$257,"&lt;="&amp;$B274)</f>
        <v>1.62</v>
      </c>
      <c r="AG274" s="8">
        <f>SUMIFS('Aceite Virgen'!AG$6:AG$257,'Aceite Virgen'!$A$6:$A$257,"&gt;="&amp;$A274,'Aceite Virgen'!$B$6:$B$257,"&lt;="&amp;$B274)</f>
        <v>1.05</v>
      </c>
      <c r="AH274" s="8">
        <f>SUMIFS('Aceite Virgen'!AH$6:AH$257,'Aceite Virgen'!$A$6:$A$257,"&gt;="&amp;$A274,'Aceite Virgen'!$B$6:$B$257,"&lt;="&amp;$B274)</f>
        <v>1.42</v>
      </c>
      <c r="AI274" s="8">
        <f>SUMIFS('Aceite Virgen'!AI$6:AI$257,'Aceite Virgen'!$A$6:$A$257,"&gt;="&amp;$A274,'Aceite Virgen'!$B$6:$B$257,"&lt;="&amp;$B274)</f>
        <v>0</v>
      </c>
      <c r="AJ274" s="14"/>
      <c r="AK274" s="14"/>
      <c r="AL274" s="14"/>
      <c r="AM274" s="8">
        <f>SUMIFS('Aceite Virgen'!AM$6:AM$257,'Aceite Virgen'!$A$6:$A$257,"&gt;="&amp;$A274,'Aceite Virgen'!$B$6:$B$257,"&lt;="&amp;$B274)</f>
        <v>3.95</v>
      </c>
      <c r="AN274" s="8">
        <f>SUMIFS('Aceite Virgen'!AN$6:AN$257,'Aceite Virgen'!$A$6:$A$257,"&gt;="&amp;$A274,'Aceite Virgen'!$B$6:$B$257,"&lt;="&amp;$B274)</f>
        <v>1.1299999999999999</v>
      </c>
      <c r="AO274" s="8">
        <f>SUMIFS('Aceite Virgen'!AO$6:AO$257,'Aceite Virgen'!$A$6:$A$257,"&gt;="&amp;$A274,'Aceite Virgen'!$B$6:$B$257,"&lt;="&amp;$B274)</f>
        <v>1.19</v>
      </c>
      <c r="AP274" s="8">
        <f>SUMIFS('Aceite Virgen'!AP$6:AP$257,'Aceite Virgen'!$A$6:$A$257,"&gt;="&amp;$A274,'Aceite Virgen'!$B$6:$B$257,"&lt;="&amp;$B274)</f>
        <v>50.49</v>
      </c>
      <c r="AQ274" s="14"/>
      <c r="AR274" s="14"/>
      <c r="AT274" s="8">
        <f>SUMIFS('Aceite Virgen'!AT$6:AT$257,'Aceite Virgen'!$A$6:$A$257,"&gt;="&amp;$A274,'Aceite Virgen'!$B$6:$B$257,"&lt;="&amp;$B274)</f>
        <v>2.5499999999999998</v>
      </c>
      <c r="AU274" s="8">
        <f>SUMIFS('Aceite Virgen'!AU$6:AU$257,'Aceite Virgen'!$A$6:$A$257,"&gt;="&amp;$A274,'Aceite Virgen'!$B$6:$B$257,"&lt;="&amp;$B274)</f>
        <v>0</v>
      </c>
      <c r="AV274" s="8">
        <f>SUMIFS('Aceite Virgen'!AV$6:AV$257,'Aceite Virgen'!$A$6:$A$257,"&gt;="&amp;$A274,'Aceite Virgen'!$B$6:$B$257,"&lt;="&amp;$B274)</f>
        <v>1.4300000000000002</v>
      </c>
      <c r="AW274" s="8">
        <f>SUMIFS('Aceite Virgen'!AW$6:AW$257,'Aceite Virgen'!$A$6:$A$257,"&gt;="&amp;$A274,'Aceite Virgen'!$B$6:$B$257,"&lt;="&amp;$B274)</f>
        <v>13.58</v>
      </c>
      <c r="BA274" s="8">
        <f>SUMIFS('Aceite Virgen'!BA$6:BA$257,'Aceite Virgen'!$A$6:$A$257,"&gt;="&amp;A274,'Aceite Virgen'!$B$6:$B$257,"&lt;="&amp;B274)</f>
        <v>11.260000000000002</v>
      </c>
      <c r="BB274" s="8">
        <f>SUMIFS('Aceite Virgen'!BB$6:BB$257,'Aceite Virgen'!$A$6:$A$257,"&gt;="&amp;$A274,'Aceite Virgen'!$B$6:$B$257,"&lt;="&amp;$B274)</f>
        <v>3.0599999999999996</v>
      </c>
      <c r="BC274" s="8">
        <f>SUMIFS('Aceite Virgen'!BC$6:BC$257,'Aceite Virgen'!$A$6:$A$257,"&gt;="&amp;$A274,'Aceite Virgen'!$B$6:$B$257,"&lt;="&amp;$B274)</f>
        <v>11.33</v>
      </c>
      <c r="BD274" s="8">
        <f>SUMIFS('Aceite Virgen'!BD$6:BD$257,'Aceite Virgen'!$A$6:$A$257,"&gt;="&amp;$A274,'Aceite Virgen'!$B$6:$B$257,"&lt;="&amp;$B274)</f>
        <v>41.5</v>
      </c>
      <c r="BH274" s="8">
        <f>SUMIFS('Aceite Virgen'!BH$6:BH$257,'Aceite Virgen'!$A$6:$A$257,"&gt;="&amp;$A274,'Aceite Virgen'!$B$6:$B$257,"&lt;="&amp;$B274)</f>
        <v>8.27</v>
      </c>
      <c r="BI274" s="8">
        <f>SUMIFS('Aceite Virgen'!BI$6:BI$257,'Aceite Virgen'!$A$6:$A$257,"&gt;="&amp;$A274,'Aceite Virgen'!$B$6:$B$257,"&lt;="&amp;$B274)</f>
        <v>0</v>
      </c>
      <c r="BJ274" s="8">
        <f>SUMIFS('Aceite Virgen'!BJ$6:BJ$257,'Aceite Virgen'!$A$6:$A$257,"&gt;="&amp;$A274,'Aceite Virgen'!$B$6:$B$257,"&lt;="&amp;$B274)</f>
        <v>8.93</v>
      </c>
      <c r="BK274" s="8">
        <f>SUMIFS('Aceite Virgen'!BK$6:BK$257,'Aceite Virgen'!$A$6:$A$257,"&gt;="&amp;$A274,'Aceite Virgen'!$B$6:$B$257,"&lt;="&amp;$B274)</f>
        <v>14.07</v>
      </c>
      <c r="BO274" s="8">
        <f>SUMIFS('Aceite Virgen'!BO$6:BO$257,'Aceite Virgen'!$A$6:$A$257,"&gt;="&amp;$A274,'Aceite Virgen'!$B$6:$B$257,"&lt;="&amp;$B274)</f>
        <v>5.33</v>
      </c>
      <c r="BP274" s="8">
        <f>SUMIFS('Aceite Virgen'!BP$6:BP$257,'Aceite Virgen'!$A$6:$A$257,"&gt;="&amp;$A274,'Aceite Virgen'!$B$6:$B$257,"&lt;="&amp;$B274)</f>
        <v>4.1500000000000004</v>
      </c>
      <c r="BQ274" s="8">
        <f>SUMIFS('Aceite Virgen'!BQ$6:BQ$257,'Aceite Virgen'!$A$6:$A$257,"&gt;="&amp;$A274,'Aceite Virgen'!$B$6:$B$257,"&lt;="&amp;$B274)</f>
        <v>5.83</v>
      </c>
      <c r="BR274" s="8">
        <f>SUMIFS('Aceite Virgen'!BR$6:BR$257,'Aceite Virgen'!$A$6:$A$257,"&gt;="&amp;$A274,'Aceite Virgen'!$B$6:$B$257,"&lt;="&amp;$B274)</f>
        <v>2.4</v>
      </c>
      <c r="BV274" s="8">
        <f>SUMIFS('Aceite Virgen'!BV$6:BV$257,'Aceite Virgen'!$A$6:$A$257,"&gt;="&amp;$A274,'Aceite Virgen'!$B$6:$B$257,"&lt;="&amp;$B274)</f>
        <v>7.47</v>
      </c>
      <c r="BW274" s="8">
        <f>SUMIFS('Aceite Virgen'!BW$6:BW$257,'Aceite Virgen'!$A$6:$A$257,"&gt;="&amp;$A274,'Aceite Virgen'!$B$6:$B$257,"&lt;="&amp;$B274)</f>
        <v>9.7899999999999991</v>
      </c>
      <c r="BX274" s="8">
        <f>SUMIFS('Aceite Virgen'!BX$6:BX$257,'Aceite Virgen'!$A$6:$A$257,"&gt;="&amp;$A274,'Aceite Virgen'!$B$6:$B$257,"&lt;="&amp;$B274)</f>
        <v>7.09</v>
      </c>
      <c r="BY274" s="8">
        <f>SUMIFS('Aceite Virgen'!BY$6:BY$257,'Aceite Virgen'!$A$6:$A$257,"&gt;="&amp;$A274,'Aceite Virgen'!$B$6:$B$257,"&lt;="&amp;$B274)</f>
        <v>6.82</v>
      </c>
      <c r="CC274" s="8">
        <f>SUMIFS('Aceite Virgen'!CC$6:CC$257,'Aceite Virgen'!$A$6:$A$257,"&gt;="&amp;$A274,'Aceite Virgen'!$B$6:$B$257,"&lt;="&amp;$B274)</f>
        <v>17.580000000000002</v>
      </c>
      <c r="CD274" s="8">
        <f>SUMIFS('Aceite Virgen'!CD$6:CD$257,'Aceite Virgen'!$A$6:$A$257,"&gt;="&amp;$A274,'Aceite Virgen'!$B$6:$B$257,"&lt;="&amp;$B274)</f>
        <v>12.29</v>
      </c>
      <c r="CE274" s="8">
        <f>SUMIFS('Aceite Virgen'!CE$6:CE$257,'Aceite Virgen'!$A$6:$A$257,"&gt;="&amp;$A274,'Aceite Virgen'!$B$6:$B$257,"&lt;="&amp;$B274)</f>
        <v>17.45</v>
      </c>
      <c r="CF274" s="8">
        <f>SUMIFS('Aceite Virgen'!CF$6:CF$257,'Aceite Virgen'!$A$6:$A$257,"&gt;="&amp;$A274,'Aceite Virgen'!$B$6:$B$257,"&lt;="&amp;$B274)</f>
        <v>32.01</v>
      </c>
      <c r="CJ274" s="8">
        <f>SUMIFS('Aceite Virgen'!CJ$6:CJ$257,'Aceite Virgen'!$A$6:$A$257,"&gt;="&amp;$A274,'Aceite Virgen'!$B$6:$B$257,"&lt;="&amp;$B274)</f>
        <v>15.690000000000001</v>
      </c>
      <c r="CK274" s="8">
        <f>SUMIFS('Aceite Virgen'!CK$6:CK$257,'Aceite Virgen'!$A$6:$A$257,"&gt;="&amp;$A274,'Aceite Virgen'!$B$6:$B$257,"&lt;="&amp;$B274)</f>
        <v>7.34</v>
      </c>
      <c r="CL274" s="8">
        <f>SUMIFS('Aceite Virgen'!CL$6:CL$257,'Aceite Virgen'!$A$6:$A$257,"&gt;="&amp;$A274,'Aceite Virgen'!$B$6:$B$257,"&lt;="&amp;$B274)</f>
        <v>16.91</v>
      </c>
      <c r="CM274" s="8">
        <f>SUMIFS('Aceite Virgen'!CM$6:CM$257,'Aceite Virgen'!$A$6:$A$257,"&gt;="&amp;$A274,'Aceite Virgen'!$B$6:$B$257,"&lt;="&amp;$B274)</f>
        <v>11.85</v>
      </c>
      <c r="CQ274" s="8">
        <f>SUMIFS('Aceite Virgen'!CQ$6:CQ$257,'Aceite Virgen'!$A$6:$A$257,"&gt;="&amp;$A274,'Aceite Virgen'!$B$6:$B$257,"&lt;="&amp;$B274)</f>
        <v>23.900000000000002</v>
      </c>
      <c r="CR274" s="8">
        <f>SUMIFS('Aceite Virgen'!CR$6:CR$257,'Aceite Virgen'!$A$6:$A$257,"&gt;="&amp;$A274,'Aceite Virgen'!$B$6:$B$257,"&lt;="&amp;$B274)</f>
        <v>7.7899999999999991</v>
      </c>
      <c r="CS274" s="8">
        <f>SUMIFS('Aceite Virgen'!CS$6:CS$257,'Aceite Virgen'!$A$6:$A$257,"&gt;="&amp;$A274,'Aceite Virgen'!$B$6:$B$257,"&lt;="&amp;$B274)</f>
        <v>27.06</v>
      </c>
      <c r="CT274" s="8">
        <f>SUMIFS('Aceite Virgen'!CT$6:CT$257,'Aceite Virgen'!$A$6:$A$257,"&gt;="&amp;$A274,'Aceite Virgen'!$B$6:$B$257,"&lt;="&amp;$B274)</f>
        <v>11.65</v>
      </c>
      <c r="CX274" s="8">
        <f>SUMIFS('Aceite Virgen'!CX$6:CX$257,'Aceite Virgen'!$A$6:$A$257,"&gt;="&amp;$A274,'Aceite Virgen'!$B$6:$B$257,"&lt;="&amp;$B274)</f>
        <v>27.29</v>
      </c>
      <c r="CY274" s="8">
        <f>SUMIFS('Aceite Virgen'!CY$6:CY$257,'Aceite Virgen'!$A$6:$A$257,"&gt;="&amp;$A274,'Aceite Virgen'!$B$6:$B$257,"&lt;="&amp;$B274)</f>
        <v>3.32</v>
      </c>
      <c r="CZ274" s="8">
        <f>SUMIFS('Aceite Virgen'!CZ$6:CZ$257,'Aceite Virgen'!$A$6:$A$257,"&gt;="&amp;$A274,'Aceite Virgen'!$B$6:$B$257,"&lt;="&amp;$B274)</f>
        <v>33.93</v>
      </c>
      <c r="DA274" s="8">
        <f>SUMIFS('Aceite Virgen'!DA$6:DA$257,'Aceite Virgen'!$A$6:$A$257,"&gt;="&amp;$A274,'Aceite Virgen'!$B$6:$B$257,"&lt;="&amp;$B274)</f>
        <v>42.76</v>
      </c>
      <c r="DE274" s="8">
        <f>SUMIFS('Aceite Virgen'!DE$6:DE$257,'Aceite Virgen'!$A$6:$A$257,"&gt;="&amp;$A274,'Aceite Virgen'!$B$6:$B$257,"&lt;="&amp;$B274)</f>
        <v>26.599999999999998</v>
      </c>
      <c r="DF274" s="8">
        <f>SUMIFS('Aceite Virgen'!DF$6:DF$257,'Aceite Virgen'!$A$6:$A$257,"&gt;="&amp;$A274,'Aceite Virgen'!$B$6:$B$257,"&lt;="&amp;$B274)</f>
        <v>0.85000000000000009</v>
      </c>
      <c r="DG274" s="8">
        <f>SUMIFS('Aceite Virgen'!DG$6:DG$257,'Aceite Virgen'!$A$6:$A$257,"&gt;="&amp;$A274,'Aceite Virgen'!$B$6:$B$257,"&lt;="&amp;$B274)</f>
        <v>34.14</v>
      </c>
      <c r="DH274" s="8">
        <f>SUMIFS('Aceite Virgen'!DH$6:DH$257,'Aceite Virgen'!$A$6:$A$257,"&gt;="&amp;$A274,'Aceite Virgen'!$B$6:$B$257,"&lt;="&amp;$B274)</f>
        <v>81.069999999999993</v>
      </c>
      <c r="DL274" s="8">
        <f>SUMIFS('Aceite Virgen'!DL$6:DL$257,'Aceite Virgen'!$A$6:$A$257,"&gt;="&amp;$A274,'Aceite Virgen'!$B$6:$B$257,"&lt;="&amp;$B274)</f>
        <v>9.6</v>
      </c>
      <c r="DM274" s="8">
        <f>SUMIFS('Aceite Virgen'!DM$6:DM$257,'Aceite Virgen'!$A$6:$A$257,"&gt;="&amp;$A274,'Aceite Virgen'!$B$6:$B$257,"&lt;="&amp;$B274)</f>
        <v>6.06</v>
      </c>
      <c r="DN274" s="8">
        <f>SUMIFS('Aceite Virgen'!DN$6:DN$257,'Aceite Virgen'!$A$6:$A$257,"&gt;="&amp;$A274,'Aceite Virgen'!$B$6:$B$257,"&lt;="&amp;$B274)</f>
        <v>10.210000000000001</v>
      </c>
      <c r="DO274" s="8">
        <f>SUMIFS('Aceite Virgen'!DO$6:DO$257,'Aceite Virgen'!$A$6:$A$257,"&gt;="&amp;$A274,'Aceite Virgen'!$B$6:$B$257,"&lt;="&amp;$B274)</f>
        <v>13.05</v>
      </c>
      <c r="DS274" s="8">
        <f>SUMIFS('Aceite Virgen'!DS$6:DS$257,'Aceite Virgen'!$A$6:$A$257,"&gt;="&amp;$A274,'Aceite Virgen'!$B$6:$B$257,"&lt;="&amp;$B274)</f>
        <v>2.27</v>
      </c>
      <c r="DT274" s="8">
        <f>SUMIFS('Aceite Virgen'!DT$6:DT$257,'Aceite Virgen'!$A$6:$A$257,"&gt;="&amp;$A274,'Aceite Virgen'!$B$6:$B$257,"&lt;="&amp;$B274)</f>
        <v>4.53</v>
      </c>
      <c r="DU274" s="8">
        <f>SUMIFS('Aceite Virgen'!DU$6:DU$257,'Aceite Virgen'!$A$6:$A$257,"&gt;="&amp;$A274,'Aceite Virgen'!$B$6:$B$257,"&lt;="&amp;$B274)</f>
        <v>2.2400000000000002</v>
      </c>
      <c r="DV274" s="8">
        <f>SUMIFS('Aceite Virgen'!DV$6:DV$257,'Aceite Virgen'!$A$6:$A$257,"&gt;="&amp;$A274,'Aceite Virgen'!$B$6:$B$257,"&lt;="&amp;$B274)</f>
        <v>0</v>
      </c>
      <c r="DZ274" s="8">
        <f>SUMIFS('Aceite Virgen'!DZ$6:DZ$257,'Aceite Virgen'!$A$6:$A$257,"&gt;="&amp;$A274,'Aceite Virgen'!$B$6:$B$257,"&lt;="&amp;$B274)</f>
        <v>0.96</v>
      </c>
      <c r="EA274" s="8">
        <f>SUMIFS('Aceite Virgen'!EA$6:EA$257,'Aceite Virgen'!$A$6:$A$257,"&gt;="&amp;$A274,'Aceite Virgen'!$B$6:$B$257,"&lt;="&amp;$B274)</f>
        <v>4.3499999999999996</v>
      </c>
      <c r="EB274" s="8">
        <f>SUMIFS('Aceite Virgen'!EB$6:EB$257,'Aceite Virgen'!$A$6:$A$257,"&gt;="&amp;$A274,'Aceite Virgen'!$B$6:$B$257,"&lt;="&amp;$B274)</f>
        <v>0.41</v>
      </c>
      <c r="EC274" s="8">
        <f>SUMIFS('Aceite Virgen'!EC$6:EC$257,'Aceite Virgen'!$A$6:$A$257,"&gt;="&amp;$A274,'Aceite Virgen'!$B$6:$B$257,"&lt;="&amp;$B274)</f>
        <v>0</v>
      </c>
      <c r="EG274" s="8">
        <f>SUMIFS('Aceite Virgen'!EG$6:EG$257,'Aceite Virgen'!$A$6:$A$257,"&gt;="&amp;$A274,'Aceite Virgen'!$B$6:$B$257,"&lt;="&amp;$B274)</f>
        <v>2.21</v>
      </c>
      <c r="EH274" s="8">
        <f>SUMIFS('Aceite Virgen'!EH$6:EH$257,'Aceite Virgen'!$A$6:$A$257,"&gt;="&amp;$A274,'Aceite Virgen'!$B$6:$B$257,"&lt;="&amp;$B274)</f>
        <v>3.5</v>
      </c>
      <c r="EI274" s="8">
        <f>SUMIFS('Aceite Virgen'!EI$6:EI$257,'Aceite Virgen'!$A$6:$A$257,"&gt;="&amp;$A274,'Aceite Virgen'!$B$6:$B$257,"&lt;="&amp;$B274)</f>
        <v>0.44</v>
      </c>
      <c r="EJ274" s="8">
        <f>SUMIFS('Aceite Virgen'!EJ$6:EJ$257,'Aceite Virgen'!$A$6:$A$257,"&gt;="&amp;$A274,'Aceite Virgen'!$B$6:$B$257,"&lt;="&amp;$B274)</f>
        <v>16.87</v>
      </c>
      <c r="EN274" s="8">
        <f>SUMIFS('Aceite Virgen'!EN$6:EN$257,'Aceite Virgen'!$A$6:$A$257,"&gt;="&amp;$A274,'Aceite Virgen'!$B$6:$B$257,"&lt;="&amp;$B274)</f>
        <v>2.9000000000000004</v>
      </c>
      <c r="EO274" s="8">
        <f>SUMIFS('Aceite Virgen'!EO$6:EO$257,'Aceite Virgen'!$A$6:$A$257,"&gt;="&amp;$A274,'Aceite Virgen'!$B$6:$B$257,"&lt;="&amp;$B274)</f>
        <v>0.48</v>
      </c>
      <c r="EP274" s="8">
        <f>SUMIFS('Aceite Virgen'!EP$6:EP$257,'Aceite Virgen'!$A$6:$A$257,"&gt;="&amp;$A274,'Aceite Virgen'!$B$6:$B$257,"&lt;="&amp;$B274)</f>
        <v>4.8500000000000005</v>
      </c>
      <c r="EQ274" s="8">
        <f>SUMIFS('Aceite Virgen'!EQ$6:EQ$257,'Aceite Virgen'!$A$6:$A$257,"&gt;="&amp;$A274,'Aceite Virgen'!$B$6:$B$257,"&lt;="&amp;$B274)</f>
        <v>1.02</v>
      </c>
      <c r="EU274" s="8">
        <f>SUMIFS('Aceite Virgen'!EU$6:EU$257,'Aceite Virgen'!$A$6:$A$257,"&gt;="&amp;$A274,'Aceite Virgen'!$B$6:$B$257,"&lt;="&amp;$B274)</f>
        <v>4.1899999999999995</v>
      </c>
      <c r="EV274" s="8">
        <f>SUMIFS('Aceite Virgen'!EV$6:EV$257,'Aceite Virgen'!$A$6:$A$257,"&gt;="&amp;$A274,'Aceite Virgen'!$B$6:$B$257,"&lt;="&amp;$B274)</f>
        <v>3.72</v>
      </c>
      <c r="EW274" s="8">
        <f>SUMIFS('Aceite Virgen'!EW$6:EW$257,'Aceite Virgen'!$A$6:$A$257,"&gt;="&amp;$A274,'Aceite Virgen'!$B$6:$B$257,"&lt;="&amp;$B274)</f>
        <v>4.91</v>
      </c>
      <c r="EX274" s="8">
        <f>SUMIFS('Aceite Virgen'!EX$6:EX$257,'Aceite Virgen'!$A$6:$A$257,"&gt;="&amp;$A274,'Aceite Virgen'!$B$6:$B$257,"&lt;="&amp;$B274)</f>
        <v>0</v>
      </c>
    </row>
    <row r="275" spans="1:154" x14ac:dyDescent="0.3">
      <c r="A275" s="14">
        <f>'TAM Aceite Virgen'!B23</f>
        <v>3.7</v>
      </c>
      <c r="B275" s="14">
        <f>'TAM Aceite Virgen'!C23</f>
        <v>3.8</v>
      </c>
      <c r="C275" s="14"/>
      <c r="D275" s="8">
        <f>SUMIFS('Aceite Virgen'!D$6:D$257,'Aceite Virgen'!$A$6:$A$257,"&gt;="&amp;$A275,'Aceite Virgen'!$B$6:$B$257,"&lt;="&amp;$B275)</f>
        <v>0.52</v>
      </c>
      <c r="E275" s="8">
        <f>SUMIFS('Aceite Virgen'!E$6:E$257,'Aceite Virgen'!$A$6:$A$257,"&gt;="&amp;$A275,'Aceite Virgen'!$B$6:$B$257,"&lt;="&amp;$B275)</f>
        <v>3.46</v>
      </c>
      <c r="F275" s="8">
        <f>SUMIFS('Aceite Virgen'!F$6:F$257,'Aceite Virgen'!$A$6:$A$257,"&gt;="&amp;$A275,'Aceite Virgen'!$B$6:$B$257,"&lt;="&amp;$B275)</f>
        <v>0.11</v>
      </c>
      <c r="G275" s="8">
        <f>SUMIFS('Aceite Virgen'!G$6:G$257,'Aceite Virgen'!$A$6:$A$257,"&gt;="&amp;$A275,'Aceite Virgen'!$B$6:$B$257,"&lt;="&amp;$B275)</f>
        <v>0</v>
      </c>
      <c r="H275" s="14"/>
      <c r="I275" s="14"/>
      <c r="J275" s="14"/>
      <c r="K275" s="8">
        <f>SUMIFS('Aceite Virgen'!K$6:K$257,'Aceite Virgen'!$A$6:$A$257,"&gt;="&amp;$A275,'Aceite Virgen'!$B$6:$B$257,"&lt;="&amp;$B275)</f>
        <v>0</v>
      </c>
      <c r="L275" s="8">
        <f>SUMIFS('Aceite Virgen'!L$6:L$257,'Aceite Virgen'!$A$6:$A$257,"&gt;="&amp;$A275,'Aceite Virgen'!$B$6:$B$257,"&lt;="&amp;$B275)</f>
        <v>0</v>
      </c>
      <c r="M275" s="8">
        <f>SUMIFS('Aceite Virgen'!M$6:M$257,'Aceite Virgen'!$A$6:$A$257,"&gt;="&amp;$A275,'Aceite Virgen'!$B$6:$B$257,"&lt;="&amp;$B275)</f>
        <v>0</v>
      </c>
      <c r="N275" s="8">
        <f>SUMIFS('Aceite Virgen'!N$6:N$257,'Aceite Virgen'!$A$6:$A$257,"&gt;="&amp;$A275,'Aceite Virgen'!$B$6:$B$257,"&lt;="&amp;$B275)</f>
        <v>0</v>
      </c>
      <c r="O275" s="14"/>
      <c r="P275" s="14"/>
      <c r="Q275" s="14"/>
      <c r="R275" s="8">
        <f>SUMIFS('Aceite Virgen'!R$6:R$257,'Aceite Virgen'!$A$6:$A$257,"&gt;="&amp;$A275,'Aceite Virgen'!$B$6:$B$257,"&lt;="&amp;$B275)</f>
        <v>0.38</v>
      </c>
      <c r="S275" s="8">
        <f>SUMIFS('Aceite Virgen'!S$6:S$257,'Aceite Virgen'!$A$6:$A$257,"&gt;="&amp;$A275,'Aceite Virgen'!$B$6:$B$257,"&lt;="&amp;$B275)</f>
        <v>0</v>
      </c>
      <c r="T275" s="8">
        <f>SUMIFS('Aceite Virgen'!T$6:T$257,'Aceite Virgen'!$A$6:$A$257,"&gt;="&amp;$A275,'Aceite Virgen'!$B$6:$B$257,"&lt;="&amp;$B275)</f>
        <v>0.53</v>
      </c>
      <c r="U275" s="8">
        <f>SUMIFS('Aceite Virgen'!U$6:U$257,'Aceite Virgen'!$A$6:$A$257,"&gt;="&amp;$A275,'Aceite Virgen'!$B$6:$B$257,"&lt;="&amp;$B275)</f>
        <v>0</v>
      </c>
      <c r="V275" s="14"/>
      <c r="W275" s="14"/>
      <c r="X275" s="14"/>
      <c r="Y275" s="8">
        <f>SUMIFS('Aceite Virgen'!Y$6:Y$257,'Aceite Virgen'!$A$6:$A$257,"&gt;="&amp;$A275,'Aceite Virgen'!$B$6:$B$257,"&lt;="&amp;$B275)</f>
        <v>6.69</v>
      </c>
      <c r="Z275" s="8">
        <f>SUMIFS('Aceite Virgen'!Z$6:Z$257,'Aceite Virgen'!$A$6:$A$257,"&gt;="&amp;$A275,'Aceite Virgen'!$B$6:$B$257,"&lt;="&amp;$B275)</f>
        <v>36.700000000000003</v>
      </c>
      <c r="AA275" s="8">
        <f>SUMIFS('Aceite Virgen'!AA$6:AA$257,'Aceite Virgen'!$A$6:$A$257,"&gt;="&amp;$A275,'Aceite Virgen'!$B$6:$B$257,"&lt;="&amp;$B275)</f>
        <v>0.45</v>
      </c>
      <c r="AB275" s="8">
        <f>SUMIFS('Aceite Virgen'!AB$6:AB$257,'Aceite Virgen'!$A$6:$A$257,"&gt;="&amp;$A275,'Aceite Virgen'!$B$6:$B$257,"&lt;="&amp;$B275)</f>
        <v>0</v>
      </c>
      <c r="AC275" s="14"/>
      <c r="AD275" s="14"/>
      <c r="AE275" s="14"/>
      <c r="AF275" s="8">
        <f>SUMIFS('Aceite Virgen'!AF$6:AF$257,'Aceite Virgen'!$A$6:$A$257,"&gt;="&amp;$A275,'Aceite Virgen'!$B$6:$B$257,"&lt;="&amp;$B275)</f>
        <v>0.91</v>
      </c>
      <c r="AG275" s="8">
        <f>SUMIFS('Aceite Virgen'!AG$6:AG$257,'Aceite Virgen'!$A$6:$A$257,"&gt;="&amp;$A275,'Aceite Virgen'!$B$6:$B$257,"&lt;="&amp;$B275)</f>
        <v>7.75</v>
      </c>
      <c r="AH275" s="8">
        <f>SUMIFS('Aceite Virgen'!AH$6:AH$257,'Aceite Virgen'!$A$6:$A$257,"&gt;="&amp;$A275,'Aceite Virgen'!$B$6:$B$257,"&lt;="&amp;$B275)</f>
        <v>0.17</v>
      </c>
      <c r="AI275" s="8">
        <f>SUMIFS('Aceite Virgen'!AI$6:AI$257,'Aceite Virgen'!$A$6:$A$257,"&gt;="&amp;$A275,'Aceite Virgen'!$B$6:$B$257,"&lt;="&amp;$B275)</f>
        <v>0</v>
      </c>
      <c r="AJ275" s="14"/>
      <c r="AK275" s="14"/>
      <c r="AL275" s="14"/>
      <c r="AM275" s="8">
        <f>SUMIFS('Aceite Virgen'!AM$6:AM$257,'Aceite Virgen'!$A$6:$A$257,"&gt;="&amp;$A275,'Aceite Virgen'!$B$6:$B$257,"&lt;="&amp;$B275)</f>
        <v>0.44</v>
      </c>
      <c r="AN275" s="8">
        <f>SUMIFS('Aceite Virgen'!AN$6:AN$257,'Aceite Virgen'!$A$6:$A$257,"&gt;="&amp;$A275,'Aceite Virgen'!$B$6:$B$257,"&lt;="&amp;$B275)</f>
        <v>3.16</v>
      </c>
      <c r="AO275" s="8">
        <f>SUMIFS('Aceite Virgen'!AO$6:AO$257,'Aceite Virgen'!$A$6:$A$257,"&gt;="&amp;$A275,'Aceite Virgen'!$B$6:$B$257,"&lt;="&amp;$B275)</f>
        <v>0.05</v>
      </c>
      <c r="AP275" s="8">
        <f>SUMIFS('Aceite Virgen'!AP$6:AP$257,'Aceite Virgen'!$A$6:$A$257,"&gt;="&amp;$A275,'Aceite Virgen'!$B$6:$B$257,"&lt;="&amp;$B275)</f>
        <v>0</v>
      </c>
      <c r="AQ275" s="14"/>
      <c r="AR275" s="14"/>
      <c r="AT275" s="8">
        <f>SUMIFS('Aceite Virgen'!AT$6:AT$257,'Aceite Virgen'!$A$6:$A$257,"&gt;="&amp;$A275,'Aceite Virgen'!$B$6:$B$257,"&lt;="&amp;$B275)</f>
        <v>3.37</v>
      </c>
      <c r="AU275" s="8">
        <f>SUMIFS('Aceite Virgen'!AU$6:AU$257,'Aceite Virgen'!$A$6:$A$257,"&gt;="&amp;$A275,'Aceite Virgen'!$B$6:$B$257,"&lt;="&amp;$B275)</f>
        <v>28.87</v>
      </c>
      <c r="AV275" s="8">
        <f>SUMIFS('Aceite Virgen'!AV$6:AV$257,'Aceite Virgen'!$A$6:$A$257,"&gt;="&amp;$A275,'Aceite Virgen'!$B$6:$B$257,"&lt;="&amp;$B275)</f>
        <v>0.29000000000000004</v>
      </c>
      <c r="AW275" s="8">
        <f>SUMIFS('Aceite Virgen'!AW$6:AW$257,'Aceite Virgen'!$A$6:$A$257,"&gt;="&amp;$A275,'Aceite Virgen'!$B$6:$B$257,"&lt;="&amp;$B275)</f>
        <v>5.78</v>
      </c>
      <c r="BA275" s="8">
        <f>SUMIFS('Aceite Virgen'!BA$6:BA$257,'Aceite Virgen'!$A$6:$A$257,"&gt;="&amp;A275,'Aceite Virgen'!$B$6:$B$257,"&lt;="&amp;B275)</f>
        <v>4.93</v>
      </c>
      <c r="BB275" s="8">
        <f>SUMIFS('Aceite Virgen'!BB$6:BB$257,'Aceite Virgen'!$A$6:$A$257,"&gt;="&amp;$A275,'Aceite Virgen'!$B$6:$B$257,"&lt;="&amp;$B275)</f>
        <v>37.5</v>
      </c>
      <c r="BC275" s="8">
        <f>SUMIFS('Aceite Virgen'!BC$6:BC$257,'Aceite Virgen'!$A$6:$A$257,"&gt;="&amp;$A275,'Aceite Virgen'!$B$6:$B$257,"&lt;="&amp;$B275)</f>
        <v>0.91999999999999993</v>
      </c>
      <c r="BD275" s="8">
        <f>SUMIFS('Aceite Virgen'!BD$6:BD$257,'Aceite Virgen'!$A$6:$A$257,"&gt;="&amp;$A275,'Aceite Virgen'!$B$6:$B$257,"&lt;="&amp;$B275)</f>
        <v>0</v>
      </c>
      <c r="BH275" s="8">
        <f>SUMIFS('Aceite Virgen'!BH$6:BH$257,'Aceite Virgen'!$A$6:$A$257,"&gt;="&amp;$A275,'Aceite Virgen'!$B$6:$B$257,"&lt;="&amp;$B275)</f>
        <v>1.9</v>
      </c>
      <c r="BI275" s="8">
        <f>SUMIFS('Aceite Virgen'!BI$6:BI$257,'Aceite Virgen'!$A$6:$A$257,"&gt;="&amp;$A275,'Aceite Virgen'!$B$6:$B$257,"&lt;="&amp;$B275)</f>
        <v>21.43</v>
      </c>
      <c r="BJ275" s="8">
        <f>SUMIFS('Aceite Virgen'!BJ$6:BJ$257,'Aceite Virgen'!$A$6:$A$257,"&gt;="&amp;$A275,'Aceite Virgen'!$B$6:$B$257,"&lt;="&amp;$B275)</f>
        <v>0.13</v>
      </c>
      <c r="BK275" s="8">
        <f>SUMIFS('Aceite Virgen'!BK$6:BK$257,'Aceite Virgen'!$A$6:$A$257,"&gt;="&amp;$A275,'Aceite Virgen'!$B$6:$B$257,"&lt;="&amp;$B275)</f>
        <v>0</v>
      </c>
      <c r="BO275" s="8">
        <f>SUMIFS('Aceite Virgen'!BO$6:BO$257,'Aceite Virgen'!$A$6:$A$257,"&gt;="&amp;$A275,'Aceite Virgen'!$B$6:$B$257,"&lt;="&amp;$B275)</f>
        <v>5.34</v>
      </c>
      <c r="BP275" s="8">
        <f>SUMIFS('Aceite Virgen'!BP$6:BP$257,'Aceite Virgen'!$A$6:$A$257,"&gt;="&amp;$A275,'Aceite Virgen'!$B$6:$B$257,"&lt;="&amp;$B275)</f>
        <v>33.700000000000003</v>
      </c>
      <c r="BQ275" s="8">
        <f>SUMIFS('Aceite Virgen'!BQ$6:BQ$257,'Aceite Virgen'!$A$6:$A$257,"&gt;="&amp;$A275,'Aceite Virgen'!$B$6:$B$257,"&lt;="&amp;$B275)</f>
        <v>0.8600000000000001</v>
      </c>
      <c r="BR275" s="8">
        <f>SUMIFS('Aceite Virgen'!BR$6:BR$257,'Aceite Virgen'!$A$6:$A$257,"&gt;="&amp;$A275,'Aceite Virgen'!$B$6:$B$257,"&lt;="&amp;$B275)</f>
        <v>47.3</v>
      </c>
      <c r="BV275" s="8">
        <f>SUMIFS('Aceite Virgen'!BV$6:BV$257,'Aceite Virgen'!$A$6:$A$257,"&gt;="&amp;$A275,'Aceite Virgen'!$B$6:$B$257,"&lt;="&amp;$B275)</f>
        <v>1.67</v>
      </c>
      <c r="BW275" s="8">
        <f>SUMIFS('Aceite Virgen'!BW$6:BW$257,'Aceite Virgen'!$A$6:$A$257,"&gt;="&amp;$A275,'Aceite Virgen'!$B$6:$B$257,"&lt;="&amp;$B275)</f>
        <v>6.33</v>
      </c>
      <c r="BX275" s="8">
        <f>SUMIFS('Aceite Virgen'!BX$6:BX$257,'Aceite Virgen'!$A$6:$A$257,"&gt;="&amp;$A275,'Aceite Virgen'!$B$6:$B$257,"&lt;="&amp;$B275)</f>
        <v>0.76</v>
      </c>
      <c r="BY275" s="8">
        <f>SUMIFS('Aceite Virgen'!BY$6:BY$257,'Aceite Virgen'!$A$6:$A$257,"&gt;="&amp;$A275,'Aceite Virgen'!$B$6:$B$257,"&lt;="&amp;$B275)</f>
        <v>9.2799999999999994</v>
      </c>
      <c r="CC275" s="8">
        <f>SUMIFS('Aceite Virgen'!CC$6:CC$257,'Aceite Virgen'!$A$6:$A$257,"&gt;="&amp;$A275,'Aceite Virgen'!$B$6:$B$257,"&lt;="&amp;$B275)</f>
        <v>0.67999999999999994</v>
      </c>
      <c r="CD275" s="8">
        <f>SUMIFS('Aceite Virgen'!CD$6:CD$257,'Aceite Virgen'!$A$6:$A$257,"&gt;="&amp;$A275,'Aceite Virgen'!$B$6:$B$257,"&lt;="&amp;$B275)</f>
        <v>0.49</v>
      </c>
      <c r="CE275" s="8">
        <f>SUMIFS('Aceite Virgen'!CE$6:CE$257,'Aceite Virgen'!$A$6:$A$257,"&gt;="&amp;$A275,'Aceite Virgen'!$B$6:$B$257,"&lt;="&amp;$B275)</f>
        <v>0.64</v>
      </c>
      <c r="CF275" s="8">
        <f>SUMIFS('Aceite Virgen'!CF$6:CF$257,'Aceite Virgen'!$A$6:$A$257,"&gt;="&amp;$A275,'Aceite Virgen'!$B$6:$B$257,"&lt;="&amp;$B275)</f>
        <v>0</v>
      </c>
      <c r="CJ275" s="8">
        <f>SUMIFS('Aceite Virgen'!CJ$6:CJ$257,'Aceite Virgen'!$A$6:$A$257,"&gt;="&amp;$A275,'Aceite Virgen'!$B$6:$B$257,"&lt;="&amp;$B275)</f>
        <v>0.4</v>
      </c>
      <c r="CK275" s="8">
        <f>SUMIFS('Aceite Virgen'!CK$6:CK$257,'Aceite Virgen'!$A$6:$A$257,"&gt;="&amp;$A275,'Aceite Virgen'!$B$6:$B$257,"&lt;="&amp;$B275)</f>
        <v>0</v>
      </c>
      <c r="CL275" s="8">
        <f>SUMIFS('Aceite Virgen'!CL$6:CL$257,'Aceite Virgen'!$A$6:$A$257,"&gt;="&amp;$A275,'Aceite Virgen'!$B$6:$B$257,"&lt;="&amp;$B275)</f>
        <v>0.49</v>
      </c>
      <c r="CM275" s="8">
        <f>SUMIFS('Aceite Virgen'!CM$6:CM$257,'Aceite Virgen'!$A$6:$A$257,"&gt;="&amp;$A275,'Aceite Virgen'!$B$6:$B$257,"&lt;="&amp;$B275)</f>
        <v>0</v>
      </c>
      <c r="CQ275" s="8">
        <f>SUMIFS('Aceite Virgen'!CQ$6:CQ$257,'Aceite Virgen'!$A$6:$A$257,"&gt;="&amp;$A275,'Aceite Virgen'!$B$6:$B$257,"&lt;="&amp;$B275)</f>
        <v>0.92999999999999994</v>
      </c>
      <c r="CR275" s="8">
        <f>SUMIFS('Aceite Virgen'!CR$6:CR$257,'Aceite Virgen'!$A$6:$A$257,"&gt;="&amp;$A275,'Aceite Virgen'!$B$6:$B$257,"&lt;="&amp;$B275)</f>
        <v>7.22</v>
      </c>
      <c r="CS275" s="8">
        <f>SUMIFS('Aceite Virgen'!CS$6:CS$257,'Aceite Virgen'!$A$6:$A$257,"&gt;="&amp;$A275,'Aceite Virgen'!$B$6:$B$257,"&lt;="&amp;$B275)</f>
        <v>0</v>
      </c>
      <c r="CT275" s="8">
        <f>SUMIFS('Aceite Virgen'!CT$6:CT$257,'Aceite Virgen'!$A$6:$A$257,"&gt;="&amp;$A275,'Aceite Virgen'!$B$6:$B$257,"&lt;="&amp;$B275)</f>
        <v>0</v>
      </c>
      <c r="CX275" s="8">
        <f>SUMIFS('Aceite Virgen'!CX$6:CX$257,'Aceite Virgen'!$A$6:$A$257,"&gt;="&amp;$A275,'Aceite Virgen'!$B$6:$B$257,"&lt;="&amp;$B275)</f>
        <v>0.15</v>
      </c>
      <c r="CY275" s="8">
        <f>SUMIFS('Aceite Virgen'!CY$6:CY$257,'Aceite Virgen'!$A$6:$A$257,"&gt;="&amp;$A275,'Aceite Virgen'!$B$6:$B$257,"&lt;="&amp;$B275)</f>
        <v>0</v>
      </c>
      <c r="CZ275" s="8">
        <f>SUMIFS('Aceite Virgen'!CZ$6:CZ$257,'Aceite Virgen'!$A$6:$A$257,"&gt;="&amp;$A275,'Aceite Virgen'!$B$6:$B$257,"&lt;="&amp;$B275)</f>
        <v>0.2</v>
      </c>
      <c r="DA275" s="8">
        <f>SUMIFS('Aceite Virgen'!DA$6:DA$257,'Aceite Virgen'!$A$6:$A$257,"&gt;="&amp;$A275,'Aceite Virgen'!$B$6:$B$257,"&lt;="&amp;$B275)</f>
        <v>0</v>
      </c>
      <c r="DE275" s="8">
        <f>SUMIFS('Aceite Virgen'!DE$6:DE$257,'Aceite Virgen'!$A$6:$A$257,"&gt;="&amp;$A275,'Aceite Virgen'!$B$6:$B$257,"&lt;="&amp;$B275)</f>
        <v>0.31</v>
      </c>
      <c r="DF275" s="8">
        <f>SUMIFS('Aceite Virgen'!DF$6:DF$257,'Aceite Virgen'!$A$6:$A$257,"&gt;="&amp;$A275,'Aceite Virgen'!$B$6:$B$257,"&lt;="&amp;$B275)</f>
        <v>1.42</v>
      </c>
      <c r="DG275" s="8">
        <f>SUMIFS('Aceite Virgen'!DG$6:DG$257,'Aceite Virgen'!$A$6:$A$257,"&gt;="&amp;$A275,'Aceite Virgen'!$B$6:$B$257,"&lt;="&amp;$B275)</f>
        <v>0</v>
      </c>
      <c r="DH275" s="8">
        <f>SUMIFS('Aceite Virgen'!DH$6:DH$257,'Aceite Virgen'!$A$6:$A$257,"&gt;="&amp;$A275,'Aceite Virgen'!$B$6:$B$257,"&lt;="&amp;$B275)</f>
        <v>0</v>
      </c>
      <c r="DL275" s="8">
        <f>SUMIFS('Aceite Virgen'!DL$6:DL$257,'Aceite Virgen'!$A$6:$A$257,"&gt;="&amp;$A275,'Aceite Virgen'!$B$6:$B$257,"&lt;="&amp;$B275)</f>
        <v>0.27</v>
      </c>
      <c r="DM275" s="8">
        <f>SUMIFS('Aceite Virgen'!DM$6:DM$257,'Aceite Virgen'!$A$6:$A$257,"&gt;="&amp;$A275,'Aceite Virgen'!$B$6:$B$257,"&lt;="&amp;$B275)</f>
        <v>0.75</v>
      </c>
      <c r="DN275" s="8">
        <f>SUMIFS('Aceite Virgen'!DN$6:DN$257,'Aceite Virgen'!$A$6:$A$257,"&gt;="&amp;$A275,'Aceite Virgen'!$B$6:$B$257,"&lt;="&amp;$B275)</f>
        <v>0.21</v>
      </c>
      <c r="DO275" s="8">
        <f>SUMIFS('Aceite Virgen'!DO$6:DO$257,'Aceite Virgen'!$A$6:$A$257,"&gt;="&amp;$A275,'Aceite Virgen'!$B$6:$B$257,"&lt;="&amp;$B275)</f>
        <v>0</v>
      </c>
      <c r="DS275" s="8">
        <f>SUMIFS('Aceite Virgen'!DS$6:DS$257,'Aceite Virgen'!$A$6:$A$257,"&gt;="&amp;$A275,'Aceite Virgen'!$B$6:$B$257,"&lt;="&amp;$B275)</f>
        <v>3.69</v>
      </c>
      <c r="DT275" s="8">
        <f>SUMIFS('Aceite Virgen'!DT$6:DT$257,'Aceite Virgen'!$A$6:$A$257,"&gt;="&amp;$A275,'Aceite Virgen'!$B$6:$B$257,"&lt;="&amp;$B275)</f>
        <v>1.8</v>
      </c>
      <c r="DU275" s="8">
        <f>SUMIFS('Aceite Virgen'!DU$6:DU$257,'Aceite Virgen'!$A$6:$A$257,"&gt;="&amp;$A275,'Aceite Virgen'!$B$6:$B$257,"&lt;="&amp;$B275)</f>
        <v>4.53</v>
      </c>
      <c r="DV275" s="8">
        <f>SUMIFS('Aceite Virgen'!DV$6:DV$257,'Aceite Virgen'!$A$6:$A$257,"&gt;="&amp;$A275,'Aceite Virgen'!$B$6:$B$257,"&lt;="&amp;$B275)</f>
        <v>0</v>
      </c>
      <c r="DZ275" s="8">
        <f>SUMIFS('Aceite Virgen'!DZ$6:DZ$257,'Aceite Virgen'!$A$6:$A$257,"&gt;="&amp;$A275,'Aceite Virgen'!$B$6:$B$257,"&lt;="&amp;$B275)</f>
        <v>3.03</v>
      </c>
      <c r="EA275" s="8">
        <f>SUMIFS('Aceite Virgen'!EA$6:EA$257,'Aceite Virgen'!$A$6:$A$257,"&gt;="&amp;$A275,'Aceite Virgen'!$B$6:$B$257,"&lt;="&amp;$B275)</f>
        <v>0</v>
      </c>
      <c r="EB275" s="8">
        <f>SUMIFS('Aceite Virgen'!EB$6:EB$257,'Aceite Virgen'!$A$6:$A$257,"&gt;="&amp;$A275,'Aceite Virgen'!$B$6:$B$257,"&lt;="&amp;$B275)</f>
        <v>4.0599999999999996</v>
      </c>
      <c r="EC275" s="8">
        <f>SUMIFS('Aceite Virgen'!EC$6:EC$257,'Aceite Virgen'!$A$6:$A$257,"&gt;="&amp;$A275,'Aceite Virgen'!$B$6:$B$257,"&lt;="&amp;$B275)</f>
        <v>0</v>
      </c>
      <c r="EG275" s="8">
        <f>SUMIFS('Aceite Virgen'!EG$6:EG$257,'Aceite Virgen'!$A$6:$A$257,"&gt;="&amp;$A275,'Aceite Virgen'!$B$6:$B$257,"&lt;="&amp;$B275)</f>
        <v>2.35</v>
      </c>
      <c r="EH275" s="8">
        <f>SUMIFS('Aceite Virgen'!EH$6:EH$257,'Aceite Virgen'!$A$6:$A$257,"&gt;="&amp;$A275,'Aceite Virgen'!$B$6:$B$257,"&lt;="&amp;$B275)</f>
        <v>0.89</v>
      </c>
      <c r="EI275" s="8">
        <f>SUMIFS('Aceite Virgen'!EI$6:EI$257,'Aceite Virgen'!$A$6:$A$257,"&gt;="&amp;$A275,'Aceite Virgen'!$B$6:$B$257,"&lt;="&amp;$B275)</f>
        <v>3.24</v>
      </c>
      <c r="EJ275" s="8">
        <f>SUMIFS('Aceite Virgen'!EJ$6:EJ$257,'Aceite Virgen'!$A$6:$A$257,"&gt;="&amp;$A275,'Aceite Virgen'!$B$6:$B$257,"&lt;="&amp;$B275)</f>
        <v>0</v>
      </c>
      <c r="EN275" s="8">
        <f>SUMIFS('Aceite Virgen'!EN$6:EN$257,'Aceite Virgen'!$A$6:$A$257,"&gt;="&amp;$A275,'Aceite Virgen'!$B$6:$B$257,"&lt;="&amp;$B275)</f>
        <v>1.63</v>
      </c>
      <c r="EO275" s="8">
        <f>SUMIFS('Aceite Virgen'!EO$6:EO$257,'Aceite Virgen'!$A$6:$A$257,"&gt;="&amp;$A275,'Aceite Virgen'!$B$6:$B$257,"&lt;="&amp;$B275)</f>
        <v>1.48</v>
      </c>
      <c r="EP275" s="8">
        <f>SUMIFS('Aceite Virgen'!EP$6:EP$257,'Aceite Virgen'!$A$6:$A$257,"&gt;="&amp;$A275,'Aceite Virgen'!$B$6:$B$257,"&lt;="&amp;$B275)</f>
        <v>2.2000000000000002</v>
      </c>
      <c r="EQ275" s="8">
        <f>SUMIFS('Aceite Virgen'!EQ$6:EQ$257,'Aceite Virgen'!$A$6:$A$257,"&gt;="&amp;$A275,'Aceite Virgen'!$B$6:$B$257,"&lt;="&amp;$B275)</f>
        <v>0</v>
      </c>
      <c r="EU275" s="8">
        <f>SUMIFS('Aceite Virgen'!EU$6:EU$257,'Aceite Virgen'!$A$6:$A$257,"&gt;="&amp;$A275,'Aceite Virgen'!$B$6:$B$257,"&lt;="&amp;$B275)</f>
        <v>1.05</v>
      </c>
      <c r="EV275" s="8">
        <f>SUMIFS('Aceite Virgen'!EV$6:EV$257,'Aceite Virgen'!$A$6:$A$257,"&gt;="&amp;$A275,'Aceite Virgen'!$B$6:$B$257,"&lt;="&amp;$B275)</f>
        <v>2.1800000000000002</v>
      </c>
      <c r="EW275" s="8">
        <f>SUMIFS('Aceite Virgen'!EW$6:EW$257,'Aceite Virgen'!$A$6:$A$257,"&gt;="&amp;$A275,'Aceite Virgen'!$B$6:$B$257,"&lt;="&amp;$B275)</f>
        <v>0.88</v>
      </c>
      <c r="EX275" s="8">
        <f>SUMIFS('Aceite Virgen'!EX$6:EX$257,'Aceite Virgen'!$A$6:$A$257,"&gt;="&amp;$A275,'Aceite Virgen'!$B$6:$B$257,"&lt;="&amp;$B275)</f>
        <v>0</v>
      </c>
    </row>
    <row r="276" spans="1:154" x14ac:dyDescent="0.3">
      <c r="A276" s="14">
        <f>'TAM Aceite Virgen'!B24</f>
        <v>3.8</v>
      </c>
      <c r="B276" s="14">
        <f>'TAM Aceite Virgen'!C24</f>
        <v>3.9</v>
      </c>
      <c r="C276" s="14"/>
      <c r="D276" s="8">
        <f>SUMIFS('Aceite Virgen'!D$6:D$257,'Aceite Virgen'!$A$6:$A$257,"&gt;="&amp;$A276,'Aceite Virgen'!$B$6:$B$257,"&lt;="&amp;$B276)</f>
        <v>0.35</v>
      </c>
      <c r="E276" s="8">
        <f>SUMIFS('Aceite Virgen'!E$6:E$257,'Aceite Virgen'!$A$6:$A$257,"&gt;="&amp;$A276,'Aceite Virgen'!$B$6:$B$257,"&lt;="&amp;$B276)</f>
        <v>1.08</v>
      </c>
      <c r="F276" s="8">
        <f>SUMIFS('Aceite Virgen'!F$6:F$257,'Aceite Virgen'!$A$6:$A$257,"&gt;="&amp;$A276,'Aceite Virgen'!$B$6:$B$257,"&lt;="&amp;$B276)</f>
        <v>0.28000000000000003</v>
      </c>
      <c r="G276" s="8">
        <f>SUMIFS('Aceite Virgen'!G$6:G$257,'Aceite Virgen'!$A$6:$A$257,"&gt;="&amp;$A276,'Aceite Virgen'!$B$6:$B$257,"&lt;="&amp;$B276)</f>
        <v>0</v>
      </c>
      <c r="H276" s="14"/>
      <c r="I276" s="14"/>
      <c r="J276" s="14"/>
      <c r="K276" s="8">
        <f>SUMIFS('Aceite Virgen'!K$6:K$257,'Aceite Virgen'!$A$6:$A$257,"&gt;="&amp;$A276,'Aceite Virgen'!$B$6:$B$257,"&lt;="&amp;$B276)</f>
        <v>0.41</v>
      </c>
      <c r="L276" s="8">
        <f>SUMIFS('Aceite Virgen'!L$6:L$257,'Aceite Virgen'!$A$6:$A$257,"&gt;="&amp;$A276,'Aceite Virgen'!$B$6:$B$257,"&lt;="&amp;$B276)</f>
        <v>0</v>
      </c>
      <c r="M276" s="8">
        <f>SUMIFS('Aceite Virgen'!M$6:M$257,'Aceite Virgen'!$A$6:$A$257,"&gt;="&amp;$A276,'Aceite Virgen'!$B$6:$B$257,"&lt;="&amp;$B276)</f>
        <v>0.54</v>
      </c>
      <c r="N276" s="8">
        <f>SUMIFS('Aceite Virgen'!N$6:N$257,'Aceite Virgen'!$A$6:$A$257,"&gt;="&amp;$A276,'Aceite Virgen'!$B$6:$B$257,"&lt;="&amp;$B276)</f>
        <v>0</v>
      </c>
      <c r="O276" s="14"/>
      <c r="P276" s="14"/>
      <c r="Q276" s="14"/>
      <c r="R276" s="8">
        <f>SUMIFS('Aceite Virgen'!R$6:R$257,'Aceite Virgen'!$A$6:$A$257,"&gt;="&amp;$A276,'Aceite Virgen'!$B$6:$B$257,"&lt;="&amp;$B276)</f>
        <v>0</v>
      </c>
      <c r="S276" s="8">
        <f>SUMIFS('Aceite Virgen'!S$6:S$257,'Aceite Virgen'!$A$6:$A$257,"&gt;="&amp;$A276,'Aceite Virgen'!$B$6:$B$257,"&lt;="&amp;$B276)</f>
        <v>0</v>
      </c>
      <c r="T276" s="8">
        <f>SUMIFS('Aceite Virgen'!T$6:T$257,'Aceite Virgen'!$A$6:$A$257,"&gt;="&amp;$A276,'Aceite Virgen'!$B$6:$B$257,"&lt;="&amp;$B276)</f>
        <v>0</v>
      </c>
      <c r="U276" s="8">
        <f>SUMIFS('Aceite Virgen'!U$6:U$257,'Aceite Virgen'!$A$6:$A$257,"&gt;="&amp;$A276,'Aceite Virgen'!$B$6:$B$257,"&lt;="&amp;$B276)</f>
        <v>0</v>
      </c>
      <c r="V276" s="14"/>
      <c r="W276" s="14"/>
      <c r="X276" s="14"/>
      <c r="Y276" s="8">
        <f>SUMIFS('Aceite Virgen'!Y$6:Y$257,'Aceite Virgen'!$A$6:$A$257,"&gt;="&amp;$A276,'Aceite Virgen'!$B$6:$B$257,"&lt;="&amp;$B276)</f>
        <v>1.1800000000000002</v>
      </c>
      <c r="Z276" s="8">
        <f>SUMIFS('Aceite Virgen'!Z$6:Z$257,'Aceite Virgen'!$A$6:$A$257,"&gt;="&amp;$A276,'Aceite Virgen'!$B$6:$B$257,"&lt;="&amp;$B276)</f>
        <v>1.5999999999999999</v>
      </c>
      <c r="AA276" s="8">
        <f>SUMIFS('Aceite Virgen'!AA$6:AA$257,'Aceite Virgen'!$A$6:$A$257,"&gt;="&amp;$A276,'Aceite Virgen'!$B$6:$B$257,"&lt;="&amp;$B276)</f>
        <v>0.52</v>
      </c>
      <c r="AB276" s="8">
        <f>SUMIFS('Aceite Virgen'!AB$6:AB$257,'Aceite Virgen'!$A$6:$A$257,"&gt;="&amp;$A276,'Aceite Virgen'!$B$6:$B$257,"&lt;="&amp;$B276)</f>
        <v>0</v>
      </c>
      <c r="AC276" s="14"/>
      <c r="AD276" s="14"/>
      <c r="AE276" s="14"/>
      <c r="AF276" s="8">
        <f>SUMIFS('Aceite Virgen'!AF$6:AF$257,'Aceite Virgen'!$A$6:$A$257,"&gt;="&amp;$A276,'Aceite Virgen'!$B$6:$B$257,"&lt;="&amp;$B276)</f>
        <v>24.05</v>
      </c>
      <c r="AG276" s="8">
        <f>SUMIFS('Aceite Virgen'!AG$6:AG$257,'Aceite Virgen'!$A$6:$A$257,"&gt;="&amp;$A276,'Aceite Virgen'!$B$6:$B$257,"&lt;="&amp;$B276)</f>
        <v>0.32</v>
      </c>
      <c r="AH276" s="8">
        <f>SUMIFS('Aceite Virgen'!AH$6:AH$257,'Aceite Virgen'!$A$6:$A$257,"&gt;="&amp;$A276,'Aceite Virgen'!$B$6:$B$257,"&lt;="&amp;$B276)</f>
        <v>27.59</v>
      </c>
      <c r="AI276" s="8">
        <f>SUMIFS('Aceite Virgen'!AI$6:AI$257,'Aceite Virgen'!$A$6:$A$257,"&gt;="&amp;$A276,'Aceite Virgen'!$B$6:$B$257,"&lt;="&amp;$B276)</f>
        <v>0</v>
      </c>
      <c r="AJ276" s="14"/>
      <c r="AK276" s="14"/>
      <c r="AL276" s="14"/>
      <c r="AM276" s="8">
        <f>SUMIFS('Aceite Virgen'!AM$6:AM$257,'Aceite Virgen'!$A$6:$A$257,"&gt;="&amp;$A276,'Aceite Virgen'!$B$6:$B$257,"&lt;="&amp;$B276)</f>
        <v>24.720000000000002</v>
      </c>
      <c r="AN276" s="8">
        <f>SUMIFS('Aceite Virgen'!AN$6:AN$257,'Aceite Virgen'!$A$6:$A$257,"&gt;="&amp;$A276,'Aceite Virgen'!$B$6:$B$257,"&lt;="&amp;$B276)</f>
        <v>5.14</v>
      </c>
      <c r="AO276" s="8">
        <f>SUMIFS('Aceite Virgen'!AO$6:AO$257,'Aceite Virgen'!$A$6:$A$257,"&gt;="&amp;$A276,'Aceite Virgen'!$B$6:$B$257,"&lt;="&amp;$B276)</f>
        <v>29.24</v>
      </c>
      <c r="AP276" s="8">
        <f>SUMIFS('Aceite Virgen'!AP$6:AP$257,'Aceite Virgen'!$A$6:$A$257,"&gt;="&amp;$A276,'Aceite Virgen'!$B$6:$B$257,"&lt;="&amp;$B276)</f>
        <v>0.55000000000000004</v>
      </c>
      <c r="AQ276" s="14"/>
      <c r="AR276" s="14"/>
      <c r="AT276" s="8">
        <f>SUMIFS('Aceite Virgen'!AT$6:AT$257,'Aceite Virgen'!$A$6:$A$257,"&gt;="&amp;$A276,'Aceite Virgen'!$B$6:$B$257,"&lt;="&amp;$B276)</f>
        <v>25.05</v>
      </c>
      <c r="AU276" s="8">
        <f>SUMIFS('Aceite Virgen'!AU$6:AU$257,'Aceite Virgen'!$A$6:$A$257,"&gt;="&amp;$A276,'Aceite Virgen'!$B$6:$B$257,"&lt;="&amp;$B276)</f>
        <v>0.93</v>
      </c>
      <c r="AV276" s="8">
        <f>SUMIFS('Aceite Virgen'!AV$6:AV$257,'Aceite Virgen'!$A$6:$A$257,"&gt;="&amp;$A276,'Aceite Virgen'!$B$6:$B$257,"&lt;="&amp;$B276)</f>
        <v>29.25</v>
      </c>
      <c r="AW276" s="8">
        <f>SUMIFS('Aceite Virgen'!AW$6:AW$257,'Aceite Virgen'!$A$6:$A$257,"&gt;="&amp;$A276,'Aceite Virgen'!$B$6:$B$257,"&lt;="&amp;$B276)</f>
        <v>0</v>
      </c>
      <c r="BA276" s="8">
        <f>SUMIFS('Aceite Virgen'!BA$6:BA$257,'Aceite Virgen'!$A$6:$A$257,"&gt;="&amp;A276,'Aceite Virgen'!$B$6:$B$257,"&lt;="&amp;B276)</f>
        <v>20.57</v>
      </c>
      <c r="BB276" s="8">
        <f>SUMIFS('Aceite Virgen'!BB$6:BB$257,'Aceite Virgen'!$A$6:$A$257,"&gt;="&amp;$A276,'Aceite Virgen'!$B$6:$B$257,"&lt;="&amp;$B276)</f>
        <v>4.13</v>
      </c>
      <c r="BC276" s="8">
        <f>SUMIFS('Aceite Virgen'!BC$6:BC$257,'Aceite Virgen'!$A$6:$A$257,"&gt;="&amp;$A276,'Aceite Virgen'!$B$6:$B$257,"&lt;="&amp;$B276)</f>
        <v>23.95</v>
      </c>
      <c r="BD276" s="8">
        <f>SUMIFS('Aceite Virgen'!BD$6:BD$257,'Aceite Virgen'!$A$6:$A$257,"&gt;="&amp;$A276,'Aceite Virgen'!$B$6:$B$257,"&lt;="&amp;$B276)</f>
        <v>0</v>
      </c>
      <c r="BH276" s="8">
        <f>SUMIFS('Aceite Virgen'!BH$6:BH$257,'Aceite Virgen'!$A$6:$A$257,"&gt;="&amp;$A276,'Aceite Virgen'!$B$6:$B$257,"&lt;="&amp;$B276)</f>
        <v>21.540000000000003</v>
      </c>
      <c r="BI276" s="8">
        <f>SUMIFS('Aceite Virgen'!BI$6:BI$257,'Aceite Virgen'!$A$6:$A$257,"&gt;="&amp;$A276,'Aceite Virgen'!$B$6:$B$257,"&lt;="&amp;$B276)</f>
        <v>13.87</v>
      </c>
      <c r="BJ276" s="8">
        <f>SUMIFS('Aceite Virgen'!BJ$6:BJ$257,'Aceite Virgen'!$A$6:$A$257,"&gt;="&amp;$A276,'Aceite Virgen'!$B$6:$B$257,"&lt;="&amp;$B276)</f>
        <v>23.22</v>
      </c>
      <c r="BK276" s="8">
        <f>SUMIFS('Aceite Virgen'!BK$6:BK$257,'Aceite Virgen'!$A$6:$A$257,"&gt;="&amp;$A276,'Aceite Virgen'!$B$6:$B$257,"&lt;="&amp;$B276)</f>
        <v>0</v>
      </c>
      <c r="BO276" s="8">
        <f>SUMIFS('Aceite Virgen'!BO$6:BO$257,'Aceite Virgen'!$A$6:$A$257,"&gt;="&amp;$A276,'Aceite Virgen'!$B$6:$B$257,"&lt;="&amp;$B276)</f>
        <v>25.900000000000002</v>
      </c>
      <c r="BP276" s="8">
        <f>SUMIFS('Aceite Virgen'!BP$6:BP$257,'Aceite Virgen'!$A$6:$A$257,"&gt;="&amp;$A276,'Aceite Virgen'!$B$6:$B$257,"&lt;="&amp;$B276)</f>
        <v>0.75</v>
      </c>
      <c r="BQ276" s="8">
        <f>SUMIFS('Aceite Virgen'!BQ$6:BQ$257,'Aceite Virgen'!$A$6:$A$257,"&gt;="&amp;$A276,'Aceite Virgen'!$B$6:$B$257,"&lt;="&amp;$B276)</f>
        <v>30.13</v>
      </c>
      <c r="BR276" s="8">
        <f>SUMIFS('Aceite Virgen'!BR$6:BR$257,'Aceite Virgen'!$A$6:$A$257,"&gt;="&amp;$A276,'Aceite Virgen'!$B$6:$B$257,"&lt;="&amp;$B276)</f>
        <v>0</v>
      </c>
      <c r="BV276" s="8">
        <f>SUMIFS('Aceite Virgen'!BV$6:BV$257,'Aceite Virgen'!$A$6:$A$257,"&gt;="&amp;$A276,'Aceite Virgen'!$B$6:$B$257,"&lt;="&amp;$B276)</f>
        <v>22.64</v>
      </c>
      <c r="BW276" s="8">
        <f>SUMIFS('Aceite Virgen'!BW$6:BW$257,'Aceite Virgen'!$A$6:$A$257,"&gt;="&amp;$A276,'Aceite Virgen'!$B$6:$B$257,"&lt;="&amp;$B276)</f>
        <v>15</v>
      </c>
      <c r="BX276" s="8">
        <f>SUMIFS('Aceite Virgen'!BX$6:BX$257,'Aceite Virgen'!$A$6:$A$257,"&gt;="&amp;$A276,'Aceite Virgen'!$B$6:$B$257,"&lt;="&amp;$B276)</f>
        <v>25.8</v>
      </c>
      <c r="BY276" s="8">
        <f>SUMIFS('Aceite Virgen'!BY$6:BY$257,'Aceite Virgen'!$A$6:$A$257,"&gt;="&amp;$A276,'Aceite Virgen'!$B$6:$B$257,"&lt;="&amp;$B276)</f>
        <v>0</v>
      </c>
      <c r="CC276" s="8">
        <f>SUMIFS('Aceite Virgen'!CC$6:CC$257,'Aceite Virgen'!$A$6:$A$257,"&gt;="&amp;$A276,'Aceite Virgen'!$B$6:$B$257,"&lt;="&amp;$B276)</f>
        <v>11.84</v>
      </c>
      <c r="CD276" s="8">
        <f>SUMIFS('Aceite Virgen'!CD$6:CD$257,'Aceite Virgen'!$A$6:$A$257,"&gt;="&amp;$A276,'Aceite Virgen'!$B$6:$B$257,"&lt;="&amp;$B276)</f>
        <v>14.580000000000002</v>
      </c>
      <c r="CE276" s="8">
        <f>SUMIFS('Aceite Virgen'!CE$6:CE$257,'Aceite Virgen'!$A$6:$A$257,"&gt;="&amp;$A276,'Aceite Virgen'!$B$6:$B$257,"&lt;="&amp;$B276)</f>
        <v>12.39</v>
      </c>
      <c r="CF276" s="8">
        <f>SUMIFS('Aceite Virgen'!CF$6:CF$257,'Aceite Virgen'!$A$6:$A$257,"&gt;="&amp;$A276,'Aceite Virgen'!$B$6:$B$257,"&lt;="&amp;$B276)</f>
        <v>0</v>
      </c>
      <c r="CJ276" s="8">
        <f>SUMIFS('Aceite Virgen'!CJ$6:CJ$257,'Aceite Virgen'!$A$6:$A$257,"&gt;="&amp;$A276,'Aceite Virgen'!$B$6:$B$257,"&lt;="&amp;$B276)</f>
        <v>7.17</v>
      </c>
      <c r="CK276" s="8">
        <f>SUMIFS('Aceite Virgen'!CK$6:CK$257,'Aceite Virgen'!$A$6:$A$257,"&gt;="&amp;$A276,'Aceite Virgen'!$B$6:$B$257,"&lt;="&amp;$B276)</f>
        <v>7.97</v>
      </c>
      <c r="CL276" s="8">
        <f>SUMIFS('Aceite Virgen'!CL$6:CL$257,'Aceite Virgen'!$A$6:$A$257,"&gt;="&amp;$A276,'Aceite Virgen'!$B$6:$B$257,"&lt;="&amp;$B276)</f>
        <v>7.95</v>
      </c>
      <c r="CM276" s="8">
        <f>SUMIFS('Aceite Virgen'!CM$6:CM$257,'Aceite Virgen'!$A$6:$A$257,"&gt;="&amp;$A276,'Aceite Virgen'!$B$6:$B$257,"&lt;="&amp;$B276)</f>
        <v>0</v>
      </c>
      <c r="CQ276" s="8">
        <f>SUMIFS('Aceite Virgen'!CQ$6:CQ$257,'Aceite Virgen'!$A$6:$A$257,"&gt;="&amp;$A276,'Aceite Virgen'!$B$6:$B$257,"&lt;="&amp;$B276)</f>
        <v>3.01</v>
      </c>
      <c r="CR276" s="8">
        <f>SUMIFS('Aceite Virgen'!CR$6:CR$257,'Aceite Virgen'!$A$6:$A$257,"&gt;="&amp;$A276,'Aceite Virgen'!$B$6:$B$257,"&lt;="&amp;$B276)</f>
        <v>2.78</v>
      </c>
      <c r="CS276" s="8">
        <f>SUMIFS('Aceite Virgen'!CS$6:CS$257,'Aceite Virgen'!$A$6:$A$257,"&gt;="&amp;$A276,'Aceite Virgen'!$B$6:$B$257,"&lt;="&amp;$B276)</f>
        <v>3.4399999999999995</v>
      </c>
      <c r="CT276" s="8">
        <f>SUMIFS('Aceite Virgen'!CT$6:CT$257,'Aceite Virgen'!$A$6:$A$257,"&gt;="&amp;$A276,'Aceite Virgen'!$B$6:$B$257,"&lt;="&amp;$B276)</f>
        <v>0</v>
      </c>
      <c r="CX276" s="8">
        <f>SUMIFS('Aceite Virgen'!CX$6:CX$257,'Aceite Virgen'!$A$6:$A$257,"&gt;="&amp;$A276,'Aceite Virgen'!$B$6:$B$257,"&lt;="&amp;$B276)</f>
        <v>1.04</v>
      </c>
      <c r="CY276" s="8">
        <f>SUMIFS('Aceite Virgen'!CY$6:CY$257,'Aceite Virgen'!$A$6:$A$257,"&gt;="&amp;$A276,'Aceite Virgen'!$B$6:$B$257,"&lt;="&amp;$B276)</f>
        <v>0</v>
      </c>
      <c r="CZ276" s="8">
        <f>SUMIFS('Aceite Virgen'!CZ$6:CZ$257,'Aceite Virgen'!$A$6:$A$257,"&gt;="&amp;$A276,'Aceite Virgen'!$B$6:$B$257,"&lt;="&amp;$B276)</f>
        <v>1.46</v>
      </c>
      <c r="DA276" s="8">
        <f>SUMIFS('Aceite Virgen'!DA$6:DA$257,'Aceite Virgen'!$A$6:$A$257,"&gt;="&amp;$A276,'Aceite Virgen'!$B$6:$B$257,"&lt;="&amp;$B276)</f>
        <v>0</v>
      </c>
      <c r="DE276" s="8">
        <f>SUMIFS('Aceite Virgen'!DE$6:DE$257,'Aceite Virgen'!$A$6:$A$257,"&gt;="&amp;$A276,'Aceite Virgen'!$B$6:$B$257,"&lt;="&amp;$B276)</f>
        <v>1.8</v>
      </c>
      <c r="DF276" s="8">
        <f>SUMIFS('Aceite Virgen'!DF$6:DF$257,'Aceite Virgen'!$A$6:$A$257,"&gt;="&amp;$A276,'Aceite Virgen'!$B$6:$B$257,"&lt;="&amp;$B276)</f>
        <v>8.17</v>
      </c>
      <c r="DG276" s="8">
        <f>SUMIFS('Aceite Virgen'!DG$6:DG$257,'Aceite Virgen'!$A$6:$A$257,"&gt;="&amp;$A276,'Aceite Virgen'!$B$6:$B$257,"&lt;="&amp;$B276)</f>
        <v>0</v>
      </c>
      <c r="DH276" s="8">
        <f>SUMIFS('Aceite Virgen'!DH$6:DH$257,'Aceite Virgen'!$A$6:$A$257,"&gt;="&amp;$A276,'Aceite Virgen'!$B$6:$B$257,"&lt;="&amp;$B276)</f>
        <v>0</v>
      </c>
      <c r="DL276" s="8">
        <f>SUMIFS('Aceite Virgen'!DL$6:DL$257,'Aceite Virgen'!$A$6:$A$257,"&gt;="&amp;$A276,'Aceite Virgen'!$B$6:$B$257,"&lt;="&amp;$B276)</f>
        <v>2.7</v>
      </c>
      <c r="DM276" s="8">
        <f>SUMIFS('Aceite Virgen'!DM$6:DM$257,'Aceite Virgen'!$A$6:$A$257,"&gt;="&amp;$A276,'Aceite Virgen'!$B$6:$B$257,"&lt;="&amp;$B276)</f>
        <v>7.62</v>
      </c>
      <c r="DN276" s="8">
        <f>SUMIFS('Aceite Virgen'!DN$6:DN$257,'Aceite Virgen'!$A$6:$A$257,"&gt;="&amp;$A276,'Aceite Virgen'!$B$6:$B$257,"&lt;="&amp;$B276)</f>
        <v>1.99</v>
      </c>
      <c r="DO276" s="8">
        <f>SUMIFS('Aceite Virgen'!DO$6:DO$257,'Aceite Virgen'!$A$6:$A$257,"&gt;="&amp;$A276,'Aceite Virgen'!$B$6:$B$257,"&lt;="&amp;$B276)</f>
        <v>0</v>
      </c>
      <c r="DS276" s="8">
        <f>SUMIFS('Aceite Virgen'!DS$6:DS$257,'Aceite Virgen'!$A$6:$A$257,"&gt;="&amp;$A276,'Aceite Virgen'!$B$6:$B$257,"&lt;="&amp;$B276)</f>
        <v>0.67999999999999994</v>
      </c>
      <c r="DT276" s="8">
        <f>SUMIFS('Aceite Virgen'!DT$6:DT$257,'Aceite Virgen'!$A$6:$A$257,"&gt;="&amp;$A276,'Aceite Virgen'!$B$6:$B$257,"&lt;="&amp;$B276)</f>
        <v>4.7</v>
      </c>
      <c r="DU276" s="8">
        <f>SUMIFS('Aceite Virgen'!DU$6:DU$257,'Aceite Virgen'!$A$6:$A$257,"&gt;="&amp;$A276,'Aceite Virgen'!$B$6:$B$257,"&lt;="&amp;$B276)</f>
        <v>0.13</v>
      </c>
      <c r="DV276" s="8">
        <f>SUMIFS('Aceite Virgen'!DV$6:DV$257,'Aceite Virgen'!$A$6:$A$257,"&gt;="&amp;$A276,'Aceite Virgen'!$B$6:$B$257,"&lt;="&amp;$B276)</f>
        <v>0</v>
      </c>
      <c r="DZ276" s="8">
        <f>SUMIFS('Aceite Virgen'!DZ$6:DZ$257,'Aceite Virgen'!$A$6:$A$257,"&gt;="&amp;$A276,'Aceite Virgen'!$B$6:$B$257,"&lt;="&amp;$B276)</f>
        <v>0.94</v>
      </c>
      <c r="EA276" s="8">
        <f>SUMIFS('Aceite Virgen'!EA$6:EA$257,'Aceite Virgen'!$A$6:$A$257,"&gt;="&amp;$A276,'Aceite Virgen'!$B$6:$B$257,"&lt;="&amp;$B276)</f>
        <v>0</v>
      </c>
      <c r="EB276" s="8">
        <f>SUMIFS('Aceite Virgen'!EB$6:EB$257,'Aceite Virgen'!$A$6:$A$257,"&gt;="&amp;$A276,'Aceite Virgen'!$B$6:$B$257,"&lt;="&amp;$B276)</f>
        <v>1.29</v>
      </c>
      <c r="EC276" s="8">
        <f>SUMIFS('Aceite Virgen'!EC$6:EC$257,'Aceite Virgen'!$A$6:$A$257,"&gt;="&amp;$A276,'Aceite Virgen'!$B$6:$B$257,"&lt;="&amp;$B276)</f>
        <v>0</v>
      </c>
      <c r="EG276" s="8">
        <f>SUMIFS('Aceite Virgen'!EG$6:EG$257,'Aceite Virgen'!$A$6:$A$257,"&gt;="&amp;$A276,'Aceite Virgen'!$B$6:$B$257,"&lt;="&amp;$B276)</f>
        <v>0.8600000000000001</v>
      </c>
      <c r="EH276" s="8">
        <f>SUMIFS('Aceite Virgen'!EH$6:EH$257,'Aceite Virgen'!$A$6:$A$257,"&gt;="&amp;$A276,'Aceite Virgen'!$B$6:$B$257,"&lt;="&amp;$B276)</f>
        <v>2.37</v>
      </c>
      <c r="EI276" s="8">
        <f>SUMIFS('Aceite Virgen'!EI$6:EI$257,'Aceite Virgen'!$A$6:$A$257,"&gt;="&amp;$A276,'Aceite Virgen'!$B$6:$B$257,"&lt;="&amp;$B276)</f>
        <v>0.48</v>
      </c>
      <c r="EJ276" s="8">
        <f>SUMIFS('Aceite Virgen'!EJ$6:EJ$257,'Aceite Virgen'!$A$6:$A$257,"&gt;="&amp;$A276,'Aceite Virgen'!$B$6:$B$257,"&lt;="&amp;$B276)</f>
        <v>0</v>
      </c>
      <c r="EN276" s="8">
        <f>SUMIFS('Aceite Virgen'!EN$6:EN$257,'Aceite Virgen'!$A$6:$A$257,"&gt;="&amp;$A276,'Aceite Virgen'!$B$6:$B$257,"&lt;="&amp;$B276)</f>
        <v>0</v>
      </c>
      <c r="EO276" s="8">
        <f>SUMIFS('Aceite Virgen'!EO$6:EO$257,'Aceite Virgen'!$A$6:$A$257,"&gt;="&amp;$A276,'Aceite Virgen'!$B$6:$B$257,"&lt;="&amp;$B276)</f>
        <v>0</v>
      </c>
      <c r="EP276" s="8">
        <f>SUMIFS('Aceite Virgen'!EP$6:EP$257,'Aceite Virgen'!$A$6:$A$257,"&gt;="&amp;$A276,'Aceite Virgen'!$B$6:$B$257,"&lt;="&amp;$B276)</f>
        <v>0</v>
      </c>
      <c r="EQ276" s="8">
        <f>SUMIFS('Aceite Virgen'!EQ$6:EQ$257,'Aceite Virgen'!$A$6:$A$257,"&gt;="&amp;$A276,'Aceite Virgen'!$B$6:$B$257,"&lt;="&amp;$B276)</f>
        <v>0</v>
      </c>
      <c r="EU276" s="8">
        <f>SUMIFS('Aceite Virgen'!EU$6:EU$257,'Aceite Virgen'!$A$6:$A$257,"&gt;="&amp;$A276,'Aceite Virgen'!$B$6:$B$257,"&lt;="&amp;$B276)</f>
        <v>0.42000000000000004</v>
      </c>
      <c r="EV276" s="8">
        <f>SUMIFS('Aceite Virgen'!EV$6:EV$257,'Aceite Virgen'!$A$6:$A$257,"&gt;="&amp;$A276,'Aceite Virgen'!$B$6:$B$257,"&lt;="&amp;$B276)</f>
        <v>0</v>
      </c>
      <c r="EW276" s="8">
        <f>SUMIFS('Aceite Virgen'!EW$6:EW$257,'Aceite Virgen'!$A$6:$A$257,"&gt;="&amp;$A276,'Aceite Virgen'!$B$6:$B$257,"&lt;="&amp;$B276)</f>
        <v>0.69000000000000006</v>
      </c>
      <c r="EX276" s="8">
        <f>SUMIFS('Aceite Virgen'!EX$6:EX$257,'Aceite Virgen'!$A$6:$A$257,"&gt;="&amp;$A276,'Aceite Virgen'!$B$6:$B$257,"&lt;="&amp;$B276)</f>
        <v>0</v>
      </c>
    </row>
    <row r="277" spans="1:154" x14ac:dyDescent="0.3">
      <c r="A277" s="14">
        <f>'TAM Aceite Virgen'!B25</f>
        <v>3.9</v>
      </c>
      <c r="B277" s="14">
        <f>'TAM Aceite Virgen'!C25</f>
        <v>4</v>
      </c>
      <c r="C277" s="14"/>
      <c r="D277" s="8">
        <f>SUMIFS('Aceite Virgen'!D$6:D$257,'Aceite Virgen'!$A$6:$A$257,"&gt;="&amp;$A277,'Aceite Virgen'!$B$6:$B$257,"&lt;="&amp;$B277)</f>
        <v>6.34</v>
      </c>
      <c r="E277" s="8">
        <f>SUMIFS('Aceite Virgen'!E$6:E$257,'Aceite Virgen'!$A$6:$A$257,"&gt;="&amp;$A277,'Aceite Virgen'!$B$6:$B$257,"&lt;="&amp;$B277)</f>
        <v>14.27</v>
      </c>
      <c r="F277" s="8">
        <f>SUMIFS('Aceite Virgen'!F$6:F$257,'Aceite Virgen'!$A$6:$A$257,"&gt;="&amp;$A277,'Aceite Virgen'!$B$6:$B$257,"&lt;="&amp;$B277)</f>
        <v>5.36</v>
      </c>
      <c r="G277" s="8">
        <f>SUMIFS('Aceite Virgen'!G$6:G$257,'Aceite Virgen'!$A$6:$A$257,"&gt;="&amp;$A277,'Aceite Virgen'!$B$6:$B$257,"&lt;="&amp;$B277)</f>
        <v>6.83</v>
      </c>
      <c r="H277" s="14"/>
      <c r="I277" s="14"/>
      <c r="J277" s="14"/>
      <c r="K277" s="8">
        <f>SUMIFS('Aceite Virgen'!K$6:K$257,'Aceite Virgen'!$A$6:$A$257,"&gt;="&amp;$A277,'Aceite Virgen'!$B$6:$B$257,"&lt;="&amp;$B277)</f>
        <v>9.01</v>
      </c>
      <c r="L277" s="8">
        <f>SUMIFS('Aceite Virgen'!L$6:L$257,'Aceite Virgen'!$A$6:$A$257,"&gt;="&amp;$A277,'Aceite Virgen'!$B$6:$B$257,"&lt;="&amp;$B277)</f>
        <v>4.96</v>
      </c>
      <c r="M277" s="8">
        <f>SUMIFS('Aceite Virgen'!M$6:M$257,'Aceite Virgen'!$A$6:$A$257,"&gt;="&amp;$A277,'Aceite Virgen'!$B$6:$B$257,"&lt;="&amp;$B277)</f>
        <v>10.68</v>
      </c>
      <c r="N277" s="8">
        <f>SUMIFS('Aceite Virgen'!N$6:N$257,'Aceite Virgen'!$A$6:$A$257,"&gt;="&amp;$A277,'Aceite Virgen'!$B$6:$B$257,"&lt;="&amp;$B277)</f>
        <v>0</v>
      </c>
      <c r="O277" s="14"/>
      <c r="P277" s="14"/>
      <c r="Q277" s="14"/>
      <c r="R277" s="8">
        <f>SUMIFS('Aceite Virgen'!R$6:R$257,'Aceite Virgen'!$A$6:$A$257,"&gt;="&amp;$A277,'Aceite Virgen'!$B$6:$B$257,"&lt;="&amp;$B277)</f>
        <v>15.989999999999998</v>
      </c>
      <c r="S277" s="8">
        <f>SUMIFS('Aceite Virgen'!S$6:S$257,'Aceite Virgen'!$A$6:$A$257,"&gt;="&amp;$A277,'Aceite Virgen'!$B$6:$B$257,"&lt;="&amp;$B277)</f>
        <v>5.23</v>
      </c>
      <c r="T277" s="8">
        <f>SUMIFS('Aceite Virgen'!T$6:T$257,'Aceite Virgen'!$A$6:$A$257,"&gt;="&amp;$A277,'Aceite Virgen'!$B$6:$B$257,"&lt;="&amp;$B277)</f>
        <v>20.420000000000002</v>
      </c>
      <c r="U277" s="8">
        <f>SUMIFS('Aceite Virgen'!U$6:U$257,'Aceite Virgen'!$A$6:$A$257,"&gt;="&amp;$A277,'Aceite Virgen'!$B$6:$B$257,"&lt;="&amp;$B277)</f>
        <v>0</v>
      </c>
      <c r="V277" s="14"/>
      <c r="W277" s="14"/>
      <c r="X277" s="14"/>
      <c r="Y277" s="8">
        <f>SUMIFS('Aceite Virgen'!Y$6:Y$257,'Aceite Virgen'!$A$6:$A$257,"&gt;="&amp;$A277,'Aceite Virgen'!$B$6:$B$257,"&lt;="&amp;$B277)</f>
        <v>24.580000000000002</v>
      </c>
      <c r="Z277" s="8">
        <f>SUMIFS('Aceite Virgen'!Z$6:Z$257,'Aceite Virgen'!$A$6:$A$257,"&gt;="&amp;$A277,'Aceite Virgen'!$B$6:$B$257,"&lt;="&amp;$B277)</f>
        <v>8.7099999999999991</v>
      </c>
      <c r="AA277" s="8">
        <f>SUMIFS('Aceite Virgen'!AA$6:AA$257,'Aceite Virgen'!$A$6:$A$257,"&gt;="&amp;$A277,'Aceite Virgen'!$B$6:$B$257,"&lt;="&amp;$B277)</f>
        <v>33.230000000000004</v>
      </c>
      <c r="AB277" s="8">
        <f>SUMIFS('Aceite Virgen'!AB$6:AB$257,'Aceite Virgen'!$A$6:$A$257,"&gt;="&amp;$A277,'Aceite Virgen'!$B$6:$B$257,"&lt;="&amp;$B277)</f>
        <v>1.36</v>
      </c>
      <c r="AC277" s="14"/>
      <c r="AD277" s="14"/>
      <c r="AE277" s="14"/>
      <c r="AF277" s="8">
        <f>SUMIFS('Aceite Virgen'!AF$6:AF$257,'Aceite Virgen'!$A$6:$A$257,"&gt;="&amp;$A277,'Aceite Virgen'!$B$6:$B$257,"&lt;="&amp;$B277)</f>
        <v>12.809999999999999</v>
      </c>
      <c r="AG277" s="8">
        <f>SUMIFS('Aceite Virgen'!AG$6:AG$257,'Aceite Virgen'!$A$6:$A$257,"&gt;="&amp;$A277,'Aceite Virgen'!$B$6:$B$257,"&lt;="&amp;$B277)</f>
        <v>23.3</v>
      </c>
      <c r="AH277" s="8">
        <f>SUMIFS('Aceite Virgen'!AH$6:AH$257,'Aceite Virgen'!$A$6:$A$257,"&gt;="&amp;$A277,'Aceite Virgen'!$B$6:$B$257,"&lt;="&amp;$B277)</f>
        <v>12.15</v>
      </c>
      <c r="AI277" s="8">
        <f>SUMIFS('Aceite Virgen'!AI$6:AI$257,'Aceite Virgen'!$A$6:$A$257,"&gt;="&amp;$A277,'Aceite Virgen'!$B$6:$B$257,"&lt;="&amp;$B277)</f>
        <v>1.54</v>
      </c>
      <c r="AJ277" s="14"/>
      <c r="AK277" s="14"/>
      <c r="AL277" s="14"/>
      <c r="AM277" s="8">
        <f>SUMIFS('Aceite Virgen'!AM$6:AM$257,'Aceite Virgen'!$A$6:$A$257,"&gt;="&amp;$A277,'Aceite Virgen'!$B$6:$B$257,"&lt;="&amp;$B277)</f>
        <v>11.66</v>
      </c>
      <c r="AN277" s="8">
        <f>SUMIFS('Aceite Virgen'!AN$6:AN$257,'Aceite Virgen'!$A$6:$A$257,"&gt;="&amp;$A277,'Aceite Virgen'!$B$6:$B$257,"&lt;="&amp;$B277)</f>
        <v>32.549999999999997</v>
      </c>
      <c r="AO277" s="8">
        <f>SUMIFS('Aceite Virgen'!AO$6:AO$257,'Aceite Virgen'!$A$6:$A$257,"&gt;="&amp;$A277,'Aceite Virgen'!$B$6:$B$257,"&lt;="&amp;$B277)</f>
        <v>10.050000000000001</v>
      </c>
      <c r="AP277" s="8">
        <f>SUMIFS('Aceite Virgen'!AP$6:AP$257,'Aceite Virgen'!$A$6:$A$257,"&gt;="&amp;$A277,'Aceite Virgen'!$B$6:$B$257,"&lt;="&amp;$B277)</f>
        <v>0</v>
      </c>
      <c r="AQ277" s="14"/>
      <c r="AR277" s="14"/>
      <c r="AT277" s="8">
        <f>SUMIFS('Aceite Virgen'!AT$6:AT$257,'Aceite Virgen'!$A$6:$A$257,"&gt;="&amp;$A277,'Aceite Virgen'!$B$6:$B$257,"&lt;="&amp;$B277)</f>
        <v>8.66</v>
      </c>
      <c r="AU277" s="8">
        <f>SUMIFS('Aceite Virgen'!AU$6:AU$257,'Aceite Virgen'!$A$6:$A$257,"&gt;="&amp;$A277,'Aceite Virgen'!$B$6:$B$257,"&lt;="&amp;$B277)</f>
        <v>13.09</v>
      </c>
      <c r="AV277" s="8">
        <f>SUMIFS('Aceite Virgen'!AV$6:AV$257,'Aceite Virgen'!$A$6:$A$257,"&gt;="&amp;$A277,'Aceite Virgen'!$B$6:$B$257,"&lt;="&amp;$B277)</f>
        <v>8.6300000000000008</v>
      </c>
      <c r="AW277" s="8">
        <f>SUMIFS('Aceite Virgen'!AW$6:AW$257,'Aceite Virgen'!$A$6:$A$257,"&gt;="&amp;$A277,'Aceite Virgen'!$B$6:$B$257,"&lt;="&amp;$B277)</f>
        <v>7.14</v>
      </c>
      <c r="BA277" s="8">
        <f>SUMIFS('Aceite Virgen'!BA$6:BA$257,'Aceite Virgen'!$A$6:$A$257,"&gt;="&amp;A277,'Aceite Virgen'!$B$6:$B$257,"&lt;="&amp;B277)</f>
        <v>8.5500000000000007</v>
      </c>
      <c r="BB277" s="8">
        <f>SUMIFS('Aceite Virgen'!BB$6:BB$257,'Aceite Virgen'!$A$6:$A$257,"&gt;="&amp;$A277,'Aceite Virgen'!$B$6:$B$257,"&lt;="&amp;$B277)</f>
        <v>6.92</v>
      </c>
      <c r="BC277" s="8">
        <f>SUMIFS('Aceite Virgen'!BC$6:BC$257,'Aceite Virgen'!$A$6:$A$257,"&gt;="&amp;$A277,'Aceite Virgen'!$B$6:$B$257,"&lt;="&amp;$B277)</f>
        <v>8.9700000000000006</v>
      </c>
      <c r="BD277" s="8">
        <f>SUMIFS('Aceite Virgen'!BD$6:BD$257,'Aceite Virgen'!$A$6:$A$257,"&gt;="&amp;$A277,'Aceite Virgen'!$B$6:$B$257,"&lt;="&amp;$B277)</f>
        <v>8.98</v>
      </c>
      <c r="BH277" s="8">
        <f>SUMIFS('Aceite Virgen'!BH$6:BH$257,'Aceite Virgen'!$A$6:$A$257,"&gt;="&amp;$A277,'Aceite Virgen'!$B$6:$B$257,"&lt;="&amp;$B277)</f>
        <v>6.99</v>
      </c>
      <c r="BI277" s="8">
        <f>SUMIFS('Aceite Virgen'!BI$6:BI$257,'Aceite Virgen'!$A$6:$A$257,"&gt;="&amp;$A277,'Aceite Virgen'!$B$6:$B$257,"&lt;="&amp;$B277)</f>
        <v>2.06</v>
      </c>
      <c r="BJ277" s="8">
        <f>SUMIFS('Aceite Virgen'!BJ$6:BJ$257,'Aceite Virgen'!$A$6:$A$257,"&gt;="&amp;$A277,'Aceite Virgen'!$B$6:$B$257,"&lt;="&amp;$B277)</f>
        <v>7.52</v>
      </c>
      <c r="BK277" s="8">
        <f>SUMIFS('Aceite Virgen'!BK$6:BK$257,'Aceite Virgen'!$A$6:$A$257,"&gt;="&amp;$A277,'Aceite Virgen'!$B$6:$B$257,"&lt;="&amp;$B277)</f>
        <v>6.28</v>
      </c>
      <c r="BO277" s="8">
        <f>SUMIFS('Aceite Virgen'!BO$6:BO$257,'Aceite Virgen'!$A$6:$A$257,"&gt;="&amp;$A277,'Aceite Virgen'!$B$6:$B$257,"&lt;="&amp;$B277)</f>
        <v>5.17</v>
      </c>
      <c r="BP277" s="8">
        <f>SUMIFS('Aceite Virgen'!BP$6:BP$257,'Aceite Virgen'!$A$6:$A$257,"&gt;="&amp;$A277,'Aceite Virgen'!$B$6:$B$257,"&lt;="&amp;$B277)</f>
        <v>3.39</v>
      </c>
      <c r="BQ277" s="8">
        <f>SUMIFS('Aceite Virgen'!BQ$6:BQ$257,'Aceite Virgen'!$A$6:$A$257,"&gt;="&amp;$A277,'Aceite Virgen'!$B$6:$B$257,"&lt;="&amp;$B277)</f>
        <v>5.42</v>
      </c>
      <c r="BR277" s="8">
        <f>SUMIFS('Aceite Virgen'!BR$6:BR$257,'Aceite Virgen'!$A$6:$A$257,"&gt;="&amp;$A277,'Aceite Virgen'!$B$6:$B$257,"&lt;="&amp;$B277)</f>
        <v>5.48</v>
      </c>
      <c r="BV277" s="8">
        <f>SUMIFS('Aceite Virgen'!BV$6:BV$257,'Aceite Virgen'!$A$6:$A$257,"&gt;="&amp;$A277,'Aceite Virgen'!$B$6:$B$257,"&lt;="&amp;$B277)</f>
        <v>8.61</v>
      </c>
      <c r="BW277" s="8">
        <f>SUMIFS('Aceite Virgen'!BW$6:BW$257,'Aceite Virgen'!$A$6:$A$257,"&gt;="&amp;$A277,'Aceite Virgen'!$B$6:$B$257,"&lt;="&amp;$B277)</f>
        <v>4.09</v>
      </c>
      <c r="BX277" s="8">
        <f>SUMIFS('Aceite Virgen'!BX$6:BX$257,'Aceite Virgen'!$A$6:$A$257,"&gt;="&amp;$A277,'Aceite Virgen'!$B$6:$B$257,"&lt;="&amp;$B277)</f>
        <v>9.0299999999999994</v>
      </c>
      <c r="BY277" s="8">
        <f>SUMIFS('Aceite Virgen'!BY$6:BY$257,'Aceite Virgen'!$A$6:$A$257,"&gt;="&amp;$A277,'Aceite Virgen'!$B$6:$B$257,"&lt;="&amp;$B277)</f>
        <v>2.27</v>
      </c>
      <c r="CC277" s="8">
        <f>SUMIFS('Aceite Virgen'!CC$6:CC$257,'Aceite Virgen'!$A$6:$A$257,"&gt;="&amp;$A277,'Aceite Virgen'!$B$6:$B$257,"&lt;="&amp;$B277)</f>
        <v>23.32</v>
      </c>
      <c r="CD277" s="8">
        <f>SUMIFS('Aceite Virgen'!CD$6:CD$257,'Aceite Virgen'!$A$6:$A$257,"&gt;="&amp;$A277,'Aceite Virgen'!$B$6:$B$257,"&lt;="&amp;$B277)</f>
        <v>7.11</v>
      </c>
      <c r="CE277" s="8">
        <f>SUMIFS('Aceite Virgen'!CE$6:CE$257,'Aceite Virgen'!$A$6:$A$257,"&gt;="&amp;$A277,'Aceite Virgen'!$B$6:$B$257,"&lt;="&amp;$B277)</f>
        <v>25.509999999999998</v>
      </c>
      <c r="CF277" s="8">
        <f>SUMIFS('Aceite Virgen'!CF$6:CF$257,'Aceite Virgen'!$A$6:$A$257,"&gt;="&amp;$A277,'Aceite Virgen'!$B$6:$B$257,"&lt;="&amp;$B277)</f>
        <v>32.049999999999997</v>
      </c>
      <c r="CJ277" s="8">
        <f>SUMIFS('Aceite Virgen'!CJ$6:CJ$257,'Aceite Virgen'!$A$6:$A$257,"&gt;="&amp;$A277,'Aceite Virgen'!$B$6:$B$257,"&lt;="&amp;$B277)</f>
        <v>29.53</v>
      </c>
      <c r="CK277" s="8">
        <f>SUMIFS('Aceite Virgen'!CK$6:CK$257,'Aceite Virgen'!$A$6:$A$257,"&gt;="&amp;$A277,'Aceite Virgen'!$B$6:$B$257,"&lt;="&amp;$B277)</f>
        <v>4.8599999999999994</v>
      </c>
      <c r="CL277" s="8">
        <f>SUMIFS('Aceite Virgen'!CL$6:CL$257,'Aceite Virgen'!$A$6:$A$257,"&gt;="&amp;$A277,'Aceite Virgen'!$B$6:$B$257,"&lt;="&amp;$B277)</f>
        <v>32.950000000000003</v>
      </c>
      <c r="CM277" s="8">
        <f>SUMIFS('Aceite Virgen'!CM$6:CM$257,'Aceite Virgen'!$A$6:$A$257,"&gt;="&amp;$A277,'Aceite Virgen'!$B$6:$B$257,"&lt;="&amp;$B277)</f>
        <v>29.21</v>
      </c>
      <c r="CQ277" s="8">
        <f>SUMIFS('Aceite Virgen'!CQ$6:CQ$257,'Aceite Virgen'!$A$6:$A$257,"&gt;="&amp;$A277,'Aceite Virgen'!$B$6:$B$257,"&lt;="&amp;$B277)</f>
        <v>4.8899999999999997</v>
      </c>
      <c r="CR277" s="8">
        <f>SUMIFS('Aceite Virgen'!CR$6:CR$257,'Aceite Virgen'!$A$6:$A$257,"&gt;="&amp;$A277,'Aceite Virgen'!$B$6:$B$257,"&lt;="&amp;$B277)</f>
        <v>3.04</v>
      </c>
      <c r="CS277" s="8">
        <f>SUMIFS('Aceite Virgen'!CS$6:CS$257,'Aceite Virgen'!$A$6:$A$257,"&gt;="&amp;$A277,'Aceite Virgen'!$B$6:$B$257,"&lt;="&amp;$B277)</f>
        <v>3.8</v>
      </c>
      <c r="CT277" s="8">
        <f>SUMIFS('Aceite Virgen'!CT$6:CT$257,'Aceite Virgen'!$A$6:$A$257,"&gt;="&amp;$A277,'Aceite Virgen'!$B$6:$B$257,"&lt;="&amp;$B277)</f>
        <v>24.24</v>
      </c>
      <c r="CX277" s="8">
        <f>SUMIFS('Aceite Virgen'!CX$6:CX$257,'Aceite Virgen'!$A$6:$A$257,"&gt;="&amp;$A277,'Aceite Virgen'!$B$6:$B$257,"&lt;="&amp;$B277)</f>
        <v>4.05</v>
      </c>
      <c r="CY277" s="8">
        <f>SUMIFS('Aceite Virgen'!CY$6:CY$257,'Aceite Virgen'!$A$6:$A$257,"&gt;="&amp;$A277,'Aceite Virgen'!$B$6:$B$257,"&lt;="&amp;$B277)</f>
        <v>0</v>
      </c>
      <c r="CZ277" s="8">
        <f>SUMIFS('Aceite Virgen'!CZ$6:CZ$257,'Aceite Virgen'!$A$6:$A$257,"&gt;="&amp;$A277,'Aceite Virgen'!$B$6:$B$257,"&lt;="&amp;$B277)</f>
        <v>3.74</v>
      </c>
      <c r="DA277" s="8">
        <f>SUMIFS('Aceite Virgen'!DA$6:DA$257,'Aceite Virgen'!$A$6:$A$257,"&gt;="&amp;$A277,'Aceite Virgen'!$B$6:$B$257,"&lt;="&amp;$B277)</f>
        <v>23.44</v>
      </c>
      <c r="DE277" s="8">
        <f>SUMIFS('Aceite Virgen'!DE$6:DE$257,'Aceite Virgen'!$A$6:$A$257,"&gt;="&amp;$A277,'Aceite Virgen'!$B$6:$B$257,"&lt;="&amp;$B277)</f>
        <v>2.88</v>
      </c>
      <c r="DF277" s="8">
        <f>SUMIFS('Aceite Virgen'!DF$6:DF$257,'Aceite Virgen'!$A$6:$A$257,"&gt;="&amp;$A277,'Aceite Virgen'!$B$6:$B$257,"&lt;="&amp;$B277)</f>
        <v>0</v>
      </c>
      <c r="DG277" s="8">
        <f>SUMIFS('Aceite Virgen'!DG$6:DG$257,'Aceite Virgen'!$A$6:$A$257,"&gt;="&amp;$A277,'Aceite Virgen'!$B$6:$B$257,"&lt;="&amp;$B277)</f>
        <v>3.62</v>
      </c>
      <c r="DH277" s="8">
        <f>SUMIFS('Aceite Virgen'!DH$6:DH$257,'Aceite Virgen'!$A$6:$A$257,"&gt;="&amp;$A277,'Aceite Virgen'!$B$6:$B$257,"&lt;="&amp;$B277)</f>
        <v>0</v>
      </c>
      <c r="DL277" s="8">
        <f>SUMIFS('Aceite Virgen'!DL$6:DL$257,'Aceite Virgen'!$A$6:$A$257,"&gt;="&amp;$A277,'Aceite Virgen'!$B$6:$B$257,"&lt;="&amp;$B277)</f>
        <v>2.99</v>
      </c>
      <c r="DM277" s="8">
        <f>SUMIFS('Aceite Virgen'!DM$6:DM$257,'Aceite Virgen'!$A$6:$A$257,"&gt;="&amp;$A277,'Aceite Virgen'!$B$6:$B$257,"&lt;="&amp;$B277)</f>
        <v>1.49</v>
      </c>
      <c r="DN277" s="8">
        <f>SUMIFS('Aceite Virgen'!DN$6:DN$257,'Aceite Virgen'!$A$6:$A$257,"&gt;="&amp;$A277,'Aceite Virgen'!$B$6:$B$257,"&lt;="&amp;$B277)</f>
        <v>3.52</v>
      </c>
      <c r="DO277" s="8">
        <f>SUMIFS('Aceite Virgen'!DO$6:DO$257,'Aceite Virgen'!$A$6:$A$257,"&gt;="&amp;$A277,'Aceite Virgen'!$B$6:$B$257,"&lt;="&amp;$B277)</f>
        <v>2.1800000000000002</v>
      </c>
      <c r="DS277" s="8">
        <f>SUMIFS('Aceite Virgen'!DS$6:DS$257,'Aceite Virgen'!$A$6:$A$257,"&gt;="&amp;$A277,'Aceite Virgen'!$B$6:$B$257,"&lt;="&amp;$B277)</f>
        <v>1.3399999999999999</v>
      </c>
      <c r="DT277" s="8">
        <f>SUMIFS('Aceite Virgen'!DT$6:DT$257,'Aceite Virgen'!$A$6:$A$257,"&gt;="&amp;$A277,'Aceite Virgen'!$B$6:$B$257,"&lt;="&amp;$B277)</f>
        <v>4.5599999999999996</v>
      </c>
      <c r="DU277" s="8">
        <f>SUMIFS('Aceite Virgen'!DU$6:DU$257,'Aceite Virgen'!$A$6:$A$257,"&gt;="&amp;$A277,'Aceite Virgen'!$B$6:$B$257,"&lt;="&amp;$B277)</f>
        <v>0.75</v>
      </c>
      <c r="DV277" s="8">
        <f>SUMIFS('Aceite Virgen'!DV$6:DV$257,'Aceite Virgen'!$A$6:$A$257,"&gt;="&amp;$A277,'Aceite Virgen'!$B$6:$B$257,"&lt;="&amp;$B277)</f>
        <v>3.5</v>
      </c>
      <c r="DZ277" s="8">
        <f>SUMIFS('Aceite Virgen'!DZ$6:DZ$257,'Aceite Virgen'!$A$6:$A$257,"&gt;="&amp;$A277,'Aceite Virgen'!$B$6:$B$257,"&lt;="&amp;$B277)</f>
        <v>0.56000000000000005</v>
      </c>
      <c r="EA277" s="8">
        <f>SUMIFS('Aceite Virgen'!EA$6:EA$257,'Aceite Virgen'!$A$6:$A$257,"&gt;="&amp;$A277,'Aceite Virgen'!$B$6:$B$257,"&lt;="&amp;$B277)</f>
        <v>0</v>
      </c>
      <c r="EB277" s="8">
        <f>SUMIFS('Aceite Virgen'!EB$6:EB$257,'Aceite Virgen'!$A$6:$A$257,"&gt;="&amp;$A277,'Aceite Virgen'!$B$6:$B$257,"&lt;="&amp;$B277)</f>
        <v>0</v>
      </c>
      <c r="EC277" s="8">
        <f>SUMIFS('Aceite Virgen'!EC$6:EC$257,'Aceite Virgen'!$A$6:$A$257,"&gt;="&amp;$A277,'Aceite Virgen'!$B$6:$B$257,"&lt;="&amp;$B277)</f>
        <v>7.97</v>
      </c>
      <c r="EG277" s="8">
        <f>SUMIFS('Aceite Virgen'!EG$6:EG$257,'Aceite Virgen'!$A$6:$A$257,"&gt;="&amp;$A277,'Aceite Virgen'!$B$6:$B$257,"&lt;="&amp;$B277)</f>
        <v>1.02</v>
      </c>
      <c r="EH277" s="8">
        <f>SUMIFS('Aceite Virgen'!EH$6:EH$257,'Aceite Virgen'!$A$6:$A$257,"&gt;="&amp;$A277,'Aceite Virgen'!$B$6:$B$257,"&lt;="&amp;$B277)</f>
        <v>0.56000000000000005</v>
      </c>
      <c r="EI277" s="8">
        <f>SUMIFS('Aceite Virgen'!EI$6:EI$257,'Aceite Virgen'!$A$6:$A$257,"&gt;="&amp;$A277,'Aceite Virgen'!$B$6:$B$257,"&lt;="&amp;$B277)</f>
        <v>1.25</v>
      </c>
      <c r="EJ277" s="8">
        <f>SUMIFS('Aceite Virgen'!EJ$6:EJ$257,'Aceite Virgen'!$A$6:$A$257,"&gt;="&amp;$A277,'Aceite Virgen'!$B$6:$B$257,"&lt;="&amp;$B277)</f>
        <v>0</v>
      </c>
      <c r="EN277" s="8">
        <f>SUMIFS('Aceite Virgen'!EN$6:EN$257,'Aceite Virgen'!$A$6:$A$257,"&gt;="&amp;$A277,'Aceite Virgen'!$B$6:$B$257,"&lt;="&amp;$B277)</f>
        <v>1.01</v>
      </c>
      <c r="EO277" s="8">
        <f>SUMIFS('Aceite Virgen'!EO$6:EO$257,'Aceite Virgen'!$A$6:$A$257,"&gt;="&amp;$A277,'Aceite Virgen'!$B$6:$B$257,"&lt;="&amp;$B277)</f>
        <v>0</v>
      </c>
      <c r="EP277" s="8">
        <f>SUMIFS('Aceite Virgen'!EP$6:EP$257,'Aceite Virgen'!$A$6:$A$257,"&gt;="&amp;$A277,'Aceite Virgen'!$B$6:$B$257,"&lt;="&amp;$B277)</f>
        <v>1.4</v>
      </c>
      <c r="EQ277" s="8">
        <f>SUMIFS('Aceite Virgen'!EQ$6:EQ$257,'Aceite Virgen'!$A$6:$A$257,"&gt;="&amp;$A277,'Aceite Virgen'!$B$6:$B$257,"&lt;="&amp;$B277)</f>
        <v>0</v>
      </c>
      <c r="EU277" s="8">
        <f>SUMIFS('Aceite Virgen'!EU$6:EU$257,'Aceite Virgen'!$A$6:$A$257,"&gt;="&amp;$A277,'Aceite Virgen'!$B$6:$B$257,"&lt;="&amp;$B277)</f>
        <v>0.09</v>
      </c>
      <c r="EV277" s="8">
        <f>SUMIFS('Aceite Virgen'!EV$6:EV$257,'Aceite Virgen'!$A$6:$A$257,"&gt;="&amp;$A277,'Aceite Virgen'!$B$6:$B$257,"&lt;="&amp;$B277)</f>
        <v>0</v>
      </c>
      <c r="EW277" s="8">
        <f>SUMIFS('Aceite Virgen'!EW$6:EW$257,'Aceite Virgen'!$A$6:$A$257,"&gt;="&amp;$A277,'Aceite Virgen'!$B$6:$B$257,"&lt;="&amp;$B277)</f>
        <v>0.15</v>
      </c>
      <c r="EX277" s="8">
        <f>SUMIFS('Aceite Virgen'!EX$6:EX$257,'Aceite Virgen'!$A$6:$A$257,"&gt;="&amp;$A277,'Aceite Virgen'!$B$6:$B$257,"&lt;="&amp;$B277)</f>
        <v>0</v>
      </c>
    </row>
    <row r="278" spans="1:154" x14ac:dyDescent="0.3">
      <c r="A278" s="14">
        <f>'TAM Aceite Virgen'!B26</f>
        <v>4</v>
      </c>
      <c r="B278" s="14">
        <f>'TAM Aceite Virgen'!C26</f>
        <v>4.0999999999999996</v>
      </c>
      <c r="C278" s="14"/>
      <c r="D278" s="8">
        <f>SUMIFS('Aceite Virgen'!D$6:D$257,'Aceite Virgen'!$A$6:$A$257,"&gt;="&amp;$A278,'Aceite Virgen'!$B$6:$B$257,"&lt;="&amp;$B278)</f>
        <v>16.28</v>
      </c>
      <c r="E278" s="8">
        <f>SUMIFS('Aceite Virgen'!E$6:E$257,'Aceite Virgen'!$A$6:$A$257,"&gt;="&amp;$A278,'Aceite Virgen'!$B$6:$B$257,"&lt;="&amp;$B278)</f>
        <v>5.71</v>
      </c>
      <c r="F278" s="8">
        <f>SUMIFS('Aceite Virgen'!F$6:F$257,'Aceite Virgen'!$A$6:$A$257,"&gt;="&amp;$A278,'Aceite Virgen'!$B$6:$B$257,"&lt;="&amp;$B278)</f>
        <v>12.42</v>
      </c>
      <c r="G278" s="8">
        <f>SUMIFS('Aceite Virgen'!G$6:G$257,'Aceite Virgen'!$A$6:$A$257,"&gt;="&amp;$A278,'Aceite Virgen'!$B$6:$B$257,"&lt;="&amp;$B278)</f>
        <v>76.52</v>
      </c>
      <c r="H278" s="14"/>
      <c r="I278" s="14"/>
      <c r="J278" s="14"/>
      <c r="K278" s="8">
        <f>SUMIFS('Aceite Virgen'!K$6:K$257,'Aceite Virgen'!$A$6:$A$257,"&gt;="&amp;$A278,'Aceite Virgen'!$B$6:$B$257,"&lt;="&amp;$B278)</f>
        <v>3.63</v>
      </c>
      <c r="L278" s="8">
        <f>SUMIFS('Aceite Virgen'!L$6:L$257,'Aceite Virgen'!$A$6:$A$257,"&gt;="&amp;$A278,'Aceite Virgen'!$B$6:$B$257,"&lt;="&amp;$B278)</f>
        <v>11.16</v>
      </c>
      <c r="M278" s="8">
        <f>SUMIFS('Aceite Virgen'!M$6:M$257,'Aceite Virgen'!$A$6:$A$257,"&gt;="&amp;$A278,'Aceite Virgen'!$B$6:$B$257,"&lt;="&amp;$B278)</f>
        <v>0.34</v>
      </c>
      <c r="N278" s="8">
        <f>SUMIFS('Aceite Virgen'!N$6:N$257,'Aceite Virgen'!$A$6:$A$257,"&gt;="&amp;$A278,'Aceite Virgen'!$B$6:$B$257,"&lt;="&amp;$B278)</f>
        <v>30.42</v>
      </c>
      <c r="O278" s="14"/>
      <c r="P278" s="14"/>
      <c r="Q278" s="14"/>
      <c r="R278" s="8">
        <f>SUMIFS('Aceite Virgen'!R$6:R$257,'Aceite Virgen'!$A$6:$A$257,"&gt;="&amp;$A278,'Aceite Virgen'!$B$6:$B$257,"&lt;="&amp;$B278)</f>
        <v>2.86</v>
      </c>
      <c r="S278" s="8">
        <f>SUMIFS('Aceite Virgen'!S$6:S$257,'Aceite Virgen'!$A$6:$A$257,"&gt;="&amp;$A278,'Aceite Virgen'!$B$6:$B$257,"&lt;="&amp;$B278)</f>
        <v>0.76</v>
      </c>
      <c r="T278" s="8">
        <f>SUMIFS('Aceite Virgen'!T$6:T$257,'Aceite Virgen'!$A$6:$A$257,"&gt;="&amp;$A278,'Aceite Virgen'!$B$6:$B$257,"&lt;="&amp;$B278)</f>
        <v>3.51</v>
      </c>
      <c r="U278" s="8">
        <f>SUMIFS('Aceite Virgen'!U$6:U$257,'Aceite Virgen'!$A$6:$A$257,"&gt;="&amp;$A278,'Aceite Virgen'!$B$6:$B$257,"&lt;="&amp;$B278)</f>
        <v>0</v>
      </c>
      <c r="V278" s="14"/>
      <c r="W278" s="14"/>
      <c r="X278" s="14"/>
      <c r="Y278" s="8">
        <f>SUMIFS('Aceite Virgen'!Y$6:Y$257,'Aceite Virgen'!$A$6:$A$257,"&gt;="&amp;$A278,'Aceite Virgen'!$B$6:$B$257,"&lt;="&amp;$B278)</f>
        <v>1.33</v>
      </c>
      <c r="Z278" s="8">
        <f>SUMIFS('Aceite Virgen'!Z$6:Z$257,'Aceite Virgen'!$A$6:$A$257,"&gt;="&amp;$A278,'Aceite Virgen'!$B$6:$B$257,"&lt;="&amp;$B278)</f>
        <v>0</v>
      </c>
      <c r="AA278" s="8">
        <f>SUMIFS('Aceite Virgen'!AA$6:AA$257,'Aceite Virgen'!$A$6:$A$257,"&gt;="&amp;$A278,'Aceite Virgen'!$B$6:$B$257,"&lt;="&amp;$B278)</f>
        <v>1.18</v>
      </c>
      <c r="AB278" s="8">
        <f>SUMIFS('Aceite Virgen'!AB$6:AB$257,'Aceite Virgen'!$A$6:$A$257,"&gt;="&amp;$A278,'Aceite Virgen'!$B$6:$B$257,"&lt;="&amp;$B278)</f>
        <v>0</v>
      </c>
      <c r="AC278" s="14"/>
      <c r="AD278" s="14"/>
      <c r="AE278" s="14"/>
      <c r="AF278" s="8">
        <f>SUMIFS('Aceite Virgen'!AF$6:AF$257,'Aceite Virgen'!$A$6:$A$257,"&gt;="&amp;$A278,'Aceite Virgen'!$B$6:$B$257,"&lt;="&amp;$B278)</f>
        <v>27.29</v>
      </c>
      <c r="AG278" s="8">
        <f>SUMIFS('Aceite Virgen'!AG$6:AG$257,'Aceite Virgen'!$A$6:$A$257,"&gt;="&amp;$A278,'Aceite Virgen'!$B$6:$B$257,"&lt;="&amp;$B278)</f>
        <v>2.4700000000000002</v>
      </c>
      <c r="AH278" s="8">
        <f>SUMIFS('Aceite Virgen'!AH$6:AH$257,'Aceite Virgen'!$A$6:$A$257,"&gt;="&amp;$A278,'Aceite Virgen'!$B$6:$B$257,"&lt;="&amp;$B278)</f>
        <v>31.18</v>
      </c>
      <c r="AI278" s="8">
        <f>SUMIFS('Aceite Virgen'!AI$6:AI$257,'Aceite Virgen'!$A$6:$A$257,"&gt;="&amp;$A278,'Aceite Virgen'!$B$6:$B$257,"&lt;="&amp;$B278)</f>
        <v>2.71</v>
      </c>
      <c r="AJ278" s="14"/>
      <c r="AK278" s="14"/>
      <c r="AL278" s="14"/>
      <c r="AM278" s="8">
        <f>SUMIFS('Aceite Virgen'!AM$6:AM$257,'Aceite Virgen'!$A$6:$A$257,"&gt;="&amp;$A278,'Aceite Virgen'!$B$6:$B$257,"&lt;="&amp;$B278)</f>
        <v>24.82</v>
      </c>
      <c r="AN278" s="8">
        <f>SUMIFS('Aceite Virgen'!AN$6:AN$257,'Aceite Virgen'!$A$6:$A$257,"&gt;="&amp;$A278,'Aceite Virgen'!$B$6:$B$257,"&lt;="&amp;$B278)</f>
        <v>7.53</v>
      </c>
      <c r="AO278" s="8">
        <f>SUMIFS('Aceite Virgen'!AO$6:AO$257,'Aceite Virgen'!$A$6:$A$257,"&gt;="&amp;$A278,'Aceite Virgen'!$B$6:$B$257,"&lt;="&amp;$B278)</f>
        <v>28.79</v>
      </c>
      <c r="AP278" s="8">
        <f>SUMIFS('Aceite Virgen'!AP$6:AP$257,'Aceite Virgen'!$A$6:$A$257,"&gt;="&amp;$A278,'Aceite Virgen'!$B$6:$B$257,"&lt;="&amp;$B278)</f>
        <v>0.99</v>
      </c>
      <c r="AQ278" s="14"/>
      <c r="AR278" s="14"/>
      <c r="AT278" s="8">
        <f>SUMIFS('Aceite Virgen'!AT$6:AT$257,'Aceite Virgen'!$A$6:$A$257,"&gt;="&amp;$A278,'Aceite Virgen'!$B$6:$B$257,"&lt;="&amp;$B278)</f>
        <v>29.139999999999997</v>
      </c>
      <c r="AU278" s="8">
        <f>SUMIFS('Aceite Virgen'!AU$6:AU$257,'Aceite Virgen'!$A$6:$A$257,"&gt;="&amp;$A278,'Aceite Virgen'!$B$6:$B$257,"&lt;="&amp;$B278)</f>
        <v>4.83</v>
      </c>
      <c r="AV278" s="8">
        <f>SUMIFS('Aceite Virgen'!AV$6:AV$257,'Aceite Virgen'!$A$6:$A$257,"&gt;="&amp;$A278,'Aceite Virgen'!$B$6:$B$257,"&lt;="&amp;$B278)</f>
        <v>34.049999999999997</v>
      </c>
      <c r="AW278" s="8">
        <f>SUMIFS('Aceite Virgen'!AW$6:AW$257,'Aceite Virgen'!$A$6:$A$257,"&gt;="&amp;$A278,'Aceite Virgen'!$B$6:$B$257,"&lt;="&amp;$B278)</f>
        <v>0</v>
      </c>
      <c r="BA278" s="8">
        <f>SUMIFS('Aceite Virgen'!BA$6:BA$257,'Aceite Virgen'!$A$6:$A$257,"&gt;="&amp;A278,'Aceite Virgen'!$B$6:$B$257,"&lt;="&amp;B278)</f>
        <v>25.63</v>
      </c>
      <c r="BB278" s="8">
        <f>SUMIFS('Aceite Virgen'!BB$6:BB$257,'Aceite Virgen'!$A$6:$A$257,"&gt;="&amp;$A278,'Aceite Virgen'!$B$6:$B$257,"&lt;="&amp;$B278)</f>
        <v>6.14</v>
      </c>
      <c r="BC278" s="8">
        <f>SUMIFS('Aceite Virgen'!BC$6:BC$257,'Aceite Virgen'!$A$6:$A$257,"&gt;="&amp;$A278,'Aceite Virgen'!$B$6:$B$257,"&lt;="&amp;$B278)</f>
        <v>29.36</v>
      </c>
      <c r="BD278" s="8">
        <f>SUMIFS('Aceite Virgen'!BD$6:BD$257,'Aceite Virgen'!$A$6:$A$257,"&gt;="&amp;$A278,'Aceite Virgen'!$B$6:$B$257,"&lt;="&amp;$B278)</f>
        <v>0</v>
      </c>
      <c r="BH278" s="8">
        <f>SUMIFS('Aceite Virgen'!BH$6:BH$257,'Aceite Virgen'!$A$6:$A$257,"&gt;="&amp;$A278,'Aceite Virgen'!$B$6:$B$257,"&lt;="&amp;$B278)</f>
        <v>29.880000000000003</v>
      </c>
      <c r="BI278" s="8">
        <f>SUMIFS('Aceite Virgen'!BI$6:BI$257,'Aceite Virgen'!$A$6:$A$257,"&gt;="&amp;$A278,'Aceite Virgen'!$B$6:$B$257,"&lt;="&amp;$B278)</f>
        <v>10.77</v>
      </c>
      <c r="BJ278" s="8">
        <f>SUMIFS('Aceite Virgen'!BJ$6:BJ$257,'Aceite Virgen'!$A$6:$A$257,"&gt;="&amp;$A278,'Aceite Virgen'!$B$6:$B$257,"&lt;="&amp;$B278)</f>
        <v>33.03</v>
      </c>
      <c r="BK278" s="8">
        <f>SUMIFS('Aceite Virgen'!BK$6:BK$257,'Aceite Virgen'!$A$6:$A$257,"&gt;="&amp;$A278,'Aceite Virgen'!$B$6:$B$257,"&lt;="&amp;$B278)</f>
        <v>3.09</v>
      </c>
      <c r="BO278" s="8">
        <f>SUMIFS('Aceite Virgen'!BO$6:BO$257,'Aceite Virgen'!$A$6:$A$257,"&gt;="&amp;$A278,'Aceite Virgen'!$B$6:$B$257,"&lt;="&amp;$B278)</f>
        <v>26.150000000000002</v>
      </c>
      <c r="BP278" s="8">
        <f>SUMIFS('Aceite Virgen'!BP$6:BP$257,'Aceite Virgen'!$A$6:$A$257,"&gt;="&amp;$A278,'Aceite Virgen'!$B$6:$B$257,"&lt;="&amp;$B278)</f>
        <v>3.89</v>
      </c>
      <c r="BQ278" s="8">
        <f>SUMIFS('Aceite Virgen'!BQ$6:BQ$257,'Aceite Virgen'!$A$6:$A$257,"&gt;="&amp;$A278,'Aceite Virgen'!$B$6:$B$257,"&lt;="&amp;$B278)</f>
        <v>29.68</v>
      </c>
      <c r="BR278" s="8">
        <f>SUMIFS('Aceite Virgen'!BR$6:BR$257,'Aceite Virgen'!$A$6:$A$257,"&gt;="&amp;$A278,'Aceite Virgen'!$B$6:$B$257,"&lt;="&amp;$B278)</f>
        <v>3.3</v>
      </c>
      <c r="BV278" s="8">
        <f>SUMIFS('Aceite Virgen'!BV$6:BV$257,'Aceite Virgen'!$A$6:$A$257,"&gt;="&amp;$A278,'Aceite Virgen'!$B$6:$B$257,"&lt;="&amp;$B278)</f>
        <v>21.86</v>
      </c>
      <c r="BW278" s="8">
        <f>SUMIFS('Aceite Virgen'!BW$6:BW$257,'Aceite Virgen'!$A$6:$A$257,"&gt;="&amp;$A278,'Aceite Virgen'!$B$6:$B$257,"&lt;="&amp;$B278)</f>
        <v>2.88</v>
      </c>
      <c r="BX278" s="8">
        <f>SUMIFS('Aceite Virgen'!BX$6:BX$257,'Aceite Virgen'!$A$6:$A$257,"&gt;="&amp;$A278,'Aceite Virgen'!$B$6:$B$257,"&lt;="&amp;$B278)</f>
        <v>25.49</v>
      </c>
      <c r="BY278" s="8">
        <f>SUMIFS('Aceite Virgen'!BY$6:BY$257,'Aceite Virgen'!$A$6:$A$257,"&gt;="&amp;$A278,'Aceite Virgen'!$B$6:$B$257,"&lt;="&amp;$B278)</f>
        <v>16.2</v>
      </c>
      <c r="CC278" s="8">
        <f>SUMIFS('Aceite Virgen'!CC$6:CC$257,'Aceite Virgen'!$A$6:$A$257,"&gt;="&amp;$A278,'Aceite Virgen'!$B$6:$B$257,"&lt;="&amp;$B278)</f>
        <v>9.2799999999999994</v>
      </c>
      <c r="CD278" s="8">
        <f>SUMIFS('Aceite Virgen'!CD$6:CD$257,'Aceite Virgen'!$A$6:$A$257,"&gt;="&amp;$A278,'Aceite Virgen'!$B$6:$B$257,"&lt;="&amp;$B278)</f>
        <v>0</v>
      </c>
      <c r="CE278" s="8">
        <f>SUMIFS('Aceite Virgen'!CE$6:CE$257,'Aceite Virgen'!$A$6:$A$257,"&gt;="&amp;$A278,'Aceite Virgen'!$B$6:$B$257,"&lt;="&amp;$B278)</f>
        <v>10.5</v>
      </c>
      <c r="CF278" s="8">
        <f>SUMIFS('Aceite Virgen'!CF$6:CF$257,'Aceite Virgen'!$A$6:$A$257,"&gt;="&amp;$A278,'Aceite Virgen'!$B$6:$B$257,"&lt;="&amp;$B278)</f>
        <v>0</v>
      </c>
      <c r="CJ278" s="8">
        <f>SUMIFS('Aceite Virgen'!CJ$6:CJ$257,'Aceite Virgen'!$A$6:$A$257,"&gt;="&amp;$A278,'Aceite Virgen'!$B$6:$B$257,"&lt;="&amp;$B278)</f>
        <v>0.38</v>
      </c>
      <c r="CK278" s="8">
        <f>SUMIFS('Aceite Virgen'!CK$6:CK$257,'Aceite Virgen'!$A$6:$A$257,"&gt;="&amp;$A278,'Aceite Virgen'!$B$6:$B$257,"&lt;="&amp;$B278)</f>
        <v>1.99</v>
      </c>
      <c r="CL278" s="8">
        <f>SUMIFS('Aceite Virgen'!CL$6:CL$257,'Aceite Virgen'!$A$6:$A$257,"&gt;="&amp;$A278,'Aceite Virgen'!$B$6:$B$257,"&lt;="&amp;$B278)</f>
        <v>0.25</v>
      </c>
      <c r="CM278" s="8">
        <f>SUMIFS('Aceite Virgen'!CM$6:CM$257,'Aceite Virgen'!$A$6:$A$257,"&gt;="&amp;$A278,'Aceite Virgen'!$B$6:$B$257,"&lt;="&amp;$B278)</f>
        <v>0</v>
      </c>
      <c r="CQ278" s="8">
        <f>SUMIFS('Aceite Virgen'!CQ$6:CQ$257,'Aceite Virgen'!$A$6:$A$257,"&gt;="&amp;$A278,'Aceite Virgen'!$B$6:$B$257,"&lt;="&amp;$B278)</f>
        <v>0.24</v>
      </c>
      <c r="CR278" s="8">
        <f>SUMIFS('Aceite Virgen'!CR$6:CR$257,'Aceite Virgen'!$A$6:$A$257,"&gt;="&amp;$A278,'Aceite Virgen'!$B$6:$B$257,"&lt;="&amp;$B278)</f>
        <v>0</v>
      </c>
      <c r="CS278" s="8">
        <f>SUMIFS('Aceite Virgen'!CS$6:CS$257,'Aceite Virgen'!$A$6:$A$257,"&gt;="&amp;$A278,'Aceite Virgen'!$B$6:$B$257,"&lt;="&amp;$B278)</f>
        <v>0.3</v>
      </c>
      <c r="CT278" s="8">
        <f>SUMIFS('Aceite Virgen'!CT$6:CT$257,'Aceite Virgen'!$A$6:$A$257,"&gt;="&amp;$A278,'Aceite Virgen'!$B$6:$B$257,"&lt;="&amp;$B278)</f>
        <v>0</v>
      </c>
      <c r="CX278" s="8">
        <f>SUMIFS('Aceite Virgen'!CX$6:CX$257,'Aceite Virgen'!$A$6:$A$257,"&gt;="&amp;$A278,'Aceite Virgen'!$B$6:$B$257,"&lt;="&amp;$B278)</f>
        <v>0.95000000000000007</v>
      </c>
      <c r="CY278" s="8">
        <f>SUMIFS('Aceite Virgen'!CY$6:CY$257,'Aceite Virgen'!$A$6:$A$257,"&gt;="&amp;$A278,'Aceite Virgen'!$B$6:$B$257,"&lt;="&amp;$B278)</f>
        <v>0</v>
      </c>
      <c r="CZ278" s="8">
        <f>SUMIFS('Aceite Virgen'!CZ$6:CZ$257,'Aceite Virgen'!$A$6:$A$257,"&gt;="&amp;$A278,'Aceite Virgen'!$B$6:$B$257,"&lt;="&amp;$B278)</f>
        <v>0.56000000000000005</v>
      </c>
      <c r="DA278" s="8">
        <f>SUMIFS('Aceite Virgen'!DA$6:DA$257,'Aceite Virgen'!$A$6:$A$257,"&gt;="&amp;$A278,'Aceite Virgen'!$B$6:$B$257,"&lt;="&amp;$B278)</f>
        <v>0</v>
      </c>
      <c r="DE278" s="8">
        <f>SUMIFS('Aceite Virgen'!DE$6:DE$257,'Aceite Virgen'!$A$6:$A$257,"&gt;="&amp;$A278,'Aceite Virgen'!$B$6:$B$257,"&lt;="&amp;$B278)</f>
        <v>0.2</v>
      </c>
      <c r="DF278" s="8">
        <f>SUMIFS('Aceite Virgen'!DF$6:DF$257,'Aceite Virgen'!$A$6:$A$257,"&gt;="&amp;$A278,'Aceite Virgen'!$B$6:$B$257,"&lt;="&amp;$B278)</f>
        <v>0</v>
      </c>
      <c r="DG278" s="8">
        <f>SUMIFS('Aceite Virgen'!DG$6:DG$257,'Aceite Virgen'!$A$6:$A$257,"&gt;="&amp;$A278,'Aceite Virgen'!$B$6:$B$257,"&lt;="&amp;$B278)</f>
        <v>0.28999999999999998</v>
      </c>
      <c r="DH278" s="8">
        <f>SUMIFS('Aceite Virgen'!DH$6:DH$257,'Aceite Virgen'!$A$6:$A$257,"&gt;="&amp;$A278,'Aceite Virgen'!$B$6:$B$257,"&lt;="&amp;$B278)</f>
        <v>0</v>
      </c>
      <c r="DL278" s="8">
        <f>SUMIFS('Aceite Virgen'!DL$6:DL$257,'Aceite Virgen'!$A$6:$A$257,"&gt;="&amp;$A278,'Aceite Virgen'!$B$6:$B$257,"&lt;="&amp;$B278)</f>
        <v>0.56000000000000005</v>
      </c>
      <c r="DM278" s="8">
        <f>SUMIFS('Aceite Virgen'!DM$6:DM$257,'Aceite Virgen'!$A$6:$A$257,"&gt;="&amp;$A278,'Aceite Virgen'!$B$6:$B$257,"&lt;="&amp;$B278)</f>
        <v>0</v>
      </c>
      <c r="DN278" s="8">
        <f>SUMIFS('Aceite Virgen'!DN$6:DN$257,'Aceite Virgen'!$A$6:$A$257,"&gt;="&amp;$A278,'Aceite Virgen'!$B$6:$B$257,"&lt;="&amp;$B278)</f>
        <v>0.78</v>
      </c>
      <c r="DO278" s="8">
        <f>SUMIFS('Aceite Virgen'!DO$6:DO$257,'Aceite Virgen'!$A$6:$A$257,"&gt;="&amp;$A278,'Aceite Virgen'!$B$6:$B$257,"&lt;="&amp;$B278)</f>
        <v>0</v>
      </c>
      <c r="DS278" s="8">
        <f>SUMIFS('Aceite Virgen'!DS$6:DS$257,'Aceite Virgen'!$A$6:$A$257,"&gt;="&amp;$A278,'Aceite Virgen'!$B$6:$B$257,"&lt;="&amp;$B278)</f>
        <v>0.62</v>
      </c>
      <c r="DT278" s="8">
        <f>SUMIFS('Aceite Virgen'!DT$6:DT$257,'Aceite Virgen'!$A$6:$A$257,"&gt;="&amp;$A278,'Aceite Virgen'!$B$6:$B$257,"&lt;="&amp;$B278)</f>
        <v>0</v>
      </c>
      <c r="DU278" s="8">
        <f>SUMIFS('Aceite Virgen'!DU$6:DU$257,'Aceite Virgen'!$A$6:$A$257,"&gt;="&amp;$A278,'Aceite Virgen'!$B$6:$B$257,"&lt;="&amp;$B278)</f>
        <v>0.82000000000000006</v>
      </c>
      <c r="DV278" s="8">
        <f>SUMIFS('Aceite Virgen'!DV$6:DV$257,'Aceite Virgen'!$A$6:$A$257,"&gt;="&amp;$A278,'Aceite Virgen'!$B$6:$B$257,"&lt;="&amp;$B278)</f>
        <v>0</v>
      </c>
      <c r="DZ278" s="8">
        <f>SUMIFS('Aceite Virgen'!DZ$6:DZ$257,'Aceite Virgen'!$A$6:$A$257,"&gt;="&amp;$A278,'Aceite Virgen'!$B$6:$B$257,"&lt;="&amp;$B278)</f>
        <v>1.31</v>
      </c>
      <c r="EA278" s="8">
        <f>SUMIFS('Aceite Virgen'!EA$6:EA$257,'Aceite Virgen'!$A$6:$A$257,"&gt;="&amp;$A278,'Aceite Virgen'!$B$6:$B$257,"&lt;="&amp;$B278)</f>
        <v>0</v>
      </c>
      <c r="EB278" s="8">
        <f>SUMIFS('Aceite Virgen'!EB$6:EB$257,'Aceite Virgen'!$A$6:$A$257,"&gt;="&amp;$A278,'Aceite Virgen'!$B$6:$B$257,"&lt;="&amp;$B278)</f>
        <v>1.18</v>
      </c>
      <c r="EC278" s="8">
        <f>SUMIFS('Aceite Virgen'!EC$6:EC$257,'Aceite Virgen'!$A$6:$A$257,"&gt;="&amp;$A278,'Aceite Virgen'!$B$6:$B$257,"&lt;="&amp;$B278)</f>
        <v>7.27</v>
      </c>
      <c r="EG278" s="8">
        <f>SUMIFS('Aceite Virgen'!EG$6:EG$257,'Aceite Virgen'!$A$6:$A$257,"&gt;="&amp;$A278,'Aceite Virgen'!$B$6:$B$257,"&lt;="&amp;$B278)</f>
        <v>0.62</v>
      </c>
      <c r="EH278" s="8">
        <f>SUMIFS('Aceite Virgen'!EH$6:EH$257,'Aceite Virgen'!$A$6:$A$257,"&gt;="&amp;$A278,'Aceite Virgen'!$B$6:$B$257,"&lt;="&amp;$B278)</f>
        <v>0</v>
      </c>
      <c r="EI278" s="8">
        <f>SUMIFS('Aceite Virgen'!EI$6:EI$257,'Aceite Virgen'!$A$6:$A$257,"&gt;="&amp;$A278,'Aceite Virgen'!$B$6:$B$257,"&lt;="&amp;$B278)</f>
        <v>0.47</v>
      </c>
      <c r="EJ278" s="8">
        <f>SUMIFS('Aceite Virgen'!EJ$6:EJ$257,'Aceite Virgen'!$A$6:$A$257,"&gt;="&amp;$A278,'Aceite Virgen'!$B$6:$B$257,"&lt;="&amp;$B278)</f>
        <v>1.92</v>
      </c>
      <c r="EN278" s="8">
        <f>SUMIFS('Aceite Virgen'!EN$6:EN$257,'Aceite Virgen'!$A$6:$A$257,"&gt;="&amp;$A278,'Aceite Virgen'!$B$6:$B$257,"&lt;="&amp;$B278)</f>
        <v>0.38</v>
      </c>
      <c r="EO278" s="8">
        <f>SUMIFS('Aceite Virgen'!EO$6:EO$257,'Aceite Virgen'!$A$6:$A$257,"&gt;="&amp;$A278,'Aceite Virgen'!$B$6:$B$257,"&lt;="&amp;$B278)</f>
        <v>1.36</v>
      </c>
      <c r="EP278" s="8">
        <f>SUMIFS('Aceite Virgen'!EP$6:EP$257,'Aceite Virgen'!$A$6:$A$257,"&gt;="&amp;$A278,'Aceite Virgen'!$B$6:$B$257,"&lt;="&amp;$B278)</f>
        <v>0</v>
      </c>
      <c r="EQ278" s="8">
        <f>SUMIFS('Aceite Virgen'!EQ$6:EQ$257,'Aceite Virgen'!$A$6:$A$257,"&gt;="&amp;$A278,'Aceite Virgen'!$B$6:$B$257,"&lt;="&amp;$B278)</f>
        <v>0</v>
      </c>
      <c r="EU278" s="8">
        <f>SUMIFS('Aceite Virgen'!EU$6:EU$257,'Aceite Virgen'!$A$6:$A$257,"&gt;="&amp;$A278,'Aceite Virgen'!$B$6:$B$257,"&lt;="&amp;$B278)</f>
        <v>1.5</v>
      </c>
      <c r="EV278" s="8">
        <f>SUMIFS('Aceite Virgen'!EV$6:EV$257,'Aceite Virgen'!$A$6:$A$257,"&gt;="&amp;$A278,'Aceite Virgen'!$B$6:$B$257,"&lt;="&amp;$B278)</f>
        <v>0</v>
      </c>
      <c r="EW278" s="8">
        <f>SUMIFS('Aceite Virgen'!EW$6:EW$257,'Aceite Virgen'!$A$6:$A$257,"&gt;="&amp;$A278,'Aceite Virgen'!$B$6:$B$257,"&lt;="&amp;$B278)</f>
        <v>1.97</v>
      </c>
      <c r="EX278" s="8">
        <f>SUMIFS('Aceite Virgen'!EX$6:EX$257,'Aceite Virgen'!$A$6:$A$257,"&gt;="&amp;$A278,'Aceite Virgen'!$B$6:$B$257,"&lt;="&amp;$B278)</f>
        <v>0</v>
      </c>
    </row>
    <row r="279" spans="1:154" x14ac:dyDescent="0.3">
      <c r="A279" s="14">
        <f>'TAM Aceite Virgen'!B27</f>
        <v>4.0999999999999996</v>
      </c>
      <c r="B279" s="14">
        <f>'TAM Aceite Virgen'!C27</f>
        <v>4.2</v>
      </c>
      <c r="C279" s="14"/>
      <c r="D279" s="8">
        <f>SUMIFS('Aceite Virgen'!D$6:D$257,'Aceite Virgen'!$A$6:$A$257,"&gt;="&amp;$A279,'Aceite Virgen'!$B$6:$B$257,"&lt;="&amp;$B279)</f>
        <v>32.15</v>
      </c>
      <c r="E279" s="8">
        <f>SUMIFS('Aceite Virgen'!E$6:E$257,'Aceite Virgen'!$A$6:$A$257,"&gt;="&amp;$A279,'Aceite Virgen'!$B$6:$B$257,"&lt;="&amp;$B279)</f>
        <v>27.89</v>
      </c>
      <c r="F279" s="8">
        <f>SUMIFS('Aceite Virgen'!F$6:F$257,'Aceite Virgen'!$A$6:$A$257,"&gt;="&amp;$A279,'Aceite Virgen'!$B$6:$B$257,"&lt;="&amp;$B279)</f>
        <v>38.410000000000004</v>
      </c>
      <c r="G279" s="8">
        <f>SUMIFS('Aceite Virgen'!G$6:G$257,'Aceite Virgen'!$A$6:$A$257,"&gt;="&amp;$A279,'Aceite Virgen'!$B$6:$B$257,"&lt;="&amp;$B279)</f>
        <v>0.95</v>
      </c>
      <c r="H279" s="14"/>
      <c r="I279" s="14"/>
      <c r="J279" s="14"/>
      <c r="K279" s="8">
        <f>SUMIFS('Aceite Virgen'!K$6:K$257,'Aceite Virgen'!$A$6:$A$257,"&gt;="&amp;$A279,'Aceite Virgen'!$B$6:$B$257,"&lt;="&amp;$B279)</f>
        <v>8.67</v>
      </c>
      <c r="L279" s="8">
        <f>SUMIFS('Aceite Virgen'!L$6:L$257,'Aceite Virgen'!$A$6:$A$257,"&gt;="&amp;$A279,'Aceite Virgen'!$B$6:$B$257,"&lt;="&amp;$B279)</f>
        <v>20.419999999999998</v>
      </c>
      <c r="M279" s="8">
        <f>SUMIFS('Aceite Virgen'!M$6:M$257,'Aceite Virgen'!$A$6:$A$257,"&gt;="&amp;$A279,'Aceite Virgen'!$B$6:$B$257,"&lt;="&amp;$B279)</f>
        <v>5.59</v>
      </c>
      <c r="N279" s="8">
        <f>SUMIFS('Aceite Virgen'!N$6:N$257,'Aceite Virgen'!$A$6:$A$257,"&gt;="&amp;$A279,'Aceite Virgen'!$B$6:$B$257,"&lt;="&amp;$B279)</f>
        <v>22.22</v>
      </c>
      <c r="O279" s="14"/>
      <c r="P279" s="14"/>
      <c r="Q279" s="14"/>
      <c r="R279" s="8">
        <f>SUMIFS('Aceite Virgen'!R$6:R$257,'Aceite Virgen'!$A$6:$A$257,"&gt;="&amp;$A279,'Aceite Virgen'!$B$6:$B$257,"&lt;="&amp;$B279)</f>
        <v>18.580000000000002</v>
      </c>
      <c r="S279" s="8">
        <f>SUMIFS('Aceite Virgen'!S$6:S$257,'Aceite Virgen'!$A$6:$A$257,"&gt;="&amp;$A279,'Aceite Virgen'!$B$6:$B$257,"&lt;="&amp;$B279)</f>
        <v>25.509999999999998</v>
      </c>
      <c r="T279" s="8">
        <f>SUMIFS('Aceite Virgen'!T$6:T$257,'Aceite Virgen'!$A$6:$A$257,"&gt;="&amp;$A279,'Aceite Virgen'!$B$6:$B$257,"&lt;="&amp;$B279)</f>
        <v>15.08</v>
      </c>
      <c r="U279" s="8">
        <f>SUMIFS('Aceite Virgen'!U$6:U$257,'Aceite Virgen'!$A$6:$A$257,"&gt;="&amp;$A279,'Aceite Virgen'!$B$6:$B$257,"&lt;="&amp;$B279)</f>
        <v>32.4</v>
      </c>
      <c r="V279" s="14"/>
      <c r="W279" s="14"/>
      <c r="X279" s="14"/>
      <c r="Y279" s="8">
        <f>SUMIFS('Aceite Virgen'!Y$6:Y$257,'Aceite Virgen'!$A$6:$A$257,"&gt;="&amp;$A279,'Aceite Virgen'!$B$6:$B$257,"&lt;="&amp;$B279)</f>
        <v>29.34</v>
      </c>
      <c r="Z279" s="8">
        <f>SUMIFS('Aceite Virgen'!Z$6:Z$257,'Aceite Virgen'!$A$6:$A$257,"&gt;="&amp;$A279,'Aceite Virgen'!$B$6:$B$257,"&lt;="&amp;$B279)</f>
        <v>22.31</v>
      </c>
      <c r="AA279" s="8">
        <f>SUMIFS('Aceite Virgen'!AA$6:AA$257,'Aceite Virgen'!$A$6:$A$257,"&gt;="&amp;$A279,'Aceite Virgen'!$B$6:$B$257,"&lt;="&amp;$B279)</f>
        <v>29.25</v>
      </c>
      <c r="AB279" s="8">
        <f>SUMIFS('Aceite Virgen'!AB$6:AB$257,'Aceite Virgen'!$A$6:$A$257,"&gt;="&amp;$A279,'Aceite Virgen'!$B$6:$B$257,"&lt;="&amp;$B279)</f>
        <v>43.45</v>
      </c>
      <c r="AC279" s="14"/>
      <c r="AD279" s="14"/>
      <c r="AE279" s="14"/>
      <c r="AF279" s="8">
        <f>SUMIFS('Aceite Virgen'!AF$6:AF$257,'Aceite Virgen'!$A$6:$A$257,"&gt;="&amp;$A279,'Aceite Virgen'!$B$6:$B$257,"&lt;="&amp;$B279)</f>
        <v>13.299999999999999</v>
      </c>
      <c r="AG279" s="8">
        <f>SUMIFS('Aceite Virgen'!AG$6:AG$257,'Aceite Virgen'!$A$6:$A$257,"&gt;="&amp;$A279,'Aceite Virgen'!$B$6:$B$257,"&lt;="&amp;$B279)</f>
        <v>24.59</v>
      </c>
      <c r="AH279" s="8">
        <f>SUMIFS('Aceite Virgen'!AH$6:AH$257,'Aceite Virgen'!$A$6:$A$257,"&gt;="&amp;$A279,'Aceite Virgen'!$B$6:$B$257,"&lt;="&amp;$B279)</f>
        <v>10.58</v>
      </c>
      <c r="AI279" s="8">
        <f>SUMIFS('Aceite Virgen'!AI$6:AI$257,'Aceite Virgen'!$A$6:$A$257,"&gt;="&amp;$A279,'Aceite Virgen'!$B$6:$B$257,"&lt;="&amp;$B279)</f>
        <v>64.510000000000005</v>
      </c>
      <c r="AJ279" s="14"/>
      <c r="AK279" s="14"/>
      <c r="AL279" s="14"/>
      <c r="AM279" s="8">
        <f>SUMIFS('Aceite Virgen'!AM$6:AM$257,'Aceite Virgen'!$A$6:$A$257,"&gt;="&amp;$A279,'Aceite Virgen'!$B$6:$B$257,"&lt;="&amp;$B279)</f>
        <v>14.46</v>
      </c>
      <c r="AN279" s="8">
        <f>SUMIFS('Aceite Virgen'!AN$6:AN$257,'Aceite Virgen'!$A$6:$A$257,"&gt;="&amp;$A279,'Aceite Virgen'!$B$6:$B$257,"&lt;="&amp;$B279)</f>
        <v>18.880000000000003</v>
      </c>
      <c r="AO279" s="8">
        <f>SUMIFS('Aceite Virgen'!AO$6:AO$257,'Aceite Virgen'!$A$6:$A$257,"&gt;="&amp;$A279,'Aceite Virgen'!$B$6:$B$257,"&lt;="&amp;$B279)</f>
        <v>12.66</v>
      </c>
      <c r="AP279" s="8">
        <f>SUMIFS('Aceite Virgen'!AP$6:AP$257,'Aceite Virgen'!$A$6:$A$257,"&gt;="&amp;$A279,'Aceite Virgen'!$B$6:$B$257,"&lt;="&amp;$B279)</f>
        <v>40.94</v>
      </c>
      <c r="AQ279" s="14"/>
      <c r="AR279" s="14"/>
      <c r="AT279" s="8">
        <f>SUMIFS('Aceite Virgen'!AT$6:AT$257,'Aceite Virgen'!$A$6:$A$257,"&gt;="&amp;$A279,'Aceite Virgen'!$B$6:$B$257,"&lt;="&amp;$B279)</f>
        <v>10.680000000000001</v>
      </c>
      <c r="AU279" s="8">
        <f>SUMIFS('Aceite Virgen'!AU$6:AU$257,'Aceite Virgen'!$A$6:$A$257,"&gt;="&amp;$A279,'Aceite Virgen'!$B$6:$B$257,"&lt;="&amp;$B279)</f>
        <v>14.35</v>
      </c>
      <c r="AV279" s="8">
        <f>SUMIFS('Aceite Virgen'!AV$6:AV$257,'Aceite Virgen'!$A$6:$A$257,"&gt;="&amp;$A279,'Aceite Virgen'!$B$6:$B$257,"&lt;="&amp;$B279)</f>
        <v>9.69</v>
      </c>
      <c r="AW279" s="8">
        <f>SUMIFS('Aceite Virgen'!AW$6:AW$257,'Aceite Virgen'!$A$6:$A$257,"&gt;="&amp;$A279,'Aceite Virgen'!$B$6:$B$257,"&lt;="&amp;$B279)</f>
        <v>55.730000000000004</v>
      </c>
      <c r="BA279" s="8">
        <f>SUMIFS('Aceite Virgen'!BA$6:BA$257,'Aceite Virgen'!$A$6:$A$257,"&gt;="&amp;A279,'Aceite Virgen'!$B$6:$B$257,"&lt;="&amp;B279)</f>
        <v>12.540000000000001</v>
      </c>
      <c r="BB279" s="8">
        <f>SUMIFS('Aceite Virgen'!BB$6:BB$257,'Aceite Virgen'!$A$6:$A$257,"&gt;="&amp;$A279,'Aceite Virgen'!$B$6:$B$257,"&lt;="&amp;$B279)</f>
        <v>12</v>
      </c>
      <c r="BC279" s="8">
        <f>SUMIFS('Aceite Virgen'!BC$6:BC$257,'Aceite Virgen'!$A$6:$A$257,"&gt;="&amp;$A279,'Aceite Virgen'!$B$6:$B$257,"&lt;="&amp;$B279)</f>
        <v>10.71</v>
      </c>
      <c r="BD279" s="8">
        <f>SUMIFS('Aceite Virgen'!BD$6:BD$257,'Aceite Virgen'!$A$6:$A$257,"&gt;="&amp;$A279,'Aceite Virgen'!$B$6:$B$257,"&lt;="&amp;$B279)</f>
        <v>47.61</v>
      </c>
      <c r="BH279" s="8">
        <f>SUMIFS('Aceite Virgen'!BH$6:BH$257,'Aceite Virgen'!$A$6:$A$257,"&gt;="&amp;$A279,'Aceite Virgen'!$B$6:$B$257,"&lt;="&amp;$B279)</f>
        <v>14.649999999999999</v>
      </c>
      <c r="BI279" s="8">
        <f>SUMIFS('Aceite Virgen'!BI$6:BI$257,'Aceite Virgen'!$A$6:$A$257,"&gt;="&amp;$A279,'Aceite Virgen'!$B$6:$B$257,"&lt;="&amp;$B279)</f>
        <v>11.940000000000001</v>
      </c>
      <c r="BJ279" s="8">
        <f>SUMIFS('Aceite Virgen'!BJ$6:BJ$257,'Aceite Virgen'!$A$6:$A$257,"&gt;="&amp;$A279,'Aceite Virgen'!$B$6:$B$257,"&lt;="&amp;$B279)</f>
        <v>12.9</v>
      </c>
      <c r="BK279" s="8">
        <f>SUMIFS('Aceite Virgen'!BK$6:BK$257,'Aceite Virgen'!$A$6:$A$257,"&gt;="&amp;$A279,'Aceite Virgen'!$B$6:$B$257,"&lt;="&amp;$B279)</f>
        <v>72.16</v>
      </c>
      <c r="BO279" s="8">
        <f>SUMIFS('Aceite Virgen'!BO$6:BO$257,'Aceite Virgen'!$A$6:$A$257,"&gt;="&amp;$A279,'Aceite Virgen'!$B$6:$B$257,"&lt;="&amp;$B279)</f>
        <v>13.6</v>
      </c>
      <c r="BP279" s="8">
        <f>SUMIFS('Aceite Virgen'!BP$6:BP$257,'Aceite Virgen'!$A$6:$A$257,"&gt;="&amp;$A279,'Aceite Virgen'!$B$6:$B$257,"&lt;="&amp;$B279)</f>
        <v>21.1</v>
      </c>
      <c r="BQ279" s="8">
        <f>SUMIFS('Aceite Virgen'!BQ$6:BQ$257,'Aceite Virgen'!$A$6:$A$257,"&gt;="&amp;$A279,'Aceite Virgen'!$B$6:$B$257,"&lt;="&amp;$B279)</f>
        <v>12.530000000000001</v>
      </c>
      <c r="BR279" s="8">
        <f>SUMIFS('Aceite Virgen'!BR$6:BR$257,'Aceite Virgen'!$A$6:$A$257,"&gt;="&amp;$A279,'Aceite Virgen'!$B$6:$B$257,"&lt;="&amp;$B279)</f>
        <v>27.99</v>
      </c>
      <c r="BV279" s="8">
        <f>SUMIFS('Aceite Virgen'!BV$6:BV$257,'Aceite Virgen'!$A$6:$A$257,"&gt;="&amp;$A279,'Aceite Virgen'!$B$6:$B$257,"&lt;="&amp;$B279)</f>
        <v>11.469999999999999</v>
      </c>
      <c r="BW279" s="8">
        <f>SUMIFS('Aceite Virgen'!BW$6:BW$257,'Aceite Virgen'!$A$6:$A$257,"&gt;="&amp;$A279,'Aceite Virgen'!$B$6:$B$257,"&lt;="&amp;$B279)</f>
        <v>3.52</v>
      </c>
      <c r="BX279" s="8">
        <f>SUMIFS('Aceite Virgen'!BX$6:BX$257,'Aceite Virgen'!$A$6:$A$257,"&gt;="&amp;$A279,'Aceite Virgen'!$B$6:$B$257,"&lt;="&amp;$B279)</f>
        <v>11.59</v>
      </c>
      <c r="BY279" s="8">
        <f>SUMIFS('Aceite Virgen'!BY$6:BY$257,'Aceite Virgen'!$A$6:$A$257,"&gt;="&amp;$A279,'Aceite Virgen'!$B$6:$B$257,"&lt;="&amp;$B279)</f>
        <v>44.73</v>
      </c>
      <c r="CC279" s="8">
        <f>SUMIFS('Aceite Virgen'!CC$6:CC$257,'Aceite Virgen'!$A$6:$A$257,"&gt;="&amp;$A279,'Aceite Virgen'!$B$6:$B$257,"&lt;="&amp;$B279)</f>
        <v>5.0599999999999996</v>
      </c>
      <c r="CD279" s="8">
        <f>SUMIFS('Aceite Virgen'!CD$6:CD$257,'Aceite Virgen'!$A$6:$A$257,"&gt;="&amp;$A279,'Aceite Virgen'!$B$6:$B$257,"&lt;="&amp;$B279)</f>
        <v>1.05</v>
      </c>
      <c r="CE279" s="8">
        <f>SUMIFS('Aceite Virgen'!CE$6:CE$257,'Aceite Virgen'!$A$6:$A$257,"&gt;="&amp;$A279,'Aceite Virgen'!$B$6:$B$257,"&lt;="&amp;$B279)</f>
        <v>5.45</v>
      </c>
      <c r="CF279" s="8">
        <f>SUMIFS('Aceite Virgen'!CF$6:CF$257,'Aceite Virgen'!$A$6:$A$257,"&gt;="&amp;$A279,'Aceite Virgen'!$B$6:$B$257,"&lt;="&amp;$B279)</f>
        <v>7.76</v>
      </c>
      <c r="CJ279" s="8">
        <f>SUMIFS('Aceite Virgen'!CJ$6:CJ$257,'Aceite Virgen'!$A$6:$A$257,"&gt;="&amp;$A279,'Aceite Virgen'!$B$6:$B$257,"&lt;="&amp;$B279)</f>
        <v>0.19</v>
      </c>
      <c r="CK279" s="8">
        <f>SUMIFS('Aceite Virgen'!CK$6:CK$257,'Aceite Virgen'!$A$6:$A$257,"&gt;="&amp;$A279,'Aceite Virgen'!$B$6:$B$257,"&lt;="&amp;$B279)</f>
        <v>0</v>
      </c>
      <c r="CL279" s="8">
        <f>SUMIFS('Aceite Virgen'!CL$6:CL$257,'Aceite Virgen'!$A$6:$A$257,"&gt;="&amp;$A279,'Aceite Virgen'!$B$6:$B$257,"&lt;="&amp;$B279)</f>
        <v>0.23</v>
      </c>
      <c r="CM279" s="8">
        <f>SUMIFS('Aceite Virgen'!CM$6:CM$257,'Aceite Virgen'!$A$6:$A$257,"&gt;="&amp;$A279,'Aceite Virgen'!$B$6:$B$257,"&lt;="&amp;$B279)</f>
        <v>0</v>
      </c>
      <c r="CQ279" s="8">
        <f>SUMIFS('Aceite Virgen'!CQ$6:CQ$257,'Aceite Virgen'!$A$6:$A$257,"&gt;="&amp;$A279,'Aceite Virgen'!$B$6:$B$257,"&lt;="&amp;$B279)</f>
        <v>0.55000000000000004</v>
      </c>
      <c r="CR279" s="8">
        <f>SUMIFS('Aceite Virgen'!CR$6:CR$257,'Aceite Virgen'!$A$6:$A$257,"&gt;="&amp;$A279,'Aceite Virgen'!$B$6:$B$257,"&lt;="&amp;$B279)</f>
        <v>0</v>
      </c>
      <c r="CS279" s="8">
        <f>SUMIFS('Aceite Virgen'!CS$6:CS$257,'Aceite Virgen'!$A$6:$A$257,"&gt;="&amp;$A279,'Aceite Virgen'!$B$6:$B$257,"&lt;="&amp;$B279)</f>
        <v>0.46</v>
      </c>
      <c r="CT279" s="8">
        <f>SUMIFS('Aceite Virgen'!CT$6:CT$257,'Aceite Virgen'!$A$6:$A$257,"&gt;="&amp;$A279,'Aceite Virgen'!$B$6:$B$257,"&lt;="&amp;$B279)</f>
        <v>0</v>
      </c>
      <c r="CX279" s="8">
        <f>SUMIFS('Aceite Virgen'!CX$6:CX$257,'Aceite Virgen'!$A$6:$A$257,"&gt;="&amp;$A279,'Aceite Virgen'!$B$6:$B$257,"&lt;="&amp;$B279)</f>
        <v>0.67</v>
      </c>
      <c r="CY279" s="8">
        <f>SUMIFS('Aceite Virgen'!CY$6:CY$257,'Aceite Virgen'!$A$6:$A$257,"&gt;="&amp;$A279,'Aceite Virgen'!$B$6:$B$257,"&lt;="&amp;$B279)</f>
        <v>0</v>
      </c>
      <c r="CZ279" s="8">
        <f>SUMIFS('Aceite Virgen'!CZ$6:CZ$257,'Aceite Virgen'!$A$6:$A$257,"&gt;="&amp;$A279,'Aceite Virgen'!$B$6:$B$257,"&lt;="&amp;$B279)</f>
        <v>0.94</v>
      </c>
      <c r="DA279" s="8">
        <f>SUMIFS('Aceite Virgen'!DA$6:DA$257,'Aceite Virgen'!$A$6:$A$257,"&gt;="&amp;$A279,'Aceite Virgen'!$B$6:$B$257,"&lt;="&amp;$B279)</f>
        <v>0</v>
      </c>
      <c r="DE279" s="8">
        <f>SUMIFS('Aceite Virgen'!DE$6:DE$257,'Aceite Virgen'!$A$6:$A$257,"&gt;="&amp;$A279,'Aceite Virgen'!$B$6:$B$257,"&lt;="&amp;$B279)</f>
        <v>0.24</v>
      </c>
      <c r="DF279" s="8">
        <f>SUMIFS('Aceite Virgen'!DF$6:DF$257,'Aceite Virgen'!$A$6:$A$257,"&gt;="&amp;$A279,'Aceite Virgen'!$B$6:$B$257,"&lt;="&amp;$B279)</f>
        <v>0</v>
      </c>
      <c r="DG279" s="8">
        <f>SUMIFS('Aceite Virgen'!DG$6:DG$257,'Aceite Virgen'!$A$6:$A$257,"&gt;="&amp;$A279,'Aceite Virgen'!$B$6:$B$257,"&lt;="&amp;$B279)</f>
        <v>0.13</v>
      </c>
      <c r="DH279" s="8">
        <f>SUMIFS('Aceite Virgen'!DH$6:DH$257,'Aceite Virgen'!$A$6:$A$257,"&gt;="&amp;$A279,'Aceite Virgen'!$B$6:$B$257,"&lt;="&amp;$B279)</f>
        <v>0</v>
      </c>
      <c r="DL279" s="8">
        <f>SUMIFS('Aceite Virgen'!DL$6:DL$257,'Aceite Virgen'!$A$6:$A$257,"&gt;="&amp;$A279,'Aceite Virgen'!$B$6:$B$257,"&lt;="&amp;$B279)</f>
        <v>0</v>
      </c>
      <c r="DM279" s="8">
        <f>SUMIFS('Aceite Virgen'!DM$6:DM$257,'Aceite Virgen'!$A$6:$A$257,"&gt;="&amp;$A279,'Aceite Virgen'!$B$6:$B$257,"&lt;="&amp;$B279)</f>
        <v>0</v>
      </c>
      <c r="DN279" s="8">
        <f>SUMIFS('Aceite Virgen'!DN$6:DN$257,'Aceite Virgen'!$A$6:$A$257,"&gt;="&amp;$A279,'Aceite Virgen'!$B$6:$B$257,"&lt;="&amp;$B279)</f>
        <v>0</v>
      </c>
      <c r="DO279" s="8">
        <f>SUMIFS('Aceite Virgen'!DO$6:DO$257,'Aceite Virgen'!$A$6:$A$257,"&gt;="&amp;$A279,'Aceite Virgen'!$B$6:$B$257,"&lt;="&amp;$B279)</f>
        <v>0</v>
      </c>
      <c r="DS279" s="8">
        <f>SUMIFS('Aceite Virgen'!DS$6:DS$257,'Aceite Virgen'!$A$6:$A$257,"&gt;="&amp;$A279,'Aceite Virgen'!$B$6:$B$257,"&lt;="&amp;$B279)</f>
        <v>0.43</v>
      </c>
      <c r="DT279" s="8">
        <f>SUMIFS('Aceite Virgen'!DT$6:DT$257,'Aceite Virgen'!$A$6:$A$257,"&gt;="&amp;$A279,'Aceite Virgen'!$B$6:$B$257,"&lt;="&amp;$B279)</f>
        <v>0</v>
      </c>
      <c r="DU279" s="8">
        <f>SUMIFS('Aceite Virgen'!DU$6:DU$257,'Aceite Virgen'!$A$6:$A$257,"&gt;="&amp;$A279,'Aceite Virgen'!$B$6:$B$257,"&lt;="&amp;$B279)</f>
        <v>0</v>
      </c>
      <c r="DV279" s="8">
        <f>SUMIFS('Aceite Virgen'!DV$6:DV$257,'Aceite Virgen'!$A$6:$A$257,"&gt;="&amp;$A279,'Aceite Virgen'!$B$6:$B$257,"&lt;="&amp;$B279)</f>
        <v>7.43</v>
      </c>
      <c r="DZ279" s="8">
        <f>SUMIFS('Aceite Virgen'!DZ$6:DZ$257,'Aceite Virgen'!$A$6:$A$257,"&gt;="&amp;$A279,'Aceite Virgen'!$B$6:$B$257,"&lt;="&amp;$B279)</f>
        <v>0</v>
      </c>
      <c r="EA279" s="8">
        <f>SUMIFS('Aceite Virgen'!EA$6:EA$257,'Aceite Virgen'!$A$6:$A$257,"&gt;="&amp;$A279,'Aceite Virgen'!$B$6:$B$257,"&lt;="&amp;$B279)</f>
        <v>0</v>
      </c>
      <c r="EB279" s="8">
        <f>SUMIFS('Aceite Virgen'!EB$6:EB$257,'Aceite Virgen'!$A$6:$A$257,"&gt;="&amp;$A279,'Aceite Virgen'!$B$6:$B$257,"&lt;="&amp;$B279)</f>
        <v>0</v>
      </c>
      <c r="EC279" s="8">
        <f>SUMIFS('Aceite Virgen'!EC$6:EC$257,'Aceite Virgen'!$A$6:$A$257,"&gt;="&amp;$A279,'Aceite Virgen'!$B$6:$B$257,"&lt;="&amp;$B279)</f>
        <v>0</v>
      </c>
      <c r="EG279" s="8">
        <f>SUMIFS('Aceite Virgen'!EG$6:EG$257,'Aceite Virgen'!$A$6:$A$257,"&gt;="&amp;$A279,'Aceite Virgen'!$B$6:$B$257,"&lt;="&amp;$B279)</f>
        <v>0</v>
      </c>
      <c r="EH279" s="8">
        <f>SUMIFS('Aceite Virgen'!EH$6:EH$257,'Aceite Virgen'!$A$6:$A$257,"&gt;="&amp;$A279,'Aceite Virgen'!$B$6:$B$257,"&lt;="&amp;$B279)</f>
        <v>0</v>
      </c>
      <c r="EI279" s="8">
        <f>SUMIFS('Aceite Virgen'!EI$6:EI$257,'Aceite Virgen'!$A$6:$A$257,"&gt;="&amp;$A279,'Aceite Virgen'!$B$6:$B$257,"&lt;="&amp;$B279)</f>
        <v>0</v>
      </c>
      <c r="EJ279" s="8">
        <f>SUMIFS('Aceite Virgen'!EJ$6:EJ$257,'Aceite Virgen'!$A$6:$A$257,"&gt;="&amp;$A279,'Aceite Virgen'!$B$6:$B$257,"&lt;="&amp;$B279)</f>
        <v>0</v>
      </c>
      <c r="EN279" s="8">
        <f>SUMIFS('Aceite Virgen'!EN$6:EN$257,'Aceite Virgen'!$A$6:$A$257,"&gt;="&amp;$A279,'Aceite Virgen'!$B$6:$B$257,"&lt;="&amp;$B279)</f>
        <v>0.34</v>
      </c>
      <c r="EO279" s="8">
        <f>SUMIFS('Aceite Virgen'!EO$6:EO$257,'Aceite Virgen'!$A$6:$A$257,"&gt;="&amp;$A279,'Aceite Virgen'!$B$6:$B$257,"&lt;="&amp;$B279)</f>
        <v>0</v>
      </c>
      <c r="EP279" s="8">
        <f>SUMIFS('Aceite Virgen'!EP$6:EP$257,'Aceite Virgen'!$A$6:$A$257,"&gt;="&amp;$A279,'Aceite Virgen'!$B$6:$B$257,"&lt;="&amp;$B279)</f>
        <v>0</v>
      </c>
      <c r="EQ279" s="8">
        <f>SUMIFS('Aceite Virgen'!EQ$6:EQ$257,'Aceite Virgen'!$A$6:$A$257,"&gt;="&amp;$A279,'Aceite Virgen'!$B$6:$B$257,"&lt;="&amp;$B279)</f>
        <v>0</v>
      </c>
      <c r="EU279" s="8">
        <f>SUMIFS('Aceite Virgen'!EU$6:EU$257,'Aceite Virgen'!$A$6:$A$257,"&gt;="&amp;$A279,'Aceite Virgen'!$B$6:$B$257,"&lt;="&amp;$B279)</f>
        <v>1.82</v>
      </c>
      <c r="EV279" s="8">
        <f>SUMIFS('Aceite Virgen'!EV$6:EV$257,'Aceite Virgen'!$A$6:$A$257,"&gt;="&amp;$A279,'Aceite Virgen'!$B$6:$B$257,"&lt;="&amp;$B279)</f>
        <v>2.7</v>
      </c>
      <c r="EW279" s="8">
        <f>SUMIFS('Aceite Virgen'!EW$6:EW$257,'Aceite Virgen'!$A$6:$A$257,"&gt;="&amp;$A279,'Aceite Virgen'!$B$6:$B$257,"&lt;="&amp;$B279)</f>
        <v>0.66</v>
      </c>
      <c r="EX279" s="8">
        <f>SUMIFS('Aceite Virgen'!EX$6:EX$257,'Aceite Virgen'!$A$6:$A$257,"&gt;="&amp;$A279,'Aceite Virgen'!$B$6:$B$257,"&lt;="&amp;$B279)</f>
        <v>4.7699999999999996</v>
      </c>
    </row>
    <row r="280" spans="1:154" x14ac:dyDescent="0.3">
      <c r="A280" s="14">
        <f>'TAM Aceite Virgen'!B28</f>
        <v>4.2</v>
      </c>
      <c r="B280" s="14">
        <f>'TAM Aceite Virgen'!C28</f>
        <v>4.3</v>
      </c>
      <c r="C280" s="14"/>
      <c r="D280" s="8">
        <f>SUMIFS('Aceite Virgen'!D$6:D$257,'Aceite Virgen'!$A$6:$A$257,"&gt;="&amp;$A280,'Aceite Virgen'!$B$6:$B$257,"&lt;="&amp;$B280)</f>
        <v>7.59</v>
      </c>
      <c r="E280" s="8">
        <f>SUMIFS('Aceite Virgen'!E$6:E$257,'Aceite Virgen'!$A$6:$A$257,"&gt;="&amp;$A280,'Aceite Virgen'!$B$6:$B$257,"&lt;="&amp;$B280)</f>
        <v>2.4300000000000002</v>
      </c>
      <c r="F280" s="8">
        <f>SUMIFS('Aceite Virgen'!F$6:F$257,'Aceite Virgen'!$A$6:$A$257,"&gt;="&amp;$A280,'Aceite Virgen'!$B$6:$B$257,"&lt;="&amp;$B280)</f>
        <v>9.8500000000000014</v>
      </c>
      <c r="G280" s="8">
        <f>SUMIFS('Aceite Virgen'!G$6:G$257,'Aceite Virgen'!$A$6:$A$257,"&gt;="&amp;$A280,'Aceite Virgen'!$B$6:$B$257,"&lt;="&amp;$B280)</f>
        <v>0</v>
      </c>
      <c r="H280" s="14"/>
      <c r="I280" s="14"/>
      <c r="J280" s="14"/>
      <c r="K280" s="8">
        <f>SUMIFS('Aceite Virgen'!K$6:K$257,'Aceite Virgen'!$A$6:$A$257,"&gt;="&amp;$A280,'Aceite Virgen'!$B$6:$B$257,"&lt;="&amp;$B280)</f>
        <v>40.129999999999995</v>
      </c>
      <c r="L280" s="8">
        <f>SUMIFS('Aceite Virgen'!L$6:L$257,'Aceite Virgen'!$A$6:$A$257,"&gt;="&amp;$A280,'Aceite Virgen'!$B$6:$B$257,"&lt;="&amp;$B280)</f>
        <v>0</v>
      </c>
      <c r="M280" s="8">
        <f>SUMIFS('Aceite Virgen'!M$6:M$257,'Aceite Virgen'!$A$6:$A$257,"&gt;="&amp;$A280,'Aceite Virgen'!$B$6:$B$257,"&lt;="&amp;$B280)</f>
        <v>52.21</v>
      </c>
      <c r="N280" s="8">
        <f>SUMIFS('Aceite Virgen'!N$6:N$257,'Aceite Virgen'!$A$6:$A$257,"&gt;="&amp;$A280,'Aceite Virgen'!$B$6:$B$257,"&lt;="&amp;$B280)</f>
        <v>5.86</v>
      </c>
      <c r="O280" s="14"/>
      <c r="P280" s="14"/>
      <c r="Q280" s="14"/>
      <c r="R280" s="8">
        <f>SUMIFS('Aceite Virgen'!R$6:R$257,'Aceite Virgen'!$A$6:$A$257,"&gt;="&amp;$A280,'Aceite Virgen'!$B$6:$B$257,"&lt;="&amp;$B280)</f>
        <v>16.66</v>
      </c>
      <c r="S280" s="8">
        <f>SUMIFS('Aceite Virgen'!S$6:S$257,'Aceite Virgen'!$A$6:$A$257,"&gt;="&amp;$A280,'Aceite Virgen'!$B$6:$B$257,"&lt;="&amp;$B280)</f>
        <v>4.67</v>
      </c>
      <c r="T280" s="8">
        <f>SUMIFS('Aceite Virgen'!T$6:T$257,'Aceite Virgen'!$A$6:$A$257,"&gt;="&amp;$A280,'Aceite Virgen'!$B$6:$B$257,"&lt;="&amp;$B280)</f>
        <v>21.02</v>
      </c>
      <c r="U280" s="8">
        <f>SUMIFS('Aceite Virgen'!U$6:U$257,'Aceite Virgen'!$A$6:$A$257,"&gt;="&amp;$A280,'Aceite Virgen'!$B$6:$B$257,"&lt;="&amp;$B280)</f>
        <v>5.2</v>
      </c>
      <c r="V280" s="14"/>
      <c r="W280" s="14"/>
      <c r="X280" s="14"/>
      <c r="Y280" s="8">
        <f>SUMIFS('Aceite Virgen'!Y$6:Y$257,'Aceite Virgen'!$A$6:$A$257,"&gt;="&amp;$A280,'Aceite Virgen'!$B$6:$B$257,"&lt;="&amp;$B280)</f>
        <v>7.29</v>
      </c>
      <c r="Z280" s="8">
        <f>SUMIFS('Aceite Virgen'!Z$6:Z$257,'Aceite Virgen'!$A$6:$A$257,"&gt;="&amp;$A280,'Aceite Virgen'!$B$6:$B$257,"&lt;="&amp;$B280)</f>
        <v>0.57999999999999996</v>
      </c>
      <c r="AA280" s="8">
        <f>SUMIFS('Aceite Virgen'!AA$6:AA$257,'Aceite Virgen'!$A$6:$A$257,"&gt;="&amp;$A280,'Aceite Virgen'!$B$6:$B$257,"&lt;="&amp;$B280)</f>
        <v>6.83</v>
      </c>
      <c r="AB280" s="8">
        <f>SUMIFS('Aceite Virgen'!AB$6:AB$257,'Aceite Virgen'!$A$6:$A$257,"&gt;="&amp;$A280,'Aceite Virgen'!$B$6:$B$257,"&lt;="&amp;$B280)</f>
        <v>30.86</v>
      </c>
      <c r="AC280" s="14"/>
      <c r="AD280" s="14"/>
      <c r="AE280" s="14"/>
      <c r="AF280" s="8">
        <f>SUMIFS('Aceite Virgen'!AF$6:AF$257,'Aceite Virgen'!$A$6:$A$257,"&gt;="&amp;$A280,'Aceite Virgen'!$B$6:$B$257,"&lt;="&amp;$B280)</f>
        <v>3.54</v>
      </c>
      <c r="AG280" s="8">
        <f>SUMIFS('Aceite Virgen'!AG$6:AG$257,'Aceite Virgen'!$A$6:$A$257,"&gt;="&amp;$A280,'Aceite Virgen'!$B$6:$B$257,"&lt;="&amp;$B280)</f>
        <v>2.1800000000000002</v>
      </c>
      <c r="AH280" s="8">
        <f>SUMIFS('Aceite Virgen'!AH$6:AH$257,'Aceite Virgen'!$A$6:$A$257,"&gt;="&amp;$A280,'Aceite Virgen'!$B$6:$B$257,"&lt;="&amp;$B280)</f>
        <v>3.15</v>
      </c>
      <c r="AI280" s="8">
        <f>SUMIFS('Aceite Virgen'!AI$6:AI$257,'Aceite Virgen'!$A$6:$A$257,"&gt;="&amp;$A280,'Aceite Virgen'!$B$6:$B$257,"&lt;="&amp;$B280)</f>
        <v>21.41</v>
      </c>
      <c r="AJ280" s="14"/>
      <c r="AK280" s="14"/>
      <c r="AL280" s="14"/>
      <c r="AM280" s="8">
        <f>SUMIFS('Aceite Virgen'!AM$6:AM$257,'Aceite Virgen'!$A$6:$A$257,"&gt;="&amp;$A280,'Aceite Virgen'!$B$6:$B$257,"&lt;="&amp;$B280)</f>
        <v>2.6</v>
      </c>
      <c r="AN280" s="8">
        <f>SUMIFS('Aceite Virgen'!AN$6:AN$257,'Aceite Virgen'!$A$6:$A$257,"&gt;="&amp;$A280,'Aceite Virgen'!$B$6:$B$257,"&lt;="&amp;$B280)</f>
        <v>0.95</v>
      </c>
      <c r="AO280" s="8">
        <f>SUMIFS('Aceite Virgen'!AO$6:AO$257,'Aceite Virgen'!$A$6:$A$257,"&gt;="&amp;$A280,'Aceite Virgen'!$B$6:$B$257,"&lt;="&amp;$B280)</f>
        <v>2.9400000000000004</v>
      </c>
      <c r="AP280" s="8">
        <f>SUMIFS('Aceite Virgen'!AP$6:AP$257,'Aceite Virgen'!$A$6:$A$257,"&gt;="&amp;$A280,'Aceite Virgen'!$B$6:$B$257,"&lt;="&amp;$B280)</f>
        <v>0.8</v>
      </c>
      <c r="AQ280" s="14"/>
      <c r="AR280" s="14"/>
      <c r="AT280" s="8">
        <f>SUMIFS('Aceite Virgen'!AT$6:AT$257,'Aceite Virgen'!$A$6:$A$257,"&gt;="&amp;$A280,'Aceite Virgen'!$B$6:$B$257,"&lt;="&amp;$B280)</f>
        <v>2.02</v>
      </c>
      <c r="AU280" s="8">
        <f>SUMIFS('Aceite Virgen'!AU$6:AU$257,'Aceite Virgen'!$A$6:$A$257,"&gt;="&amp;$A280,'Aceite Virgen'!$B$6:$B$257,"&lt;="&amp;$B280)</f>
        <v>0</v>
      </c>
      <c r="AV280" s="8">
        <f>SUMIFS('Aceite Virgen'!AV$6:AV$257,'Aceite Virgen'!$A$6:$A$257,"&gt;="&amp;$A280,'Aceite Virgen'!$B$6:$B$257,"&lt;="&amp;$B280)</f>
        <v>2.4</v>
      </c>
      <c r="AW280" s="8">
        <f>SUMIFS('Aceite Virgen'!AW$6:AW$257,'Aceite Virgen'!$A$6:$A$257,"&gt;="&amp;$A280,'Aceite Virgen'!$B$6:$B$257,"&lt;="&amp;$B280)</f>
        <v>0</v>
      </c>
      <c r="BA280" s="8">
        <f>SUMIFS('Aceite Virgen'!BA$6:BA$257,'Aceite Virgen'!$A$6:$A$257,"&gt;="&amp;A280,'Aceite Virgen'!$B$6:$B$257,"&lt;="&amp;B280)</f>
        <v>2.5100000000000002</v>
      </c>
      <c r="BB280" s="8">
        <f>SUMIFS('Aceite Virgen'!BB$6:BB$257,'Aceite Virgen'!$A$6:$A$257,"&gt;="&amp;$A280,'Aceite Virgen'!$B$6:$B$257,"&lt;="&amp;$B280)</f>
        <v>8.09</v>
      </c>
      <c r="BC280" s="8">
        <f>SUMIFS('Aceite Virgen'!BC$6:BC$257,'Aceite Virgen'!$A$6:$A$257,"&gt;="&amp;$A280,'Aceite Virgen'!$B$6:$B$257,"&lt;="&amp;$B280)</f>
        <v>1.9700000000000002</v>
      </c>
      <c r="BD280" s="8">
        <f>SUMIFS('Aceite Virgen'!BD$6:BD$257,'Aceite Virgen'!$A$6:$A$257,"&gt;="&amp;$A280,'Aceite Virgen'!$B$6:$B$257,"&lt;="&amp;$B280)</f>
        <v>0</v>
      </c>
      <c r="BH280" s="8">
        <f>SUMIFS('Aceite Virgen'!BH$6:BH$257,'Aceite Virgen'!$A$6:$A$257,"&gt;="&amp;$A280,'Aceite Virgen'!$B$6:$B$257,"&lt;="&amp;$B280)</f>
        <v>1.02</v>
      </c>
      <c r="BI280" s="8">
        <f>SUMIFS('Aceite Virgen'!BI$6:BI$257,'Aceite Virgen'!$A$6:$A$257,"&gt;="&amp;$A280,'Aceite Virgen'!$B$6:$B$257,"&lt;="&amp;$B280)</f>
        <v>0</v>
      </c>
      <c r="BJ280" s="8">
        <f>SUMIFS('Aceite Virgen'!BJ$6:BJ$257,'Aceite Virgen'!$A$6:$A$257,"&gt;="&amp;$A280,'Aceite Virgen'!$B$6:$B$257,"&lt;="&amp;$B280)</f>
        <v>1.07</v>
      </c>
      <c r="BK280" s="8">
        <f>SUMIFS('Aceite Virgen'!BK$6:BK$257,'Aceite Virgen'!$A$6:$A$257,"&gt;="&amp;$A280,'Aceite Virgen'!$B$6:$B$257,"&lt;="&amp;$B280)</f>
        <v>2.2999999999999998</v>
      </c>
      <c r="BO280" s="8">
        <f>SUMIFS('Aceite Virgen'!BO$6:BO$257,'Aceite Virgen'!$A$6:$A$257,"&gt;="&amp;$A280,'Aceite Virgen'!$B$6:$B$257,"&lt;="&amp;$B280)</f>
        <v>1.38</v>
      </c>
      <c r="BP280" s="8">
        <f>SUMIFS('Aceite Virgen'!BP$6:BP$257,'Aceite Virgen'!$A$6:$A$257,"&gt;="&amp;$A280,'Aceite Virgen'!$B$6:$B$257,"&lt;="&amp;$B280)</f>
        <v>3.26</v>
      </c>
      <c r="BQ280" s="8">
        <f>SUMIFS('Aceite Virgen'!BQ$6:BQ$257,'Aceite Virgen'!$A$6:$A$257,"&gt;="&amp;$A280,'Aceite Virgen'!$B$6:$B$257,"&lt;="&amp;$B280)</f>
        <v>0.56000000000000005</v>
      </c>
      <c r="BR280" s="8">
        <f>SUMIFS('Aceite Virgen'!BR$6:BR$257,'Aceite Virgen'!$A$6:$A$257,"&gt;="&amp;$A280,'Aceite Virgen'!$B$6:$B$257,"&lt;="&amp;$B280)</f>
        <v>6.95</v>
      </c>
      <c r="BV280" s="8">
        <f>SUMIFS('Aceite Virgen'!BV$6:BV$257,'Aceite Virgen'!$A$6:$A$257,"&gt;="&amp;$A280,'Aceite Virgen'!$B$6:$B$257,"&lt;="&amp;$B280)</f>
        <v>0.28000000000000003</v>
      </c>
      <c r="BW280" s="8">
        <f>SUMIFS('Aceite Virgen'!BW$6:BW$257,'Aceite Virgen'!$A$6:$A$257,"&gt;="&amp;$A280,'Aceite Virgen'!$B$6:$B$257,"&lt;="&amp;$B280)</f>
        <v>1.39</v>
      </c>
      <c r="BX280" s="8">
        <f>SUMIFS('Aceite Virgen'!BX$6:BX$257,'Aceite Virgen'!$A$6:$A$257,"&gt;="&amp;$A280,'Aceite Virgen'!$B$6:$B$257,"&lt;="&amp;$B280)</f>
        <v>0.18</v>
      </c>
      <c r="BY280" s="8">
        <f>SUMIFS('Aceite Virgen'!BY$6:BY$257,'Aceite Virgen'!$A$6:$A$257,"&gt;="&amp;$A280,'Aceite Virgen'!$B$6:$B$257,"&lt;="&amp;$B280)</f>
        <v>0</v>
      </c>
      <c r="CC280" s="8">
        <f>SUMIFS('Aceite Virgen'!CC$6:CC$257,'Aceite Virgen'!$A$6:$A$257,"&gt;="&amp;$A280,'Aceite Virgen'!$B$6:$B$257,"&lt;="&amp;$B280)</f>
        <v>0.5</v>
      </c>
      <c r="CD280" s="8">
        <f>SUMIFS('Aceite Virgen'!CD$6:CD$257,'Aceite Virgen'!$A$6:$A$257,"&gt;="&amp;$A280,'Aceite Virgen'!$B$6:$B$257,"&lt;="&amp;$B280)</f>
        <v>0</v>
      </c>
      <c r="CE280" s="8">
        <f>SUMIFS('Aceite Virgen'!CE$6:CE$257,'Aceite Virgen'!$A$6:$A$257,"&gt;="&amp;$A280,'Aceite Virgen'!$B$6:$B$257,"&lt;="&amp;$B280)</f>
        <v>0.59</v>
      </c>
      <c r="CF280" s="8">
        <f>SUMIFS('Aceite Virgen'!CF$6:CF$257,'Aceite Virgen'!$A$6:$A$257,"&gt;="&amp;$A280,'Aceite Virgen'!$B$6:$B$257,"&lt;="&amp;$B280)</f>
        <v>0</v>
      </c>
      <c r="CJ280" s="8">
        <f>SUMIFS('Aceite Virgen'!CJ$6:CJ$257,'Aceite Virgen'!$A$6:$A$257,"&gt;="&amp;$A280,'Aceite Virgen'!$B$6:$B$257,"&lt;="&amp;$B280)</f>
        <v>0.4</v>
      </c>
      <c r="CK280" s="8">
        <f>SUMIFS('Aceite Virgen'!CK$6:CK$257,'Aceite Virgen'!$A$6:$A$257,"&gt;="&amp;$A280,'Aceite Virgen'!$B$6:$B$257,"&lt;="&amp;$B280)</f>
        <v>2</v>
      </c>
      <c r="CL280" s="8">
        <f>SUMIFS('Aceite Virgen'!CL$6:CL$257,'Aceite Virgen'!$A$6:$A$257,"&gt;="&amp;$A280,'Aceite Virgen'!$B$6:$B$257,"&lt;="&amp;$B280)</f>
        <v>0.27</v>
      </c>
      <c r="CM280" s="8">
        <f>SUMIFS('Aceite Virgen'!CM$6:CM$257,'Aceite Virgen'!$A$6:$A$257,"&gt;="&amp;$A280,'Aceite Virgen'!$B$6:$B$257,"&lt;="&amp;$B280)</f>
        <v>0</v>
      </c>
      <c r="CQ280" s="8">
        <f>SUMIFS('Aceite Virgen'!CQ$6:CQ$257,'Aceite Virgen'!$A$6:$A$257,"&gt;="&amp;$A280,'Aceite Virgen'!$B$6:$B$257,"&lt;="&amp;$B280)</f>
        <v>0.13</v>
      </c>
      <c r="CR280" s="8">
        <f>SUMIFS('Aceite Virgen'!CR$6:CR$257,'Aceite Virgen'!$A$6:$A$257,"&gt;="&amp;$A280,'Aceite Virgen'!$B$6:$B$257,"&lt;="&amp;$B280)</f>
        <v>0</v>
      </c>
      <c r="CS280" s="8">
        <f>SUMIFS('Aceite Virgen'!CS$6:CS$257,'Aceite Virgen'!$A$6:$A$257,"&gt;="&amp;$A280,'Aceite Virgen'!$B$6:$B$257,"&lt;="&amp;$B280)</f>
        <v>0.16</v>
      </c>
      <c r="CT280" s="8">
        <f>SUMIFS('Aceite Virgen'!CT$6:CT$257,'Aceite Virgen'!$A$6:$A$257,"&gt;="&amp;$A280,'Aceite Virgen'!$B$6:$B$257,"&lt;="&amp;$B280)</f>
        <v>0</v>
      </c>
      <c r="CX280" s="8">
        <f>SUMIFS('Aceite Virgen'!CX$6:CX$257,'Aceite Virgen'!$A$6:$A$257,"&gt;="&amp;$A280,'Aceite Virgen'!$B$6:$B$257,"&lt;="&amp;$B280)</f>
        <v>0.33</v>
      </c>
      <c r="CY280" s="8">
        <f>SUMIFS('Aceite Virgen'!CY$6:CY$257,'Aceite Virgen'!$A$6:$A$257,"&gt;="&amp;$A280,'Aceite Virgen'!$B$6:$B$257,"&lt;="&amp;$B280)</f>
        <v>0</v>
      </c>
      <c r="CZ280" s="8">
        <f>SUMIFS('Aceite Virgen'!CZ$6:CZ$257,'Aceite Virgen'!$A$6:$A$257,"&gt;="&amp;$A280,'Aceite Virgen'!$B$6:$B$257,"&lt;="&amp;$B280)</f>
        <v>0</v>
      </c>
      <c r="DA280" s="8">
        <f>SUMIFS('Aceite Virgen'!DA$6:DA$257,'Aceite Virgen'!$A$6:$A$257,"&gt;="&amp;$A280,'Aceite Virgen'!$B$6:$B$257,"&lt;="&amp;$B280)</f>
        <v>0</v>
      </c>
      <c r="DE280" s="8">
        <f>SUMIFS('Aceite Virgen'!DE$6:DE$257,'Aceite Virgen'!$A$6:$A$257,"&gt;="&amp;$A280,'Aceite Virgen'!$B$6:$B$257,"&lt;="&amp;$B280)</f>
        <v>0.2</v>
      </c>
      <c r="DF280" s="8">
        <f>SUMIFS('Aceite Virgen'!DF$6:DF$257,'Aceite Virgen'!$A$6:$A$257,"&gt;="&amp;$A280,'Aceite Virgen'!$B$6:$B$257,"&lt;="&amp;$B280)</f>
        <v>0</v>
      </c>
      <c r="DG280" s="8">
        <f>SUMIFS('Aceite Virgen'!DG$6:DG$257,'Aceite Virgen'!$A$6:$A$257,"&gt;="&amp;$A280,'Aceite Virgen'!$B$6:$B$257,"&lt;="&amp;$B280)</f>
        <v>0.28000000000000003</v>
      </c>
      <c r="DH280" s="8">
        <f>SUMIFS('Aceite Virgen'!DH$6:DH$257,'Aceite Virgen'!$A$6:$A$257,"&gt;="&amp;$A280,'Aceite Virgen'!$B$6:$B$257,"&lt;="&amp;$B280)</f>
        <v>0</v>
      </c>
      <c r="DL280" s="8">
        <f>SUMIFS('Aceite Virgen'!DL$6:DL$257,'Aceite Virgen'!$A$6:$A$257,"&gt;="&amp;$A280,'Aceite Virgen'!$B$6:$B$257,"&lt;="&amp;$B280)</f>
        <v>0.13</v>
      </c>
      <c r="DM280" s="8">
        <f>SUMIFS('Aceite Virgen'!DM$6:DM$257,'Aceite Virgen'!$A$6:$A$257,"&gt;="&amp;$A280,'Aceite Virgen'!$B$6:$B$257,"&lt;="&amp;$B280)</f>
        <v>0</v>
      </c>
      <c r="DN280" s="8">
        <f>SUMIFS('Aceite Virgen'!DN$6:DN$257,'Aceite Virgen'!$A$6:$A$257,"&gt;="&amp;$A280,'Aceite Virgen'!$B$6:$B$257,"&lt;="&amp;$B280)</f>
        <v>0.17</v>
      </c>
      <c r="DO280" s="8">
        <f>SUMIFS('Aceite Virgen'!DO$6:DO$257,'Aceite Virgen'!$A$6:$A$257,"&gt;="&amp;$A280,'Aceite Virgen'!$B$6:$B$257,"&lt;="&amp;$B280)</f>
        <v>0</v>
      </c>
      <c r="DS280" s="8">
        <f>SUMIFS('Aceite Virgen'!DS$6:DS$257,'Aceite Virgen'!$A$6:$A$257,"&gt;="&amp;$A280,'Aceite Virgen'!$B$6:$B$257,"&lt;="&amp;$B280)</f>
        <v>0</v>
      </c>
      <c r="DT280" s="8">
        <f>SUMIFS('Aceite Virgen'!DT$6:DT$257,'Aceite Virgen'!$A$6:$A$257,"&gt;="&amp;$A280,'Aceite Virgen'!$B$6:$B$257,"&lt;="&amp;$B280)</f>
        <v>0</v>
      </c>
      <c r="DU280" s="8">
        <f>SUMIFS('Aceite Virgen'!DU$6:DU$257,'Aceite Virgen'!$A$6:$A$257,"&gt;="&amp;$A280,'Aceite Virgen'!$B$6:$B$257,"&lt;="&amp;$B280)</f>
        <v>0</v>
      </c>
      <c r="DV280" s="8">
        <f>SUMIFS('Aceite Virgen'!DV$6:DV$257,'Aceite Virgen'!$A$6:$A$257,"&gt;="&amp;$A280,'Aceite Virgen'!$B$6:$B$257,"&lt;="&amp;$B280)</f>
        <v>0</v>
      </c>
      <c r="DZ280" s="8">
        <f>SUMIFS('Aceite Virgen'!DZ$6:DZ$257,'Aceite Virgen'!$A$6:$A$257,"&gt;="&amp;$A280,'Aceite Virgen'!$B$6:$B$257,"&lt;="&amp;$B280)</f>
        <v>0.46</v>
      </c>
      <c r="EA280" s="8">
        <f>SUMIFS('Aceite Virgen'!EA$6:EA$257,'Aceite Virgen'!$A$6:$A$257,"&gt;="&amp;$A280,'Aceite Virgen'!$B$6:$B$257,"&lt;="&amp;$B280)</f>
        <v>0</v>
      </c>
      <c r="EB280" s="8">
        <f>SUMIFS('Aceite Virgen'!EB$6:EB$257,'Aceite Virgen'!$A$6:$A$257,"&gt;="&amp;$A280,'Aceite Virgen'!$B$6:$B$257,"&lt;="&amp;$B280)</f>
        <v>0.64</v>
      </c>
      <c r="EC280" s="8">
        <f>SUMIFS('Aceite Virgen'!EC$6:EC$257,'Aceite Virgen'!$A$6:$A$257,"&gt;="&amp;$A280,'Aceite Virgen'!$B$6:$B$257,"&lt;="&amp;$B280)</f>
        <v>0</v>
      </c>
      <c r="EG280" s="8">
        <f>SUMIFS('Aceite Virgen'!EG$6:EG$257,'Aceite Virgen'!$A$6:$A$257,"&gt;="&amp;$A280,'Aceite Virgen'!$B$6:$B$257,"&lt;="&amp;$B280)</f>
        <v>0.26</v>
      </c>
      <c r="EH280" s="8">
        <f>SUMIFS('Aceite Virgen'!EH$6:EH$257,'Aceite Virgen'!$A$6:$A$257,"&gt;="&amp;$A280,'Aceite Virgen'!$B$6:$B$257,"&lt;="&amp;$B280)</f>
        <v>0</v>
      </c>
      <c r="EI280" s="8">
        <f>SUMIFS('Aceite Virgen'!EI$6:EI$257,'Aceite Virgen'!$A$6:$A$257,"&gt;="&amp;$A280,'Aceite Virgen'!$B$6:$B$257,"&lt;="&amp;$B280)</f>
        <v>0</v>
      </c>
      <c r="EJ280" s="8">
        <f>SUMIFS('Aceite Virgen'!EJ$6:EJ$257,'Aceite Virgen'!$A$6:$A$257,"&gt;="&amp;$A280,'Aceite Virgen'!$B$6:$B$257,"&lt;="&amp;$B280)</f>
        <v>0</v>
      </c>
      <c r="EN280" s="8">
        <f>SUMIFS('Aceite Virgen'!EN$6:EN$257,'Aceite Virgen'!$A$6:$A$257,"&gt;="&amp;$A280,'Aceite Virgen'!$B$6:$B$257,"&lt;="&amp;$B280)</f>
        <v>0</v>
      </c>
      <c r="EO280" s="8">
        <f>SUMIFS('Aceite Virgen'!EO$6:EO$257,'Aceite Virgen'!$A$6:$A$257,"&gt;="&amp;$A280,'Aceite Virgen'!$B$6:$B$257,"&lt;="&amp;$B280)</f>
        <v>0</v>
      </c>
      <c r="EP280" s="8">
        <f>SUMIFS('Aceite Virgen'!EP$6:EP$257,'Aceite Virgen'!$A$6:$A$257,"&gt;="&amp;$A280,'Aceite Virgen'!$B$6:$B$257,"&lt;="&amp;$B280)</f>
        <v>0</v>
      </c>
      <c r="EQ280" s="8">
        <f>SUMIFS('Aceite Virgen'!EQ$6:EQ$257,'Aceite Virgen'!$A$6:$A$257,"&gt;="&amp;$A280,'Aceite Virgen'!$B$6:$B$257,"&lt;="&amp;$B280)</f>
        <v>0</v>
      </c>
      <c r="EU280" s="8">
        <f>SUMIFS('Aceite Virgen'!EU$6:EU$257,'Aceite Virgen'!$A$6:$A$257,"&gt;="&amp;$A280,'Aceite Virgen'!$B$6:$B$257,"&lt;="&amp;$B280)</f>
        <v>0.11</v>
      </c>
      <c r="EV280" s="8">
        <f>SUMIFS('Aceite Virgen'!EV$6:EV$257,'Aceite Virgen'!$A$6:$A$257,"&gt;="&amp;$A280,'Aceite Virgen'!$B$6:$B$257,"&lt;="&amp;$B280)</f>
        <v>0.69</v>
      </c>
      <c r="EW280" s="8">
        <f>SUMIFS('Aceite Virgen'!EW$6:EW$257,'Aceite Virgen'!$A$6:$A$257,"&gt;="&amp;$A280,'Aceite Virgen'!$B$6:$B$257,"&lt;="&amp;$B280)</f>
        <v>0</v>
      </c>
      <c r="EX280" s="8">
        <f>SUMIFS('Aceite Virgen'!EX$6:EX$257,'Aceite Virgen'!$A$6:$A$257,"&gt;="&amp;$A280,'Aceite Virgen'!$B$6:$B$257,"&lt;="&amp;$B280)</f>
        <v>0</v>
      </c>
    </row>
    <row r="281" spans="1:154" x14ac:dyDescent="0.3">
      <c r="A281" s="14">
        <f>'TAM Aceite Virgen'!B29</f>
        <v>4.3</v>
      </c>
      <c r="B281" s="14">
        <f>'TAM Aceite Virgen'!C29</f>
        <v>4.4000000000000004</v>
      </c>
      <c r="C281" s="14"/>
      <c r="D281" s="8">
        <f>SUMIFS('Aceite Virgen'!D$6:D$257,'Aceite Virgen'!$A$6:$A$257,"&gt;="&amp;$A281,'Aceite Virgen'!$B$6:$B$257,"&lt;="&amp;$B281)</f>
        <v>1.1599999999999999</v>
      </c>
      <c r="E281" s="8">
        <f>SUMIFS('Aceite Virgen'!E$6:E$257,'Aceite Virgen'!$A$6:$A$257,"&gt;="&amp;$A281,'Aceite Virgen'!$B$6:$B$257,"&lt;="&amp;$B281)</f>
        <v>2.16</v>
      </c>
      <c r="F281" s="8">
        <f>SUMIFS('Aceite Virgen'!F$6:F$257,'Aceite Virgen'!$A$6:$A$257,"&gt;="&amp;$A281,'Aceite Virgen'!$B$6:$B$257,"&lt;="&amp;$B281)</f>
        <v>0.85</v>
      </c>
      <c r="G281" s="8">
        <f>SUMIFS('Aceite Virgen'!G$6:G$257,'Aceite Virgen'!$A$6:$A$257,"&gt;="&amp;$A281,'Aceite Virgen'!$B$6:$B$257,"&lt;="&amp;$B281)</f>
        <v>0</v>
      </c>
      <c r="H281" s="14"/>
      <c r="I281" s="14"/>
      <c r="J281" s="14"/>
      <c r="K281" s="8">
        <f>SUMIFS('Aceite Virgen'!K$6:K$257,'Aceite Virgen'!$A$6:$A$257,"&gt;="&amp;$A281,'Aceite Virgen'!$B$6:$B$257,"&lt;="&amp;$B281)</f>
        <v>2.97</v>
      </c>
      <c r="L281" s="8">
        <f>SUMIFS('Aceite Virgen'!L$6:L$257,'Aceite Virgen'!$A$6:$A$257,"&gt;="&amp;$A281,'Aceite Virgen'!$B$6:$B$257,"&lt;="&amp;$B281)</f>
        <v>1.53</v>
      </c>
      <c r="M281" s="8">
        <f>SUMIFS('Aceite Virgen'!M$6:M$257,'Aceite Virgen'!$A$6:$A$257,"&gt;="&amp;$A281,'Aceite Virgen'!$B$6:$B$257,"&lt;="&amp;$B281)</f>
        <v>3.6</v>
      </c>
      <c r="N281" s="8">
        <f>SUMIFS('Aceite Virgen'!N$6:N$257,'Aceite Virgen'!$A$6:$A$257,"&gt;="&amp;$A281,'Aceite Virgen'!$B$6:$B$257,"&lt;="&amp;$B281)</f>
        <v>0</v>
      </c>
      <c r="O281" s="14"/>
      <c r="P281" s="14"/>
      <c r="Q281" s="14"/>
      <c r="R281" s="8">
        <f>SUMIFS('Aceite Virgen'!R$6:R$257,'Aceite Virgen'!$A$6:$A$257,"&gt;="&amp;$A281,'Aceite Virgen'!$B$6:$B$257,"&lt;="&amp;$B281)</f>
        <v>1.37</v>
      </c>
      <c r="S281" s="8">
        <f>SUMIFS('Aceite Virgen'!S$6:S$257,'Aceite Virgen'!$A$6:$A$257,"&gt;="&amp;$A281,'Aceite Virgen'!$B$6:$B$257,"&lt;="&amp;$B281)</f>
        <v>0</v>
      </c>
      <c r="T281" s="8">
        <f>SUMIFS('Aceite Virgen'!T$6:T$257,'Aceite Virgen'!$A$6:$A$257,"&gt;="&amp;$A281,'Aceite Virgen'!$B$6:$B$257,"&lt;="&amp;$B281)</f>
        <v>1.9100000000000001</v>
      </c>
      <c r="U281" s="8">
        <f>SUMIFS('Aceite Virgen'!U$6:U$257,'Aceite Virgen'!$A$6:$A$257,"&gt;="&amp;$A281,'Aceite Virgen'!$B$6:$B$257,"&lt;="&amp;$B281)</f>
        <v>0</v>
      </c>
      <c r="V281" s="14"/>
      <c r="W281" s="14"/>
      <c r="X281" s="14"/>
      <c r="Y281" s="8">
        <f>SUMIFS('Aceite Virgen'!Y$6:Y$257,'Aceite Virgen'!$A$6:$A$257,"&gt;="&amp;$A281,'Aceite Virgen'!$B$6:$B$257,"&lt;="&amp;$B281)</f>
        <v>1.01</v>
      </c>
      <c r="Z281" s="8">
        <f>SUMIFS('Aceite Virgen'!Z$6:Z$257,'Aceite Virgen'!$A$6:$A$257,"&gt;="&amp;$A281,'Aceite Virgen'!$B$6:$B$257,"&lt;="&amp;$B281)</f>
        <v>1.82</v>
      </c>
      <c r="AA281" s="8">
        <f>SUMIFS('Aceite Virgen'!AA$6:AA$257,'Aceite Virgen'!$A$6:$A$257,"&gt;="&amp;$A281,'Aceite Virgen'!$B$6:$B$257,"&lt;="&amp;$B281)</f>
        <v>0.89</v>
      </c>
      <c r="AB281" s="8">
        <f>SUMIFS('Aceite Virgen'!AB$6:AB$257,'Aceite Virgen'!$A$6:$A$257,"&gt;="&amp;$A281,'Aceite Virgen'!$B$6:$B$257,"&lt;="&amp;$B281)</f>
        <v>0</v>
      </c>
      <c r="AC281" s="14"/>
      <c r="AD281" s="14"/>
      <c r="AE281" s="14"/>
      <c r="AF281" s="8">
        <f>SUMIFS('Aceite Virgen'!AF$6:AF$257,'Aceite Virgen'!$A$6:$A$257,"&gt;="&amp;$A281,'Aceite Virgen'!$B$6:$B$257,"&lt;="&amp;$B281)</f>
        <v>0.05</v>
      </c>
      <c r="AG281" s="8">
        <f>SUMIFS('Aceite Virgen'!AG$6:AG$257,'Aceite Virgen'!$A$6:$A$257,"&gt;="&amp;$A281,'Aceite Virgen'!$B$6:$B$257,"&lt;="&amp;$B281)</f>
        <v>0</v>
      </c>
      <c r="AH281" s="8">
        <f>SUMIFS('Aceite Virgen'!AH$6:AH$257,'Aceite Virgen'!$A$6:$A$257,"&gt;="&amp;$A281,'Aceite Virgen'!$B$6:$B$257,"&lt;="&amp;$B281)</f>
        <v>0.06</v>
      </c>
      <c r="AI281" s="8">
        <f>SUMIFS('Aceite Virgen'!AI$6:AI$257,'Aceite Virgen'!$A$6:$A$257,"&gt;="&amp;$A281,'Aceite Virgen'!$B$6:$B$257,"&lt;="&amp;$B281)</f>
        <v>0</v>
      </c>
      <c r="AJ281" s="14"/>
      <c r="AK281" s="14"/>
      <c r="AL281" s="14"/>
      <c r="AM281" s="8">
        <f>SUMIFS('Aceite Virgen'!AM$6:AM$257,'Aceite Virgen'!$A$6:$A$257,"&gt;="&amp;$A281,'Aceite Virgen'!$B$6:$B$257,"&lt;="&amp;$B281)</f>
        <v>0.44</v>
      </c>
      <c r="AN281" s="8">
        <f>SUMIFS('Aceite Virgen'!AN$6:AN$257,'Aceite Virgen'!$A$6:$A$257,"&gt;="&amp;$A281,'Aceite Virgen'!$B$6:$B$257,"&lt;="&amp;$B281)</f>
        <v>0</v>
      </c>
      <c r="AO281" s="8">
        <f>SUMIFS('Aceite Virgen'!AO$6:AO$257,'Aceite Virgen'!$A$6:$A$257,"&gt;="&amp;$A281,'Aceite Virgen'!$B$6:$B$257,"&lt;="&amp;$B281)</f>
        <v>0.5</v>
      </c>
      <c r="AP281" s="8">
        <f>SUMIFS('Aceite Virgen'!AP$6:AP$257,'Aceite Virgen'!$A$6:$A$257,"&gt;="&amp;$A281,'Aceite Virgen'!$B$6:$B$257,"&lt;="&amp;$B281)</f>
        <v>0</v>
      </c>
      <c r="AQ281" s="14"/>
      <c r="AR281" s="14"/>
      <c r="AT281" s="8">
        <f>SUMIFS('Aceite Virgen'!AT$6:AT$257,'Aceite Virgen'!$A$6:$A$257,"&gt;="&amp;$A281,'Aceite Virgen'!$B$6:$B$257,"&lt;="&amp;$B281)</f>
        <v>0.45</v>
      </c>
      <c r="AU281" s="8">
        <f>SUMIFS('Aceite Virgen'!AU$6:AU$257,'Aceite Virgen'!$A$6:$A$257,"&gt;="&amp;$A281,'Aceite Virgen'!$B$6:$B$257,"&lt;="&amp;$B281)</f>
        <v>0.91</v>
      </c>
      <c r="AV281" s="8">
        <f>SUMIFS('Aceite Virgen'!AV$6:AV$257,'Aceite Virgen'!$A$6:$A$257,"&gt;="&amp;$A281,'Aceite Virgen'!$B$6:$B$257,"&lt;="&amp;$B281)</f>
        <v>0.43</v>
      </c>
      <c r="AW281" s="8">
        <f>SUMIFS('Aceite Virgen'!AW$6:AW$257,'Aceite Virgen'!$A$6:$A$257,"&gt;="&amp;$A281,'Aceite Virgen'!$B$6:$B$257,"&lt;="&amp;$B281)</f>
        <v>0</v>
      </c>
      <c r="BA281" s="8">
        <f>SUMIFS('Aceite Virgen'!BA$6:BA$257,'Aceite Virgen'!$A$6:$A$257,"&gt;="&amp;A281,'Aceite Virgen'!$B$6:$B$257,"&lt;="&amp;B281)</f>
        <v>0.75</v>
      </c>
      <c r="BB281" s="8">
        <f>SUMIFS('Aceite Virgen'!BB$6:BB$257,'Aceite Virgen'!$A$6:$A$257,"&gt;="&amp;$A281,'Aceite Virgen'!$B$6:$B$257,"&lt;="&amp;$B281)</f>
        <v>0.99</v>
      </c>
      <c r="BC281" s="8">
        <f>SUMIFS('Aceite Virgen'!BC$6:BC$257,'Aceite Virgen'!$A$6:$A$257,"&gt;="&amp;$A281,'Aceite Virgen'!$B$6:$B$257,"&lt;="&amp;$B281)</f>
        <v>0.77</v>
      </c>
      <c r="BD281" s="8">
        <f>SUMIFS('Aceite Virgen'!BD$6:BD$257,'Aceite Virgen'!$A$6:$A$257,"&gt;="&amp;$A281,'Aceite Virgen'!$B$6:$B$257,"&lt;="&amp;$B281)</f>
        <v>0</v>
      </c>
      <c r="BH281" s="8">
        <f>SUMIFS('Aceite Virgen'!BH$6:BH$257,'Aceite Virgen'!$A$6:$A$257,"&gt;="&amp;$A281,'Aceite Virgen'!$B$6:$B$257,"&lt;="&amp;$B281)</f>
        <v>0.39</v>
      </c>
      <c r="BI281" s="8">
        <f>SUMIFS('Aceite Virgen'!BI$6:BI$257,'Aceite Virgen'!$A$6:$A$257,"&gt;="&amp;$A281,'Aceite Virgen'!$B$6:$B$257,"&lt;="&amp;$B281)</f>
        <v>3.39</v>
      </c>
      <c r="BJ281" s="8">
        <f>SUMIFS('Aceite Virgen'!BJ$6:BJ$257,'Aceite Virgen'!$A$6:$A$257,"&gt;="&amp;$A281,'Aceite Virgen'!$B$6:$B$257,"&lt;="&amp;$B281)</f>
        <v>0.17</v>
      </c>
      <c r="BK281" s="8">
        <f>SUMIFS('Aceite Virgen'!BK$6:BK$257,'Aceite Virgen'!$A$6:$A$257,"&gt;="&amp;$A281,'Aceite Virgen'!$B$6:$B$257,"&lt;="&amp;$B281)</f>
        <v>0</v>
      </c>
      <c r="BO281" s="8">
        <f>SUMIFS('Aceite Virgen'!BO$6:BO$257,'Aceite Virgen'!$A$6:$A$257,"&gt;="&amp;$A281,'Aceite Virgen'!$B$6:$B$257,"&lt;="&amp;$B281)</f>
        <v>0.98</v>
      </c>
      <c r="BP281" s="8">
        <f>SUMIFS('Aceite Virgen'!BP$6:BP$257,'Aceite Virgen'!$A$6:$A$257,"&gt;="&amp;$A281,'Aceite Virgen'!$B$6:$B$257,"&lt;="&amp;$B281)</f>
        <v>7.93</v>
      </c>
      <c r="BQ281" s="8">
        <f>SUMIFS('Aceite Virgen'!BQ$6:BQ$257,'Aceite Virgen'!$A$6:$A$257,"&gt;="&amp;$A281,'Aceite Virgen'!$B$6:$B$257,"&lt;="&amp;$B281)</f>
        <v>0.61</v>
      </c>
      <c r="BR281" s="8">
        <f>SUMIFS('Aceite Virgen'!BR$6:BR$257,'Aceite Virgen'!$A$6:$A$257,"&gt;="&amp;$A281,'Aceite Virgen'!$B$6:$B$257,"&lt;="&amp;$B281)</f>
        <v>0</v>
      </c>
      <c r="BV281" s="8">
        <f>SUMIFS('Aceite Virgen'!BV$6:BV$257,'Aceite Virgen'!$A$6:$A$257,"&gt;="&amp;$A281,'Aceite Virgen'!$B$6:$B$257,"&lt;="&amp;$B281)</f>
        <v>0.66999999999999993</v>
      </c>
      <c r="BW281" s="8">
        <f>SUMIFS('Aceite Virgen'!BW$6:BW$257,'Aceite Virgen'!$A$6:$A$257,"&gt;="&amp;$A281,'Aceite Virgen'!$B$6:$B$257,"&lt;="&amp;$B281)</f>
        <v>1.47</v>
      </c>
      <c r="BX281" s="8">
        <f>SUMIFS('Aceite Virgen'!BX$6:BX$257,'Aceite Virgen'!$A$6:$A$257,"&gt;="&amp;$A281,'Aceite Virgen'!$B$6:$B$257,"&lt;="&amp;$B281)</f>
        <v>0.35</v>
      </c>
      <c r="BY281" s="8">
        <f>SUMIFS('Aceite Virgen'!BY$6:BY$257,'Aceite Virgen'!$A$6:$A$257,"&gt;="&amp;$A281,'Aceite Virgen'!$B$6:$B$257,"&lt;="&amp;$B281)</f>
        <v>0</v>
      </c>
      <c r="CC281" s="8">
        <f>SUMIFS('Aceite Virgen'!CC$6:CC$257,'Aceite Virgen'!$A$6:$A$257,"&gt;="&amp;$A281,'Aceite Virgen'!$B$6:$B$257,"&lt;="&amp;$B281)</f>
        <v>7.0000000000000007E-2</v>
      </c>
      <c r="CD281" s="8">
        <f>SUMIFS('Aceite Virgen'!CD$6:CD$257,'Aceite Virgen'!$A$6:$A$257,"&gt;="&amp;$A281,'Aceite Virgen'!$B$6:$B$257,"&lt;="&amp;$B281)</f>
        <v>0.83</v>
      </c>
      <c r="CE281" s="8">
        <f>SUMIFS('Aceite Virgen'!CE$6:CE$257,'Aceite Virgen'!$A$6:$A$257,"&gt;="&amp;$A281,'Aceite Virgen'!$B$6:$B$257,"&lt;="&amp;$B281)</f>
        <v>0</v>
      </c>
      <c r="CF281" s="8">
        <f>SUMIFS('Aceite Virgen'!CF$6:CF$257,'Aceite Virgen'!$A$6:$A$257,"&gt;="&amp;$A281,'Aceite Virgen'!$B$6:$B$257,"&lt;="&amp;$B281)</f>
        <v>0</v>
      </c>
      <c r="CJ281" s="8">
        <f>SUMIFS('Aceite Virgen'!CJ$6:CJ$257,'Aceite Virgen'!$A$6:$A$257,"&gt;="&amp;$A281,'Aceite Virgen'!$B$6:$B$257,"&lt;="&amp;$B281)</f>
        <v>0.9</v>
      </c>
      <c r="CK281" s="8">
        <f>SUMIFS('Aceite Virgen'!CK$6:CK$257,'Aceite Virgen'!$A$6:$A$257,"&gt;="&amp;$A281,'Aceite Virgen'!$B$6:$B$257,"&lt;="&amp;$B281)</f>
        <v>3.32</v>
      </c>
      <c r="CL281" s="8">
        <f>SUMIFS('Aceite Virgen'!CL$6:CL$257,'Aceite Virgen'!$A$6:$A$257,"&gt;="&amp;$A281,'Aceite Virgen'!$B$6:$B$257,"&lt;="&amp;$B281)</f>
        <v>0.46</v>
      </c>
      <c r="CM281" s="8">
        <f>SUMIFS('Aceite Virgen'!CM$6:CM$257,'Aceite Virgen'!$A$6:$A$257,"&gt;="&amp;$A281,'Aceite Virgen'!$B$6:$B$257,"&lt;="&amp;$B281)</f>
        <v>3.74</v>
      </c>
      <c r="CQ281" s="8">
        <f>SUMIFS('Aceite Virgen'!CQ$6:CQ$257,'Aceite Virgen'!$A$6:$A$257,"&gt;="&amp;$A281,'Aceite Virgen'!$B$6:$B$257,"&lt;="&amp;$B281)</f>
        <v>1.99</v>
      </c>
      <c r="CR281" s="8">
        <f>SUMIFS('Aceite Virgen'!CR$6:CR$257,'Aceite Virgen'!$A$6:$A$257,"&gt;="&amp;$A281,'Aceite Virgen'!$B$6:$B$257,"&lt;="&amp;$B281)</f>
        <v>1.71</v>
      </c>
      <c r="CS281" s="8">
        <f>SUMIFS('Aceite Virgen'!CS$6:CS$257,'Aceite Virgen'!$A$6:$A$257,"&gt;="&amp;$A281,'Aceite Virgen'!$B$6:$B$257,"&lt;="&amp;$B281)</f>
        <v>2.2000000000000002</v>
      </c>
      <c r="CT281" s="8">
        <f>SUMIFS('Aceite Virgen'!CT$6:CT$257,'Aceite Virgen'!$A$6:$A$257,"&gt;="&amp;$A281,'Aceite Virgen'!$B$6:$B$257,"&lt;="&amp;$B281)</f>
        <v>0</v>
      </c>
      <c r="CX281" s="8">
        <f>SUMIFS('Aceite Virgen'!CX$6:CX$257,'Aceite Virgen'!$A$6:$A$257,"&gt;="&amp;$A281,'Aceite Virgen'!$B$6:$B$257,"&lt;="&amp;$B281)</f>
        <v>0.6</v>
      </c>
      <c r="CY281" s="8">
        <f>SUMIFS('Aceite Virgen'!CY$6:CY$257,'Aceite Virgen'!$A$6:$A$257,"&gt;="&amp;$A281,'Aceite Virgen'!$B$6:$B$257,"&lt;="&amp;$B281)</f>
        <v>0</v>
      </c>
      <c r="CZ281" s="8">
        <f>SUMIFS('Aceite Virgen'!CZ$6:CZ$257,'Aceite Virgen'!$A$6:$A$257,"&gt;="&amp;$A281,'Aceite Virgen'!$B$6:$B$257,"&lt;="&amp;$B281)</f>
        <v>0.84</v>
      </c>
      <c r="DA281" s="8">
        <f>SUMIFS('Aceite Virgen'!DA$6:DA$257,'Aceite Virgen'!$A$6:$A$257,"&gt;="&amp;$A281,'Aceite Virgen'!$B$6:$B$257,"&lt;="&amp;$B281)</f>
        <v>0</v>
      </c>
      <c r="DE281" s="8">
        <f>SUMIFS('Aceite Virgen'!DE$6:DE$257,'Aceite Virgen'!$A$6:$A$257,"&gt;="&amp;$A281,'Aceite Virgen'!$B$6:$B$257,"&lt;="&amp;$B281)</f>
        <v>1.29</v>
      </c>
      <c r="DF281" s="8">
        <f>SUMIFS('Aceite Virgen'!DF$6:DF$257,'Aceite Virgen'!$A$6:$A$257,"&gt;="&amp;$A281,'Aceite Virgen'!$B$6:$B$257,"&lt;="&amp;$B281)</f>
        <v>1.24</v>
      </c>
      <c r="DG281" s="8">
        <f>SUMIFS('Aceite Virgen'!DG$6:DG$257,'Aceite Virgen'!$A$6:$A$257,"&gt;="&amp;$A281,'Aceite Virgen'!$B$6:$B$257,"&lt;="&amp;$B281)</f>
        <v>1.46</v>
      </c>
      <c r="DH281" s="8">
        <f>SUMIFS('Aceite Virgen'!DH$6:DH$257,'Aceite Virgen'!$A$6:$A$257,"&gt;="&amp;$A281,'Aceite Virgen'!$B$6:$B$257,"&lt;="&amp;$B281)</f>
        <v>0</v>
      </c>
      <c r="DL281" s="8">
        <f>SUMIFS('Aceite Virgen'!DL$6:DL$257,'Aceite Virgen'!$A$6:$A$257,"&gt;="&amp;$A281,'Aceite Virgen'!$B$6:$B$257,"&lt;="&amp;$B281)</f>
        <v>0.32</v>
      </c>
      <c r="DM281" s="8">
        <f>SUMIFS('Aceite Virgen'!DM$6:DM$257,'Aceite Virgen'!$A$6:$A$257,"&gt;="&amp;$A281,'Aceite Virgen'!$B$6:$B$257,"&lt;="&amp;$B281)</f>
        <v>0</v>
      </c>
      <c r="DN281" s="8">
        <f>SUMIFS('Aceite Virgen'!DN$6:DN$257,'Aceite Virgen'!$A$6:$A$257,"&gt;="&amp;$A281,'Aceite Virgen'!$B$6:$B$257,"&lt;="&amp;$B281)</f>
        <v>0.43000000000000005</v>
      </c>
      <c r="DO281" s="8">
        <f>SUMIFS('Aceite Virgen'!DO$6:DO$257,'Aceite Virgen'!$A$6:$A$257,"&gt;="&amp;$A281,'Aceite Virgen'!$B$6:$B$257,"&lt;="&amp;$B281)</f>
        <v>0</v>
      </c>
      <c r="DS281" s="8">
        <f>SUMIFS('Aceite Virgen'!DS$6:DS$257,'Aceite Virgen'!$A$6:$A$257,"&gt;="&amp;$A281,'Aceite Virgen'!$B$6:$B$257,"&lt;="&amp;$B281)</f>
        <v>0</v>
      </c>
      <c r="DT281" s="8">
        <f>SUMIFS('Aceite Virgen'!DT$6:DT$257,'Aceite Virgen'!$A$6:$A$257,"&gt;="&amp;$A281,'Aceite Virgen'!$B$6:$B$257,"&lt;="&amp;$B281)</f>
        <v>0</v>
      </c>
      <c r="DU281" s="8">
        <f>SUMIFS('Aceite Virgen'!DU$6:DU$257,'Aceite Virgen'!$A$6:$A$257,"&gt;="&amp;$A281,'Aceite Virgen'!$B$6:$B$257,"&lt;="&amp;$B281)</f>
        <v>0</v>
      </c>
      <c r="DV281" s="8">
        <f>SUMIFS('Aceite Virgen'!DV$6:DV$257,'Aceite Virgen'!$A$6:$A$257,"&gt;="&amp;$A281,'Aceite Virgen'!$B$6:$B$257,"&lt;="&amp;$B281)</f>
        <v>0</v>
      </c>
      <c r="DZ281" s="8">
        <f>SUMIFS('Aceite Virgen'!DZ$6:DZ$257,'Aceite Virgen'!$A$6:$A$257,"&gt;="&amp;$A281,'Aceite Virgen'!$B$6:$B$257,"&lt;="&amp;$B281)</f>
        <v>0.35</v>
      </c>
      <c r="EA281" s="8">
        <f>SUMIFS('Aceite Virgen'!EA$6:EA$257,'Aceite Virgen'!$A$6:$A$257,"&gt;="&amp;$A281,'Aceite Virgen'!$B$6:$B$257,"&lt;="&amp;$B281)</f>
        <v>0.91</v>
      </c>
      <c r="EB281" s="8">
        <f>SUMIFS('Aceite Virgen'!EB$6:EB$257,'Aceite Virgen'!$A$6:$A$257,"&gt;="&amp;$A281,'Aceite Virgen'!$B$6:$B$257,"&lt;="&amp;$B281)</f>
        <v>0.28999999999999998</v>
      </c>
      <c r="EC281" s="8">
        <f>SUMIFS('Aceite Virgen'!EC$6:EC$257,'Aceite Virgen'!$A$6:$A$257,"&gt;="&amp;$A281,'Aceite Virgen'!$B$6:$B$257,"&lt;="&amp;$B281)</f>
        <v>0</v>
      </c>
      <c r="EG281" s="8">
        <f>SUMIFS('Aceite Virgen'!EG$6:EG$257,'Aceite Virgen'!$A$6:$A$257,"&gt;="&amp;$A281,'Aceite Virgen'!$B$6:$B$257,"&lt;="&amp;$B281)</f>
        <v>0.52</v>
      </c>
      <c r="EH281" s="8">
        <f>SUMIFS('Aceite Virgen'!EH$6:EH$257,'Aceite Virgen'!$A$6:$A$257,"&gt;="&amp;$A281,'Aceite Virgen'!$B$6:$B$257,"&lt;="&amp;$B281)</f>
        <v>1.25</v>
      </c>
      <c r="EI281" s="8">
        <f>SUMIFS('Aceite Virgen'!EI$6:EI$257,'Aceite Virgen'!$A$6:$A$257,"&gt;="&amp;$A281,'Aceite Virgen'!$B$6:$B$257,"&lt;="&amp;$B281)</f>
        <v>0.36</v>
      </c>
      <c r="EJ281" s="8">
        <f>SUMIFS('Aceite Virgen'!EJ$6:EJ$257,'Aceite Virgen'!$A$6:$A$257,"&gt;="&amp;$A281,'Aceite Virgen'!$B$6:$B$257,"&lt;="&amp;$B281)</f>
        <v>0</v>
      </c>
      <c r="EN281" s="8">
        <f>SUMIFS('Aceite Virgen'!EN$6:EN$257,'Aceite Virgen'!$A$6:$A$257,"&gt;="&amp;$A281,'Aceite Virgen'!$B$6:$B$257,"&lt;="&amp;$B281)</f>
        <v>0.15</v>
      </c>
      <c r="EO281" s="8">
        <f>SUMIFS('Aceite Virgen'!EO$6:EO$257,'Aceite Virgen'!$A$6:$A$257,"&gt;="&amp;$A281,'Aceite Virgen'!$B$6:$B$257,"&lt;="&amp;$B281)</f>
        <v>0.52</v>
      </c>
      <c r="EP281" s="8">
        <f>SUMIFS('Aceite Virgen'!EP$6:EP$257,'Aceite Virgen'!$A$6:$A$257,"&gt;="&amp;$A281,'Aceite Virgen'!$B$6:$B$257,"&lt;="&amp;$B281)</f>
        <v>0</v>
      </c>
      <c r="EQ281" s="8">
        <f>SUMIFS('Aceite Virgen'!EQ$6:EQ$257,'Aceite Virgen'!$A$6:$A$257,"&gt;="&amp;$A281,'Aceite Virgen'!$B$6:$B$257,"&lt;="&amp;$B281)</f>
        <v>0</v>
      </c>
      <c r="EU281" s="8">
        <f>SUMIFS('Aceite Virgen'!EU$6:EU$257,'Aceite Virgen'!$A$6:$A$257,"&gt;="&amp;$A281,'Aceite Virgen'!$B$6:$B$257,"&lt;="&amp;$B281)</f>
        <v>0.5</v>
      </c>
      <c r="EV281" s="8">
        <f>SUMIFS('Aceite Virgen'!EV$6:EV$257,'Aceite Virgen'!$A$6:$A$257,"&gt;="&amp;$A281,'Aceite Virgen'!$B$6:$B$257,"&lt;="&amp;$B281)</f>
        <v>2.67</v>
      </c>
      <c r="EW281" s="8">
        <f>SUMIFS('Aceite Virgen'!EW$6:EW$257,'Aceite Virgen'!$A$6:$A$257,"&gt;="&amp;$A281,'Aceite Virgen'!$B$6:$B$257,"&lt;="&amp;$B281)</f>
        <v>0.16</v>
      </c>
      <c r="EX281" s="8">
        <f>SUMIFS('Aceite Virgen'!EX$6:EX$257,'Aceite Virgen'!$A$6:$A$257,"&gt;="&amp;$A281,'Aceite Virgen'!$B$6:$B$257,"&lt;="&amp;$B281)</f>
        <v>0</v>
      </c>
    </row>
    <row r="282" spans="1:154" x14ac:dyDescent="0.3">
      <c r="A282" s="14">
        <f>'TAM Aceite Virgen'!B30</f>
        <v>4.4000000000000004</v>
      </c>
      <c r="B282" s="14">
        <f>'TAM Aceite Virgen'!C30</f>
        <v>4.5</v>
      </c>
      <c r="C282" s="14"/>
      <c r="D282" s="8">
        <f>SUMIFS('Aceite Virgen'!D$6:D$257,'Aceite Virgen'!$A$6:$A$257,"&gt;="&amp;$A282,'Aceite Virgen'!$B$6:$B$257,"&lt;="&amp;$B282)</f>
        <v>1.25</v>
      </c>
      <c r="E282" s="8">
        <f>SUMIFS('Aceite Virgen'!E$6:E$257,'Aceite Virgen'!$A$6:$A$257,"&gt;="&amp;$A282,'Aceite Virgen'!$B$6:$B$257,"&lt;="&amp;$B282)</f>
        <v>0</v>
      </c>
      <c r="F282" s="8">
        <f>SUMIFS('Aceite Virgen'!F$6:F$257,'Aceite Virgen'!$A$6:$A$257,"&gt;="&amp;$A282,'Aceite Virgen'!$B$6:$B$257,"&lt;="&amp;$B282)</f>
        <v>1.45</v>
      </c>
      <c r="G282" s="8">
        <f>SUMIFS('Aceite Virgen'!G$6:G$257,'Aceite Virgen'!$A$6:$A$257,"&gt;="&amp;$A282,'Aceite Virgen'!$B$6:$B$257,"&lt;="&amp;$B282)</f>
        <v>0</v>
      </c>
      <c r="H282" s="14"/>
      <c r="I282" s="14"/>
      <c r="J282" s="14"/>
      <c r="K282" s="8">
        <f>SUMIFS('Aceite Virgen'!K$6:K$257,'Aceite Virgen'!$A$6:$A$257,"&gt;="&amp;$A282,'Aceite Virgen'!$B$6:$B$257,"&lt;="&amp;$B282)</f>
        <v>0.4</v>
      </c>
      <c r="L282" s="8">
        <f>SUMIFS('Aceite Virgen'!L$6:L$257,'Aceite Virgen'!$A$6:$A$257,"&gt;="&amp;$A282,'Aceite Virgen'!$B$6:$B$257,"&lt;="&amp;$B282)</f>
        <v>0</v>
      </c>
      <c r="M282" s="8">
        <f>SUMIFS('Aceite Virgen'!M$6:M$257,'Aceite Virgen'!$A$6:$A$257,"&gt;="&amp;$A282,'Aceite Virgen'!$B$6:$B$257,"&lt;="&amp;$B282)</f>
        <v>0</v>
      </c>
      <c r="N282" s="8">
        <f>SUMIFS('Aceite Virgen'!N$6:N$257,'Aceite Virgen'!$A$6:$A$257,"&gt;="&amp;$A282,'Aceite Virgen'!$B$6:$B$257,"&lt;="&amp;$B282)</f>
        <v>4.53</v>
      </c>
      <c r="O282" s="14"/>
      <c r="P282" s="14"/>
      <c r="Q282" s="14"/>
      <c r="R282" s="8">
        <f>SUMIFS('Aceite Virgen'!R$6:R$257,'Aceite Virgen'!$A$6:$A$257,"&gt;="&amp;$A282,'Aceite Virgen'!$B$6:$B$257,"&lt;="&amp;$B282)</f>
        <v>1.5899999999999999</v>
      </c>
      <c r="S282" s="8">
        <f>SUMIFS('Aceite Virgen'!S$6:S$257,'Aceite Virgen'!$A$6:$A$257,"&gt;="&amp;$A282,'Aceite Virgen'!$B$6:$B$257,"&lt;="&amp;$B282)</f>
        <v>6.3800000000000008</v>
      </c>
      <c r="T282" s="8">
        <f>SUMIFS('Aceite Virgen'!T$6:T$257,'Aceite Virgen'!$A$6:$A$257,"&gt;="&amp;$A282,'Aceite Virgen'!$B$6:$B$257,"&lt;="&amp;$B282)</f>
        <v>0.79999999999999993</v>
      </c>
      <c r="U282" s="8">
        <f>SUMIFS('Aceite Virgen'!U$6:U$257,'Aceite Virgen'!$A$6:$A$257,"&gt;="&amp;$A282,'Aceite Virgen'!$B$6:$B$257,"&lt;="&amp;$B282)</f>
        <v>0</v>
      </c>
      <c r="V282" s="14"/>
      <c r="W282" s="14"/>
      <c r="X282" s="14"/>
      <c r="Y282" s="8">
        <f>SUMIFS('Aceite Virgen'!Y$6:Y$257,'Aceite Virgen'!$A$6:$A$257,"&gt;="&amp;$A282,'Aceite Virgen'!$B$6:$B$257,"&lt;="&amp;$B282)</f>
        <v>0.92999999999999994</v>
      </c>
      <c r="Z282" s="8">
        <f>SUMIFS('Aceite Virgen'!Z$6:Z$257,'Aceite Virgen'!$A$6:$A$257,"&gt;="&amp;$A282,'Aceite Virgen'!$B$6:$B$257,"&lt;="&amp;$B282)</f>
        <v>1.47</v>
      </c>
      <c r="AA282" s="8">
        <f>SUMIFS('Aceite Virgen'!AA$6:AA$257,'Aceite Virgen'!$A$6:$A$257,"&gt;="&amp;$A282,'Aceite Virgen'!$B$6:$B$257,"&lt;="&amp;$B282)</f>
        <v>0.74</v>
      </c>
      <c r="AB282" s="8">
        <f>SUMIFS('Aceite Virgen'!AB$6:AB$257,'Aceite Virgen'!$A$6:$A$257,"&gt;="&amp;$A282,'Aceite Virgen'!$B$6:$B$257,"&lt;="&amp;$B282)</f>
        <v>0</v>
      </c>
      <c r="AC282" s="14"/>
      <c r="AD282" s="14"/>
      <c r="AE282" s="14"/>
      <c r="AF282" s="8">
        <f>SUMIFS('Aceite Virgen'!AF$6:AF$257,'Aceite Virgen'!$A$6:$A$257,"&gt;="&amp;$A282,'Aceite Virgen'!$B$6:$B$257,"&lt;="&amp;$B282)</f>
        <v>0.06</v>
      </c>
      <c r="AG282" s="8">
        <f>SUMIFS('Aceite Virgen'!AG$6:AG$257,'Aceite Virgen'!$A$6:$A$257,"&gt;="&amp;$A282,'Aceite Virgen'!$B$6:$B$257,"&lt;="&amp;$B282)</f>
        <v>0.66</v>
      </c>
      <c r="AH282" s="8">
        <f>SUMIFS('Aceite Virgen'!AH$6:AH$257,'Aceite Virgen'!$A$6:$A$257,"&gt;="&amp;$A282,'Aceite Virgen'!$B$6:$B$257,"&lt;="&amp;$B282)</f>
        <v>0</v>
      </c>
      <c r="AI282" s="8">
        <f>SUMIFS('Aceite Virgen'!AI$6:AI$257,'Aceite Virgen'!$A$6:$A$257,"&gt;="&amp;$A282,'Aceite Virgen'!$B$6:$B$257,"&lt;="&amp;$B282)</f>
        <v>0</v>
      </c>
      <c r="AJ282" s="14"/>
      <c r="AK282" s="14"/>
      <c r="AL282" s="14"/>
      <c r="AM282" s="8">
        <f>SUMIFS('Aceite Virgen'!AM$6:AM$257,'Aceite Virgen'!$A$6:$A$257,"&gt;="&amp;$A282,'Aceite Virgen'!$B$6:$B$257,"&lt;="&amp;$B282)</f>
        <v>0.18</v>
      </c>
      <c r="AN282" s="8">
        <f>SUMIFS('Aceite Virgen'!AN$6:AN$257,'Aceite Virgen'!$A$6:$A$257,"&gt;="&amp;$A282,'Aceite Virgen'!$B$6:$B$257,"&lt;="&amp;$B282)</f>
        <v>0.47</v>
      </c>
      <c r="AO282" s="8">
        <f>SUMIFS('Aceite Virgen'!AO$6:AO$257,'Aceite Virgen'!$A$6:$A$257,"&gt;="&amp;$A282,'Aceite Virgen'!$B$6:$B$257,"&lt;="&amp;$B282)</f>
        <v>7.0000000000000007E-2</v>
      </c>
      <c r="AP282" s="8">
        <f>SUMIFS('Aceite Virgen'!AP$6:AP$257,'Aceite Virgen'!$A$6:$A$257,"&gt;="&amp;$A282,'Aceite Virgen'!$B$6:$B$257,"&lt;="&amp;$B282)</f>
        <v>0</v>
      </c>
      <c r="AQ282" s="14"/>
      <c r="AR282" s="14"/>
      <c r="AT282" s="8">
        <f>SUMIFS('Aceite Virgen'!AT$6:AT$257,'Aceite Virgen'!$A$6:$A$257,"&gt;="&amp;$A282,'Aceite Virgen'!$B$6:$B$257,"&lt;="&amp;$B282)</f>
        <v>0.25</v>
      </c>
      <c r="AU282" s="8">
        <f>SUMIFS('Aceite Virgen'!AU$6:AU$257,'Aceite Virgen'!$A$6:$A$257,"&gt;="&amp;$A282,'Aceite Virgen'!$B$6:$B$257,"&lt;="&amp;$B282)</f>
        <v>2.0699999999999998</v>
      </c>
      <c r="AV282" s="8">
        <f>SUMIFS('Aceite Virgen'!AV$6:AV$257,'Aceite Virgen'!$A$6:$A$257,"&gt;="&amp;$A282,'Aceite Virgen'!$B$6:$B$257,"&lt;="&amp;$B282)</f>
        <v>0.05</v>
      </c>
      <c r="AW282" s="8">
        <f>SUMIFS('Aceite Virgen'!AW$6:AW$257,'Aceite Virgen'!$A$6:$A$257,"&gt;="&amp;$A282,'Aceite Virgen'!$B$6:$B$257,"&lt;="&amp;$B282)</f>
        <v>0</v>
      </c>
      <c r="BA282" s="8">
        <f>SUMIFS('Aceite Virgen'!BA$6:BA$257,'Aceite Virgen'!$A$6:$A$257,"&gt;="&amp;A282,'Aceite Virgen'!$B$6:$B$257,"&lt;="&amp;B282)</f>
        <v>0.32</v>
      </c>
      <c r="BB282" s="8">
        <f>SUMIFS('Aceite Virgen'!BB$6:BB$257,'Aceite Virgen'!$A$6:$A$257,"&gt;="&amp;$A282,'Aceite Virgen'!$B$6:$B$257,"&lt;="&amp;$B282)</f>
        <v>0</v>
      </c>
      <c r="BC282" s="8">
        <f>SUMIFS('Aceite Virgen'!BC$6:BC$257,'Aceite Virgen'!$A$6:$A$257,"&gt;="&amp;$A282,'Aceite Virgen'!$B$6:$B$257,"&lt;="&amp;$B282)</f>
        <v>0.32</v>
      </c>
      <c r="BD282" s="8">
        <f>SUMIFS('Aceite Virgen'!BD$6:BD$257,'Aceite Virgen'!$A$6:$A$257,"&gt;="&amp;$A282,'Aceite Virgen'!$B$6:$B$257,"&lt;="&amp;$B282)</f>
        <v>0</v>
      </c>
      <c r="BH282" s="8">
        <f>SUMIFS('Aceite Virgen'!BH$6:BH$257,'Aceite Virgen'!$A$6:$A$257,"&gt;="&amp;$A282,'Aceite Virgen'!$B$6:$B$257,"&lt;="&amp;$B282)</f>
        <v>0.38</v>
      </c>
      <c r="BI282" s="8">
        <f>SUMIFS('Aceite Virgen'!BI$6:BI$257,'Aceite Virgen'!$A$6:$A$257,"&gt;="&amp;$A282,'Aceite Virgen'!$B$6:$B$257,"&lt;="&amp;$B282)</f>
        <v>0.73</v>
      </c>
      <c r="BJ282" s="8">
        <f>SUMIFS('Aceite Virgen'!BJ$6:BJ$257,'Aceite Virgen'!$A$6:$A$257,"&gt;="&amp;$A282,'Aceite Virgen'!$B$6:$B$257,"&lt;="&amp;$B282)</f>
        <v>0.37</v>
      </c>
      <c r="BK282" s="8">
        <f>SUMIFS('Aceite Virgen'!BK$6:BK$257,'Aceite Virgen'!$A$6:$A$257,"&gt;="&amp;$A282,'Aceite Virgen'!$B$6:$B$257,"&lt;="&amp;$B282)</f>
        <v>0</v>
      </c>
      <c r="BO282" s="8">
        <f>SUMIFS('Aceite Virgen'!BO$6:BO$257,'Aceite Virgen'!$A$6:$A$257,"&gt;="&amp;$A282,'Aceite Virgen'!$B$6:$B$257,"&lt;="&amp;$B282)</f>
        <v>0.21</v>
      </c>
      <c r="BP282" s="8">
        <f>SUMIFS('Aceite Virgen'!BP$6:BP$257,'Aceite Virgen'!$A$6:$A$257,"&gt;="&amp;$A282,'Aceite Virgen'!$B$6:$B$257,"&lt;="&amp;$B282)</f>
        <v>0</v>
      </c>
      <c r="BQ282" s="8">
        <f>SUMIFS('Aceite Virgen'!BQ$6:BQ$257,'Aceite Virgen'!$A$6:$A$257,"&gt;="&amp;$A282,'Aceite Virgen'!$B$6:$B$257,"&lt;="&amp;$B282)</f>
        <v>0.24</v>
      </c>
      <c r="BR282" s="8">
        <f>SUMIFS('Aceite Virgen'!BR$6:BR$257,'Aceite Virgen'!$A$6:$A$257,"&gt;="&amp;$A282,'Aceite Virgen'!$B$6:$B$257,"&lt;="&amp;$B282)</f>
        <v>0</v>
      </c>
      <c r="BV282" s="8">
        <f>SUMIFS('Aceite Virgen'!BV$6:BV$257,'Aceite Virgen'!$A$6:$A$257,"&gt;="&amp;$A282,'Aceite Virgen'!$B$6:$B$257,"&lt;="&amp;$B282)</f>
        <v>1</v>
      </c>
      <c r="BW282" s="8">
        <f>SUMIFS('Aceite Virgen'!BW$6:BW$257,'Aceite Virgen'!$A$6:$A$257,"&gt;="&amp;$A282,'Aceite Virgen'!$B$6:$B$257,"&lt;="&amp;$B282)</f>
        <v>0.76</v>
      </c>
      <c r="BX282" s="8">
        <f>SUMIFS('Aceite Virgen'!BX$6:BX$257,'Aceite Virgen'!$A$6:$A$257,"&gt;="&amp;$A282,'Aceite Virgen'!$B$6:$B$257,"&lt;="&amp;$B282)</f>
        <v>1.05</v>
      </c>
      <c r="BY282" s="8">
        <f>SUMIFS('Aceite Virgen'!BY$6:BY$257,'Aceite Virgen'!$A$6:$A$257,"&gt;="&amp;$A282,'Aceite Virgen'!$B$6:$B$257,"&lt;="&amp;$B282)</f>
        <v>0</v>
      </c>
      <c r="CC282" s="8">
        <f>SUMIFS('Aceite Virgen'!CC$6:CC$257,'Aceite Virgen'!$A$6:$A$257,"&gt;="&amp;$A282,'Aceite Virgen'!$B$6:$B$257,"&lt;="&amp;$B282)</f>
        <v>0.27</v>
      </c>
      <c r="CD282" s="8">
        <f>SUMIFS('Aceite Virgen'!CD$6:CD$257,'Aceite Virgen'!$A$6:$A$257,"&gt;="&amp;$A282,'Aceite Virgen'!$B$6:$B$257,"&lt;="&amp;$B282)</f>
        <v>0</v>
      </c>
      <c r="CE282" s="8">
        <f>SUMIFS('Aceite Virgen'!CE$6:CE$257,'Aceite Virgen'!$A$6:$A$257,"&gt;="&amp;$A282,'Aceite Virgen'!$B$6:$B$257,"&lt;="&amp;$B282)</f>
        <v>0.32</v>
      </c>
      <c r="CF282" s="8">
        <f>SUMIFS('Aceite Virgen'!CF$6:CF$257,'Aceite Virgen'!$A$6:$A$257,"&gt;="&amp;$A282,'Aceite Virgen'!$B$6:$B$257,"&lt;="&amp;$B282)</f>
        <v>0</v>
      </c>
      <c r="CJ282" s="8">
        <f>SUMIFS('Aceite Virgen'!CJ$6:CJ$257,'Aceite Virgen'!$A$6:$A$257,"&gt;="&amp;$A282,'Aceite Virgen'!$B$6:$B$257,"&lt;="&amp;$B282)</f>
        <v>0.16</v>
      </c>
      <c r="CK282" s="8">
        <f>SUMIFS('Aceite Virgen'!CK$6:CK$257,'Aceite Virgen'!$A$6:$A$257,"&gt;="&amp;$A282,'Aceite Virgen'!$B$6:$B$257,"&lt;="&amp;$B282)</f>
        <v>0</v>
      </c>
      <c r="CL282" s="8">
        <f>SUMIFS('Aceite Virgen'!CL$6:CL$257,'Aceite Virgen'!$A$6:$A$257,"&gt;="&amp;$A282,'Aceite Virgen'!$B$6:$B$257,"&lt;="&amp;$B282)</f>
        <v>0.19</v>
      </c>
      <c r="CM282" s="8">
        <f>SUMIFS('Aceite Virgen'!CM$6:CM$257,'Aceite Virgen'!$A$6:$A$257,"&gt;="&amp;$A282,'Aceite Virgen'!$B$6:$B$257,"&lt;="&amp;$B282)</f>
        <v>0</v>
      </c>
      <c r="CQ282" s="8">
        <f>SUMIFS('Aceite Virgen'!CQ$6:CQ$257,'Aceite Virgen'!$A$6:$A$257,"&gt;="&amp;$A282,'Aceite Virgen'!$B$6:$B$257,"&lt;="&amp;$B282)</f>
        <v>0</v>
      </c>
      <c r="CR282" s="8">
        <f>SUMIFS('Aceite Virgen'!CR$6:CR$257,'Aceite Virgen'!$A$6:$A$257,"&gt;="&amp;$A282,'Aceite Virgen'!$B$6:$B$257,"&lt;="&amp;$B282)</f>
        <v>0</v>
      </c>
      <c r="CS282" s="8">
        <f>SUMIFS('Aceite Virgen'!CS$6:CS$257,'Aceite Virgen'!$A$6:$A$257,"&gt;="&amp;$A282,'Aceite Virgen'!$B$6:$B$257,"&lt;="&amp;$B282)</f>
        <v>0</v>
      </c>
      <c r="CT282" s="8">
        <f>SUMIFS('Aceite Virgen'!CT$6:CT$257,'Aceite Virgen'!$A$6:$A$257,"&gt;="&amp;$A282,'Aceite Virgen'!$B$6:$B$257,"&lt;="&amp;$B282)</f>
        <v>0</v>
      </c>
      <c r="CX282" s="8">
        <f>SUMIFS('Aceite Virgen'!CX$6:CX$257,'Aceite Virgen'!$A$6:$A$257,"&gt;="&amp;$A282,'Aceite Virgen'!$B$6:$B$257,"&lt;="&amp;$B282)</f>
        <v>0.21</v>
      </c>
      <c r="CY282" s="8">
        <f>SUMIFS('Aceite Virgen'!CY$6:CY$257,'Aceite Virgen'!$A$6:$A$257,"&gt;="&amp;$A282,'Aceite Virgen'!$B$6:$B$257,"&lt;="&amp;$B282)</f>
        <v>0</v>
      </c>
      <c r="CZ282" s="8">
        <f>SUMIFS('Aceite Virgen'!CZ$6:CZ$257,'Aceite Virgen'!$A$6:$A$257,"&gt;="&amp;$A282,'Aceite Virgen'!$B$6:$B$257,"&lt;="&amp;$B282)</f>
        <v>0.3</v>
      </c>
      <c r="DA282" s="8">
        <f>SUMIFS('Aceite Virgen'!DA$6:DA$257,'Aceite Virgen'!$A$6:$A$257,"&gt;="&amp;$A282,'Aceite Virgen'!$B$6:$B$257,"&lt;="&amp;$B282)</f>
        <v>0</v>
      </c>
      <c r="DE282" s="8">
        <f>SUMIFS('Aceite Virgen'!DE$6:DE$257,'Aceite Virgen'!$A$6:$A$257,"&gt;="&amp;$A282,'Aceite Virgen'!$B$6:$B$257,"&lt;="&amp;$B282)</f>
        <v>1.03</v>
      </c>
      <c r="DF282" s="8">
        <f>SUMIFS('Aceite Virgen'!DF$6:DF$257,'Aceite Virgen'!$A$6:$A$257,"&gt;="&amp;$A282,'Aceite Virgen'!$B$6:$B$257,"&lt;="&amp;$B282)</f>
        <v>1.58</v>
      </c>
      <c r="DG282" s="8">
        <f>SUMIFS('Aceite Virgen'!DG$6:DG$257,'Aceite Virgen'!$A$6:$A$257,"&gt;="&amp;$A282,'Aceite Virgen'!$B$6:$B$257,"&lt;="&amp;$B282)</f>
        <v>0.98</v>
      </c>
      <c r="DH282" s="8">
        <f>SUMIFS('Aceite Virgen'!DH$6:DH$257,'Aceite Virgen'!$A$6:$A$257,"&gt;="&amp;$A282,'Aceite Virgen'!$B$6:$B$257,"&lt;="&amp;$B282)</f>
        <v>0</v>
      </c>
      <c r="DL282" s="8">
        <f>SUMIFS('Aceite Virgen'!DL$6:DL$257,'Aceite Virgen'!$A$6:$A$257,"&gt;="&amp;$A282,'Aceite Virgen'!$B$6:$B$257,"&lt;="&amp;$B282)</f>
        <v>0.73</v>
      </c>
      <c r="DM282" s="8">
        <f>SUMIFS('Aceite Virgen'!DM$6:DM$257,'Aceite Virgen'!$A$6:$A$257,"&gt;="&amp;$A282,'Aceite Virgen'!$B$6:$B$257,"&lt;="&amp;$B282)</f>
        <v>1.45</v>
      </c>
      <c r="DN282" s="8">
        <f>SUMIFS('Aceite Virgen'!DN$6:DN$257,'Aceite Virgen'!$A$6:$A$257,"&gt;="&amp;$A282,'Aceite Virgen'!$B$6:$B$257,"&lt;="&amp;$B282)</f>
        <v>0.68</v>
      </c>
      <c r="DO282" s="8">
        <f>SUMIFS('Aceite Virgen'!DO$6:DO$257,'Aceite Virgen'!$A$6:$A$257,"&gt;="&amp;$A282,'Aceite Virgen'!$B$6:$B$257,"&lt;="&amp;$B282)</f>
        <v>0</v>
      </c>
      <c r="DS282" s="8">
        <f>SUMIFS('Aceite Virgen'!DS$6:DS$257,'Aceite Virgen'!$A$6:$A$257,"&gt;="&amp;$A282,'Aceite Virgen'!$B$6:$B$257,"&lt;="&amp;$B282)</f>
        <v>0.38</v>
      </c>
      <c r="DT282" s="8">
        <f>SUMIFS('Aceite Virgen'!DT$6:DT$257,'Aceite Virgen'!$A$6:$A$257,"&gt;="&amp;$A282,'Aceite Virgen'!$B$6:$B$257,"&lt;="&amp;$B282)</f>
        <v>0</v>
      </c>
      <c r="DU282" s="8">
        <f>SUMIFS('Aceite Virgen'!DU$6:DU$257,'Aceite Virgen'!$A$6:$A$257,"&gt;="&amp;$A282,'Aceite Virgen'!$B$6:$B$257,"&lt;="&amp;$B282)</f>
        <v>0.5</v>
      </c>
      <c r="DV282" s="8">
        <f>SUMIFS('Aceite Virgen'!DV$6:DV$257,'Aceite Virgen'!$A$6:$A$257,"&gt;="&amp;$A282,'Aceite Virgen'!$B$6:$B$257,"&lt;="&amp;$B282)</f>
        <v>0</v>
      </c>
      <c r="DZ282" s="8">
        <f>SUMIFS('Aceite Virgen'!DZ$6:DZ$257,'Aceite Virgen'!$A$6:$A$257,"&gt;="&amp;$A282,'Aceite Virgen'!$B$6:$B$257,"&lt;="&amp;$B282)</f>
        <v>0.78</v>
      </c>
      <c r="EA282" s="8">
        <f>SUMIFS('Aceite Virgen'!EA$6:EA$257,'Aceite Virgen'!$A$6:$A$257,"&gt;="&amp;$A282,'Aceite Virgen'!$B$6:$B$257,"&lt;="&amp;$B282)</f>
        <v>2.23</v>
      </c>
      <c r="EB282" s="8">
        <f>SUMIFS('Aceite Virgen'!EB$6:EB$257,'Aceite Virgen'!$A$6:$A$257,"&gt;="&amp;$A282,'Aceite Virgen'!$B$6:$B$257,"&lt;="&amp;$B282)</f>
        <v>0.41</v>
      </c>
      <c r="EC282" s="8">
        <f>SUMIFS('Aceite Virgen'!EC$6:EC$257,'Aceite Virgen'!$A$6:$A$257,"&gt;="&amp;$A282,'Aceite Virgen'!$B$6:$B$257,"&lt;="&amp;$B282)</f>
        <v>0</v>
      </c>
      <c r="EG282" s="8">
        <f>SUMIFS('Aceite Virgen'!EG$6:EG$257,'Aceite Virgen'!$A$6:$A$257,"&gt;="&amp;$A282,'Aceite Virgen'!$B$6:$B$257,"&lt;="&amp;$B282)</f>
        <v>3.16</v>
      </c>
      <c r="EH282" s="8">
        <f>SUMIFS('Aceite Virgen'!EH$6:EH$257,'Aceite Virgen'!$A$6:$A$257,"&gt;="&amp;$A282,'Aceite Virgen'!$B$6:$B$257,"&lt;="&amp;$B282)</f>
        <v>3.9</v>
      </c>
      <c r="EI282" s="8">
        <f>SUMIFS('Aceite Virgen'!EI$6:EI$257,'Aceite Virgen'!$A$6:$A$257,"&gt;="&amp;$A282,'Aceite Virgen'!$B$6:$B$257,"&lt;="&amp;$B282)</f>
        <v>2.79</v>
      </c>
      <c r="EJ282" s="8">
        <f>SUMIFS('Aceite Virgen'!EJ$6:EJ$257,'Aceite Virgen'!$A$6:$A$257,"&gt;="&amp;$A282,'Aceite Virgen'!$B$6:$B$257,"&lt;="&amp;$B282)</f>
        <v>0</v>
      </c>
      <c r="EN282" s="8">
        <f>SUMIFS('Aceite Virgen'!EN$6:EN$257,'Aceite Virgen'!$A$6:$A$257,"&gt;="&amp;$A282,'Aceite Virgen'!$B$6:$B$257,"&lt;="&amp;$B282)</f>
        <v>3.22</v>
      </c>
      <c r="EO282" s="8">
        <f>SUMIFS('Aceite Virgen'!EO$6:EO$257,'Aceite Virgen'!$A$6:$A$257,"&gt;="&amp;$A282,'Aceite Virgen'!$B$6:$B$257,"&lt;="&amp;$B282)</f>
        <v>3.79</v>
      </c>
      <c r="EP282" s="8">
        <f>SUMIFS('Aceite Virgen'!EP$6:EP$257,'Aceite Virgen'!$A$6:$A$257,"&gt;="&amp;$A282,'Aceite Virgen'!$B$6:$B$257,"&lt;="&amp;$B282)</f>
        <v>1.49</v>
      </c>
      <c r="EQ282" s="8">
        <f>SUMIFS('Aceite Virgen'!EQ$6:EQ$257,'Aceite Virgen'!$A$6:$A$257,"&gt;="&amp;$A282,'Aceite Virgen'!$B$6:$B$257,"&lt;="&amp;$B282)</f>
        <v>0</v>
      </c>
      <c r="EU282" s="8">
        <f>SUMIFS('Aceite Virgen'!EU$6:EU$257,'Aceite Virgen'!$A$6:$A$257,"&gt;="&amp;$A282,'Aceite Virgen'!$B$6:$B$257,"&lt;="&amp;$B282)</f>
        <v>4.6899999999999995</v>
      </c>
      <c r="EV282" s="8">
        <f>SUMIFS('Aceite Virgen'!EV$6:EV$257,'Aceite Virgen'!$A$6:$A$257,"&gt;="&amp;$A282,'Aceite Virgen'!$B$6:$B$257,"&lt;="&amp;$B282)</f>
        <v>22.66</v>
      </c>
      <c r="EW282" s="8">
        <f>SUMIFS('Aceite Virgen'!EW$6:EW$257,'Aceite Virgen'!$A$6:$A$257,"&gt;="&amp;$A282,'Aceite Virgen'!$B$6:$B$257,"&lt;="&amp;$B282)</f>
        <v>1.51</v>
      </c>
      <c r="EX282" s="8">
        <f>SUMIFS('Aceite Virgen'!EX$6:EX$257,'Aceite Virgen'!$A$6:$A$257,"&gt;="&amp;$A282,'Aceite Virgen'!$B$6:$B$257,"&lt;="&amp;$B282)</f>
        <v>0</v>
      </c>
    </row>
    <row r="283" spans="1:154" x14ac:dyDescent="0.3">
      <c r="A283" s="14">
        <f>'TAM Aceite Virgen'!B31</f>
        <v>4.5</v>
      </c>
      <c r="B283" s="14">
        <f>'TAM Aceite Virgen'!C31</f>
        <v>4.5999999999999996</v>
      </c>
      <c r="C283" s="14"/>
      <c r="D283" s="8">
        <f>SUMIFS('Aceite Virgen'!D$6:D$257,'Aceite Virgen'!$A$6:$A$257,"&gt;="&amp;$A283,'Aceite Virgen'!$B$6:$B$257,"&lt;="&amp;$B283)</f>
        <v>2.5900000000000003</v>
      </c>
      <c r="E283" s="8">
        <f>SUMIFS('Aceite Virgen'!E$6:E$257,'Aceite Virgen'!$A$6:$A$257,"&gt;="&amp;$A283,'Aceite Virgen'!$B$6:$B$257,"&lt;="&amp;$B283)</f>
        <v>0.96</v>
      </c>
      <c r="F283" s="8">
        <f>SUMIFS('Aceite Virgen'!F$6:F$257,'Aceite Virgen'!$A$6:$A$257,"&gt;="&amp;$A283,'Aceite Virgen'!$B$6:$B$257,"&lt;="&amp;$B283)</f>
        <v>2.61</v>
      </c>
      <c r="G283" s="8">
        <f>SUMIFS('Aceite Virgen'!G$6:G$257,'Aceite Virgen'!$A$6:$A$257,"&gt;="&amp;$A283,'Aceite Virgen'!$B$6:$B$257,"&lt;="&amp;$B283)</f>
        <v>0</v>
      </c>
      <c r="H283" s="14"/>
      <c r="I283" s="14"/>
      <c r="J283" s="14"/>
      <c r="K283" s="8">
        <f>SUMIFS('Aceite Virgen'!K$6:K$257,'Aceite Virgen'!$A$6:$A$257,"&gt;="&amp;$A283,'Aceite Virgen'!$B$6:$B$257,"&lt;="&amp;$B283)</f>
        <v>3.51</v>
      </c>
      <c r="L283" s="8">
        <f>SUMIFS('Aceite Virgen'!L$6:L$257,'Aceite Virgen'!$A$6:$A$257,"&gt;="&amp;$A283,'Aceite Virgen'!$B$6:$B$257,"&lt;="&amp;$B283)</f>
        <v>1.79</v>
      </c>
      <c r="M283" s="8">
        <f>SUMIFS('Aceite Virgen'!M$6:M$257,'Aceite Virgen'!$A$6:$A$257,"&gt;="&amp;$A283,'Aceite Virgen'!$B$6:$B$257,"&lt;="&amp;$B283)</f>
        <v>3.3400000000000003</v>
      </c>
      <c r="N283" s="8">
        <f>SUMIFS('Aceite Virgen'!N$6:N$257,'Aceite Virgen'!$A$6:$A$257,"&gt;="&amp;$A283,'Aceite Virgen'!$B$6:$B$257,"&lt;="&amp;$B283)</f>
        <v>0</v>
      </c>
      <c r="O283" s="14"/>
      <c r="P283" s="14"/>
      <c r="Q283" s="14"/>
      <c r="R283" s="8">
        <f>SUMIFS('Aceite Virgen'!R$6:R$257,'Aceite Virgen'!$A$6:$A$257,"&gt;="&amp;$A283,'Aceite Virgen'!$B$6:$B$257,"&lt;="&amp;$B283)</f>
        <v>4.0600000000000005</v>
      </c>
      <c r="S283" s="8">
        <f>SUMIFS('Aceite Virgen'!S$6:S$257,'Aceite Virgen'!$A$6:$A$257,"&gt;="&amp;$A283,'Aceite Virgen'!$B$6:$B$257,"&lt;="&amp;$B283)</f>
        <v>2.13</v>
      </c>
      <c r="T283" s="8">
        <f>SUMIFS('Aceite Virgen'!T$6:T$257,'Aceite Virgen'!$A$6:$A$257,"&gt;="&amp;$A283,'Aceite Virgen'!$B$6:$B$257,"&lt;="&amp;$B283)</f>
        <v>5.17</v>
      </c>
      <c r="U283" s="8">
        <f>SUMIFS('Aceite Virgen'!U$6:U$257,'Aceite Virgen'!$A$6:$A$257,"&gt;="&amp;$A283,'Aceite Virgen'!$B$6:$B$257,"&lt;="&amp;$B283)</f>
        <v>0</v>
      </c>
      <c r="V283" s="14"/>
      <c r="W283" s="14"/>
      <c r="X283" s="14"/>
      <c r="Y283" s="8">
        <f>SUMIFS('Aceite Virgen'!Y$6:Y$257,'Aceite Virgen'!$A$6:$A$257,"&gt;="&amp;$A283,'Aceite Virgen'!$B$6:$B$257,"&lt;="&amp;$B283)</f>
        <v>3.38</v>
      </c>
      <c r="Z283" s="8">
        <f>SUMIFS('Aceite Virgen'!Z$6:Z$257,'Aceite Virgen'!$A$6:$A$257,"&gt;="&amp;$A283,'Aceite Virgen'!$B$6:$B$257,"&lt;="&amp;$B283)</f>
        <v>0</v>
      </c>
      <c r="AA283" s="8">
        <f>SUMIFS('Aceite Virgen'!AA$6:AA$257,'Aceite Virgen'!$A$6:$A$257,"&gt;="&amp;$A283,'Aceite Virgen'!$B$6:$B$257,"&lt;="&amp;$B283)</f>
        <v>3.27</v>
      </c>
      <c r="AB283" s="8">
        <f>SUMIFS('Aceite Virgen'!AB$6:AB$257,'Aceite Virgen'!$A$6:$A$257,"&gt;="&amp;$A283,'Aceite Virgen'!$B$6:$B$257,"&lt;="&amp;$B283)</f>
        <v>14.09</v>
      </c>
      <c r="AC283" s="14"/>
      <c r="AD283" s="14"/>
      <c r="AE283" s="14"/>
      <c r="AF283" s="8">
        <f>SUMIFS('Aceite Virgen'!AF$6:AF$257,'Aceite Virgen'!$A$6:$A$257,"&gt;="&amp;$A283,'Aceite Virgen'!$B$6:$B$257,"&lt;="&amp;$B283)</f>
        <v>1.3900000000000001</v>
      </c>
      <c r="AG283" s="8">
        <f>SUMIFS('Aceite Virgen'!AG$6:AG$257,'Aceite Virgen'!$A$6:$A$257,"&gt;="&amp;$A283,'Aceite Virgen'!$B$6:$B$257,"&lt;="&amp;$B283)</f>
        <v>0</v>
      </c>
      <c r="AH283" s="8">
        <f>SUMIFS('Aceite Virgen'!AH$6:AH$257,'Aceite Virgen'!$A$6:$A$257,"&gt;="&amp;$A283,'Aceite Virgen'!$B$6:$B$257,"&lt;="&amp;$B283)</f>
        <v>1.62</v>
      </c>
      <c r="AI283" s="8">
        <f>SUMIFS('Aceite Virgen'!AI$6:AI$257,'Aceite Virgen'!$A$6:$A$257,"&gt;="&amp;$A283,'Aceite Virgen'!$B$6:$B$257,"&lt;="&amp;$B283)</f>
        <v>0</v>
      </c>
      <c r="AJ283" s="14"/>
      <c r="AK283" s="14"/>
      <c r="AL283" s="14"/>
      <c r="AM283" s="8">
        <f>SUMIFS('Aceite Virgen'!AM$6:AM$257,'Aceite Virgen'!$A$6:$A$257,"&gt;="&amp;$A283,'Aceite Virgen'!$B$6:$B$257,"&lt;="&amp;$B283)</f>
        <v>1.03</v>
      </c>
      <c r="AN283" s="8">
        <f>SUMIFS('Aceite Virgen'!AN$6:AN$257,'Aceite Virgen'!$A$6:$A$257,"&gt;="&amp;$A283,'Aceite Virgen'!$B$6:$B$257,"&lt;="&amp;$B283)</f>
        <v>0</v>
      </c>
      <c r="AO283" s="8">
        <f>SUMIFS('Aceite Virgen'!AO$6:AO$257,'Aceite Virgen'!$A$6:$A$257,"&gt;="&amp;$A283,'Aceite Virgen'!$B$6:$B$257,"&lt;="&amp;$B283)</f>
        <v>1.26</v>
      </c>
      <c r="AP283" s="8">
        <f>SUMIFS('Aceite Virgen'!AP$6:AP$257,'Aceite Virgen'!$A$6:$A$257,"&gt;="&amp;$A283,'Aceite Virgen'!$B$6:$B$257,"&lt;="&amp;$B283)</f>
        <v>0</v>
      </c>
      <c r="AQ283" s="14"/>
      <c r="AR283" s="14"/>
      <c r="AT283" s="8">
        <f>SUMIFS('Aceite Virgen'!AT$6:AT$257,'Aceite Virgen'!$A$6:$A$257,"&gt;="&amp;$A283,'Aceite Virgen'!$B$6:$B$257,"&lt;="&amp;$B283)</f>
        <v>1.83</v>
      </c>
      <c r="AU283" s="8">
        <f>SUMIFS('Aceite Virgen'!AU$6:AU$257,'Aceite Virgen'!$A$6:$A$257,"&gt;="&amp;$A283,'Aceite Virgen'!$B$6:$B$257,"&lt;="&amp;$B283)</f>
        <v>0.82</v>
      </c>
      <c r="AV283" s="8">
        <f>SUMIFS('Aceite Virgen'!AV$6:AV$257,'Aceite Virgen'!$A$6:$A$257,"&gt;="&amp;$A283,'Aceite Virgen'!$B$6:$B$257,"&lt;="&amp;$B283)</f>
        <v>2.09</v>
      </c>
      <c r="AW283" s="8">
        <f>SUMIFS('Aceite Virgen'!AW$6:AW$257,'Aceite Virgen'!$A$6:$A$257,"&gt;="&amp;$A283,'Aceite Virgen'!$B$6:$B$257,"&lt;="&amp;$B283)</f>
        <v>0</v>
      </c>
      <c r="BA283" s="8">
        <f>SUMIFS('Aceite Virgen'!BA$6:BA$257,'Aceite Virgen'!$A$6:$A$257,"&gt;="&amp;A283,'Aceite Virgen'!$B$6:$B$257,"&lt;="&amp;B283)</f>
        <v>0.81</v>
      </c>
      <c r="BB283" s="8">
        <f>SUMIFS('Aceite Virgen'!BB$6:BB$257,'Aceite Virgen'!$A$6:$A$257,"&gt;="&amp;$A283,'Aceite Virgen'!$B$6:$B$257,"&lt;="&amp;$B283)</f>
        <v>0</v>
      </c>
      <c r="BC283" s="8">
        <f>SUMIFS('Aceite Virgen'!BC$6:BC$257,'Aceite Virgen'!$A$6:$A$257,"&gt;="&amp;$A283,'Aceite Virgen'!$B$6:$B$257,"&lt;="&amp;$B283)</f>
        <v>0.98</v>
      </c>
      <c r="BD283" s="8">
        <f>SUMIFS('Aceite Virgen'!BD$6:BD$257,'Aceite Virgen'!$A$6:$A$257,"&gt;="&amp;$A283,'Aceite Virgen'!$B$6:$B$257,"&lt;="&amp;$B283)</f>
        <v>0</v>
      </c>
      <c r="BH283" s="8">
        <f>SUMIFS('Aceite Virgen'!BH$6:BH$257,'Aceite Virgen'!$A$6:$A$257,"&gt;="&amp;$A283,'Aceite Virgen'!$B$6:$B$257,"&lt;="&amp;$B283)</f>
        <v>2.02</v>
      </c>
      <c r="BI283" s="8">
        <f>SUMIFS('Aceite Virgen'!BI$6:BI$257,'Aceite Virgen'!$A$6:$A$257,"&gt;="&amp;$A283,'Aceite Virgen'!$B$6:$B$257,"&lt;="&amp;$B283)</f>
        <v>0</v>
      </c>
      <c r="BJ283" s="8">
        <f>SUMIFS('Aceite Virgen'!BJ$6:BJ$257,'Aceite Virgen'!$A$6:$A$257,"&gt;="&amp;$A283,'Aceite Virgen'!$B$6:$B$257,"&lt;="&amp;$B283)</f>
        <v>1.8900000000000001</v>
      </c>
      <c r="BK283" s="8">
        <f>SUMIFS('Aceite Virgen'!BK$6:BK$257,'Aceite Virgen'!$A$6:$A$257,"&gt;="&amp;$A283,'Aceite Virgen'!$B$6:$B$257,"&lt;="&amp;$B283)</f>
        <v>0</v>
      </c>
      <c r="BO283" s="8">
        <f>SUMIFS('Aceite Virgen'!BO$6:BO$257,'Aceite Virgen'!$A$6:$A$257,"&gt;="&amp;$A283,'Aceite Virgen'!$B$6:$B$257,"&lt;="&amp;$B283)</f>
        <v>0.57000000000000006</v>
      </c>
      <c r="BP283" s="8">
        <f>SUMIFS('Aceite Virgen'!BP$6:BP$257,'Aceite Virgen'!$A$6:$A$257,"&gt;="&amp;$A283,'Aceite Virgen'!$B$6:$B$257,"&lt;="&amp;$B283)</f>
        <v>2.1100000000000003</v>
      </c>
      <c r="BQ283" s="8">
        <f>SUMIFS('Aceite Virgen'!BQ$6:BQ$257,'Aceite Virgen'!$A$6:$A$257,"&gt;="&amp;$A283,'Aceite Virgen'!$B$6:$B$257,"&lt;="&amp;$B283)</f>
        <v>0.53</v>
      </c>
      <c r="BR283" s="8">
        <f>SUMIFS('Aceite Virgen'!BR$6:BR$257,'Aceite Virgen'!$A$6:$A$257,"&gt;="&amp;$A283,'Aceite Virgen'!$B$6:$B$257,"&lt;="&amp;$B283)</f>
        <v>0</v>
      </c>
      <c r="BV283" s="8">
        <f>SUMIFS('Aceite Virgen'!BV$6:BV$257,'Aceite Virgen'!$A$6:$A$257,"&gt;="&amp;$A283,'Aceite Virgen'!$B$6:$B$257,"&lt;="&amp;$B283)</f>
        <v>1.24</v>
      </c>
      <c r="BW283" s="8">
        <f>SUMIFS('Aceite Virgen'!BW$6:BW$257,'Aceite Virgen'!$A$6:$A$257,"&gt;="&amp;$A283,'Aceite Virgen'!$B$6:$B$257,"&lt;="&amp;$B283)</f>
        <v>0</v>
      </c>
      <c r="BX283" s="8">
        <f>SUMIFS('Aceite Virgen'!BX$6:BX$257,'Aceite Virgen'!$A$6:$A$257,"&gt;="&amp;$A283,'Aceite Virgen'!$B$6:$B$257,"&lt;="&amp;$B283)</f>
        <v>1.53</v>
      </c>
      <c r="BY283" s="8">
        <f>SUMIFS('Aceite Virgen'!BY$6:BY$257,'Aceite Virgen'!$A$6:$A$257,"&gt;="&amp;$A283,'Aceite Virgen'!$B$6:$B$257,"&lt;="&amp;$B283)</f>
        <v>0</v>
      </c>
      <c r="CC283" s="8">
        <f>SUMIFS('Aceite Virgen'!CC$6:CC$257,'Aceite Virgen'!$A$6:$A$257,"&gt;="&amp;$A283,'Aceite Virgen'!$B$6:$B$257,"&lt;="&amp;$B283)</f>
        <v>0.16</v>
      </c>
      <c r="CD283" s="8">
        <f>SUMIFS('Aceite Virgen'!CD$6:CD$257,'Aceite Virgen'!$A$6:$A$257,"&gt;="&amp;$A283,'Aceite Virgen'!$B$6:$B$257,"&lt;="&amp;$B283)</f>
        <v>0</v>
      </c>
      <c r="CE283" s="8">
        <f>SUMIFS('Aceite Virgen'!CE$6:CE$257,'Aceite Virgen'!$A$6:$A$257,"&gt;="&amp;$A283,'Aceite Virgen'!$B$6:$B$257,"&lt;="&amp;$B283)</f>
        <v>0.19</v>
      </c>
      <c r="CF283" s="8">
        <f>SUMIFS('Aceite Virgen'!CF$6:CF$257,'Aceite Virgen'!$A$6:$A$257,"&gt;="&amp;$A283,'Aceite Virgen'!$B$6:$B$257,"&lt;="&amp;$B283)</f>
        <v>0</v>
      </c>
      <c r="CJ283" s="8">
        <f>SUMIFS('Aceite Virgen'!CJ$6:CJ$257,'Aceite Virgen'!$A$6:$A$257,"&gt;="&amp;$A283,'Aceite Virgen'!$B$6:$B$257,"&lt;="&amp;$B283)</f>
        <v>0.55000000000000004</v>
      </c>
      <c r="CK283" s="8">
        <f>SUMIFS('Aceite Virgen'!CK$6:CK$257,'Aceite Virgen'!$A$6:$A$257,"&gt;="&amp;$A283,'Aceite Virgen'!$B$6:$B$257,"&lt;="&amp;$B283)</f>
        <v>0.85</v>
      </c>
      <c r="CL283" s="8">
        <f>SUMIFS('Aceite Virgen'!CL$6:CL$257,'Aceite Virgen'!$A$6:$A$257,"&gt;="&amp;$A283,'Aceite Virgen'!$B$6:$B$257,"&lt;="&amp;$B283)</f>
        <v>0.28000000000000003</v>
      </c>
      <c r="CM283" s="8">
        <f>SUMIFS('Aceite Virgen'!CM$6:CM$257,'Aceite Virgen'!$A$6:$A$257,"&gt;="&amp;$A283,'Aceite Virgen'!$B$6:$B$257,"&lt;="&amp;$B283)</f>
        <v>0</v>
      </c>
      <c r="CQ283" s="8">
        <f>SUMIFS('Aceite Virgen'!CQ$6:CQ$257,'Aceite Virgen'!$A$6:$A$257,"&gt;="&amp;$A283,'Aceite Virgen'!$B$6:$B$257,"&lt;="&amp;$B283)</f>
        <v>1.6</v>
      </c>
      <c r="CR283" s="8">
        <f>SUMIFS('Aceite Virgen'!CR$6:CR$257,'Aceite Virgen'!$A$6:$A$257,"&gt;="&amp;$A283,'Aceite Virgen'!$B$6:$B$257,"&lt;="&amp;$B283)</f>
        <v>0</v>
      </c>
      <c r="CS283" s="8">
        <f>SUMIFS('Aceite Virgen'!CS$6:CS$257,'Aceite Virgen'!$A$6:$A$257,"&gt;="&amp;$A283,'Aceite Virgen'!$B$6:$B$257,"&lt;="&amp;$B283)</f>
        <v>2.02</v>
      </c>
      <c r="CT283" s="8">
        <f>SUMIFS('Aceite Virgen'!CT$6:CT$257,'Aceite Virgen'!$A$6:$A$257,"&gt;="&amp;$A283,'Aceite Virgen'!$B$6:$B$257,"&lt;="&amp;$B283)</f>
        <v>0</v>
      </c>
      <c r="CX283" s="8">
        <f>SUMIFS('Aceite Virgen'!CX$6:CX$257,'Aceite Virgen'!$A$6:$A$257,"&gt;="&amp;$A283,'Aceite Virgen'!$B$6:$B$257,"&lt;="&amp;$B283)</f>
        <v>0.44</v>
      </c>
      <c r="CY283" s="8">
        <f>SUMIFS('Aceite Virgen'!CY$6:CY$257,'Aceite Virgen'!$A$6:$A$257,"&gt;="&amp;$A283,'Aceite Virgen'!$B$6:$B$257,"&lt;="&amp;$B283)</f>
        <v>0</v>
      </c>
      <c r="CZ283" s="8">
        <f>SUMIFS('Aceite Virgen'!CZ$6:CZ$257,'Aceite Virgen'!$A$6:$A$257,"&gt;="&amp;$A283,'Aceite Virgen'!$B$6:$B$257,"&lt;="&amp;$B283)</f>
        <v>0.61</v>
      </c>
      <c r="DA283" s="8">
        <f>SUMIFS('Aceite Virgen'!DA$6:DA$257,'Aceite Virgen'!$A$6:$A$257,"&gt;="&amp;$A283,'Aceite Virgen'!$B$6:$B$257,"&lt;="&amp;$B283)</f>
        <v>0</v>
      </c>
      <c r="DE283" s="8">
        <f>SUMIFS('Aceite Virgen'!DE$6:DE$257,'Aceite Virgen'!$A$6:$A$257,"&gt;="&amp;$A283,'Aceite Virgen'!$B$6:$B$257,"&lt;="&amp;$B283)</f>
        <v>4.09</v>
      </c>
      <c r="DF283" s="8">
        <f>SUMIFS('Aceite Virgen'!DF$6:DF$257,'Aceite Virgen'!$A$6:$A$257,"&gt;="&amp;$A283,'Aceite Virgen'!$B$6:$B$257,"&lt;="&amp;$B283)</f>
        <v>8.14</v>
      </c>
      <c r="DG283" s="8">
        <f>SUMIFS('Aceite Virgen'!DG$6:DG$257,'Aceite Virgen'!$A$6:$A$257,"&gt;="&amp;$A283,'Aceite Virgen'!$B$6:$B$257,"&lt;="&amp;$B283)</f>
        <v>1.74</v>
      </c>
      <c r="DH283" s="8">
        <f>SUMIFS('Aceite Virgen'!DH$6:DH$257,'Aceite Virgen'!$A$6:$A$257,"&gt;="&amp;$A283,'Aceite Virgen'!$B$6:$B$257,"&lt;="&amp;$B283)</f>
        <v>0</v>
      </c>
      <c r="DL283" s="8">
        <f>SUMIFS('Aceite Virgen'!DL$6:DL$257,'Aceite Virgen'!$A$6:$A$257,"&gt;="&amp;$A283,'Aceite Virgen'!$B$6:$B$257,"&lt;="&amp;$B283)</f>
        <v>1.51</v>
      </c>
      <c r="DM283" s="8">
        <f>SUMIFS('Aceite Virgen'!DM$6:DM$257,'Aceite Virgen'!$A$6:$A$257,"&gt;="&amp;$A283,'Aceite Virgen'!$B$6:$B$257,"&lt;="&amp;$B283)</f>
        <v>6.52</v>
      </c>
      <c r="DN283" s="8">
        <f>SUMIFS('Aceite Virgen'!DN$6:DN$257,'Aceite Virgen'!$A$6:$A$257,"&gt;="&amp;$A283,'Aceite Virgen'!$B$6:$B$257,"&lt;="&amp;$B283)</f>
        <v>0.44000000000000006</v>
      </c>
      <c r="DO283" s="8">
        <f>SUMIFS('Aceite Virgen'!DO$6:DO$257,'Aceite Virgen'!$A$6:$A$257,"&gt;="&amp;$A283,'Aceite Virgen'!$B$6:$B$257,"&lt;="&amp;$B283)</f>
        <v>0</v>
      </c>
      <c r="DS283" s="8">
        <f>SUMIFS('Aceite Virgen'!DS$6:DS$257,'Aceite Virgen'!$A$6:$A$257,"&gt;="&amp;$A283,'Aceite Virgen'!$B$6:$B$257,"&lt;="&amp;$B283)</f>
        <v>1.48</v>
      </c>
      <c r="DT283" s="8">
        <f>SUMIFS('Aceite Virgen'!DT$6:DT$257,'Aceite Virgen'!$A$6:$A$257,"&gt;="&amp;$A283,'Aceite Virgen'!$B$6:$B$257,"&lt;="&amp;$B283)</f>
        <v>5.96</v>
      </c>
      <c r="DU283" s="8">
        <f>SUMIFS('Aceite Virgen'!DU$6:DU$257,'Aceite Virgen'!$A$6:$A$257,"&gt;="&amp;$A283,'Aceite Virgen'!$B$6:$B$257,"&lt;="&amp;$B283)</f>
        <v>0.98</v>
      </c>
      <c r="DV283" s="8">
        <f>SUMIFS('Aceite Virgen'!DV$6:DV$257,'Aceite Virgen'!$A$6:$A$257,"&gt;="&amp;$A283,'Aceite Virgen'!$B$6:$B$257,"&lt;="&amp;$B283)</f>
        <v>0</v>
      </c>
      <c r="DZ283" s="8">
        <f>SUMIFS('Aceite Virgen'!DZ$6:DZ$257,'Aceite Virgen'!$A$6:$A$257,"&gt;="&amp;$A283,'Aceite Virgen'!$B$6:$B$257,"&lt;="&amp;$B283)</f>
        <v>4.88</v>
      </c>
      <c r="EA283" s="8">
        <f>SUMIFS('Aceite Virgen'!EA$6:EA$257,'Aceite Virgen'!$A$6:$A$257,"&gt;="&amp;$A283,'Aceite Virgen'!$B$6:$B$257,"&lt;="&amp;$B283)</f>
        <v>0</v>
      </c>
      <c r="EB283" s="8">
        <f>SUMIFS('Aceite Virgen'!EB$6:EB$257,'Aceite Virgen'!$A$6:$A$257,"&gt;="&amp;$A283,'Aceite Virgen'!$B$6:$B$257,"&lt;="&amp;$B283)</f>
        <v>6.68</v>
      </c>
      <c r="EC283" s="8">
        <f>SUMIFS('Aceite Virgen'!EC$6:EC$257,'Aceite Virgen'!$A$6:$A$257,"&gt;="&amp;$A283,'Aceite Virgen'!$B$6:$B$257,"&lt;="&amp;$B283)</f>
        <v>0</v>
      </c>
      <c r="EG283" s="8">
        <f>SUMIFS('Aceite Virgen'!EG$6:EG$257,'Aceite Virgen'!$A$6:$A$257,"&gt;="&amp;$A283,'Aceite Virgen'!$B$6:$B$257,"&lt;="&amp;$B283)</f>
        <v>2.3199999999999998</v>
      </c>
      <c r="EH283" s="8">
        <f>SUMIFS('Aceite Virgen'!EH$6:EH$257,'Aceite Virgen'!$A$6:$A$257,"&gt;="&amp;$A283,'Aceite Virgen'!$B$6:$B$257,"&lt;="&amp;$B283)</f>
        <v>1.73</v>
      </c>
      <c r="EI283" s="8">
        <f>SUMIFS('Aceite Virgen'!EI$6:EI$257,'Aceite Virgen'!$A$6:$A$257,"&gt;="&amp;$A283,'Aceite Virgen'!$B$6:$B$257,"&lt;="&amp;$B283)</f>
        <v>2.91</v>
      </c>
      <c r="EJ283" s="8">
        <f>SUMIFS('Aceite Virgen'!EJ$6:EJ$257,'Aceite Virgen'!$A$6:$A$257,"&gt;="&amp;$A283,'Aceite Virgen'!$B$6:$B$257,"&lt;="&amp;$B283)</f>
        <v>0</v>
      </c>
      <c r="EN283" s="8">
        <f>SUMIFS('Aceite Virgen'!EN$6:EN$257,'Aceite Virgen'!$A$6:$A$257,"&gt;="&amp;$A283,'Aceite Virgen'!$B$6:$B$257,"&lt;="&amp;$B283)</f>
        <v>1.7799999999999998</v>
      </c>
      <c r="EO283" s="8">
        <f>SUMIFS('Aceite Virgen'!EO$6:EO$257,'Aceite Virgen'!$A$6:$A$257,"&gt;="&amp;$A283,'Aceite Virgen'!$B$6:$B$257,"&lt;="&amp;$B283)</f>
        <v>1.74</v>
      </c>
      <c r="EP283" s="8">
        <f>SUMIFS('Aceite Virgen'!EP$6:EP$257,'Aceite Virgen'!$A$6:$A$257,"&gt;="&amp;$A283,'Aceite Virgen'!$B$6:$B$257,"&lt;="&amp;$B283)</f>
        <v>2.33</v>
      </c>
      <c r="EQ283" s="8">
        <f>SUMIFS('Aceite Virgen'!EQ$6:EQ$257,'Aceite Virgen'!$A$6:$A$257,"&gt;="&amp;$A283,'Aceite Virgen'!$B$6:$B$257,"&lt;="&amp;$B283)</f>
        <v>0</v>
      </c>
      <c r="EU283" s="8">
        <f>SUMIFS('Aceite Virgen'!EU$6:EU$257,'Aceite Virgen'!$A$6:$A$257,"&gt;="&amp;$A283,'Aceite Virgen'!$B$6:$B$257,"&lt;="&amp;$B283)</f>
        <v>0.26</v>
      </c>
      <c r="EV283" s="8">
        <f>SUMIFS('Aceite Virgen'!EV$6:EV$257,'Aceite Virgen'!$A$6:$A$257,"&gt;="&amp;$A283,'Aceite Virgen'!$B$6:$B$257,"&lt;="&amp;$B283)</f>
        <v>0</v>
      </c>
      <c r="EW283" s="8">
        <f>SUMIFS('Aceite Virgen'!EW$6:EW$257,'Aceite Virgen'!$A$6:$A$257,"&gt;="&amp;$A283,'Aceite Virgen'!$B$6:$B$257,"&lt;="&amp;$B283)</f>
        <v>0.42000000000000004</v>
      </c>
      <c r="EX283" s="8">
        <f>SUMIFS('Aceite Virgen'!EX$6:EX$257,'Aceite Virgen'!$A$6:$A$257,"&gt;="&amp;$A283,'Aceite Virgen'!$B$6:$B$257,"&lt;="&amp;$B283)</f>
        <v>0</v>
      </c>
    </row>
    <row r="284" spans="1:154" x14ac:dyDescent="0.3">
      <c r="A284" s="14">
        <f>'TAM Aceite Virgen'!B32</f>
        <v>4.5999999999999996</v>
      </c>
      <c r="B284" s="14">
        <f>'TAM Aceite Virgen'!C32</f>
        <v>4.7</v>
      </c>
      <c r="C284" s="14"/>
      <c r="D284" s="8">
        <f>SUMIFS('Aceite Virgen'!D$6:D$257,'Aceite Virgen'!$A$6:$A$257,"&gt;="&amp;$A284,'Aceite Virgen'!$B$6:$B$257,"&lt;="&amp;$B284)</f>
        <v>0</v>
      </c>
      <c r="E284" s="8">
        <f>SUMIFS('Aceite Virgen'!E$6:E$257,'Aceite Virgen'!$A$6:$A$257,"&gt;="&amp;$A284,'Aceite Virgen'!$B$6:$B$257,"&lt;="&amp;$B284)</f>
        <v>0</v>
      </c>
      <c r="F284" s="8">
        <f>SUMIFS('Aceite Virgen'!F$6:F$257,'Aceite Virgen'!$A$6:$A$257,"&gt;="&amp;$A284,'Aceite Virgen'!$B$6:$B$257,"&lt;="&amp;$B284)</f>
        <v>0</v>
      </c>
      <c r="G284" s="8">
        <f>SUMIFS('Aceite Virgen'!G$6:G$257,'Aceite Virgen'!$A$6:$A$257,"&gt;="&amp;$A284,'Aceite Virgen'!$B$6:$B$257,"&lt;="&amp;$B284)</f>
        <v>0</v>
      </c>
      <c r="H284" s="14"/>
      <c r="I284" s="14"/>
      <c r="J284" s="14"/>
      <c r="K284" s="8">
        <f>SUMIFS('Aceite Virgen'!K$6:K$257,'Aceite Virgen'!$A$6:$A$257,"&gt;="&amp;$A284,'Aceite Virgen'!$B$6:$B$257,"&lt;="&amp;$B284)</f>
        <v>0</v>
      </c>
      <c r="L284" s="8">
        <f>SUMIFS('Aceite Virgen'!L$6:L$257,'Aceite Virgen'!$A$6:$A$257,"&gt;="&amp;$A284,'Aceite Virgen'!$B$6:$B$257,"&lt;="&amp;$B284)</f>
        <v>0</v>
      </c>
      <c r="M284" s="8">
        <f>SUMIFS('Aceite Virgen'!M$6:M$257,'Aceite Virgen'!$A$6:$A$257,"&gt;="&amp;$A284,'Aceite Virgen'!$B$6:$B$257,"&lt;="&amp;$B284)</f>
        <v>0</v>
      </c>
      <c r="N284" s="8">
        <f>SUMIFS('Aceite Virgen'!N$6:N$257,'Aceite Virgen'!$A$6:$A$257,"&gt;="&amp;$A284,'Aceite Virgen'!$B$6:$B$257,"&lt;="&amp;$B284)</f>
        <v>0</v>
      </c>
      <c r="O284" s="14"/>
      <c r="P284" s="14"/>
      <c r="Q284" s="14"/>
      <c r="R284" s="8">
        <f>SUMIFS('Aceite Virgen'!R$6:R$257,'Aceite Virgen'!$A$6:$A$257,"&gt;="&amp;$A284,'Aceite Virgen'!$B$6:$B$257,"&lt;="&amp;$B284)</f>
        <v>0</v>
      </c>
      <c r="S284" s="8">
        <f>SUMIFS('Aceite Virgen'!S$6:S$257,'Aceite Virgen'!$A$6:$A$257,"&gt;="&amp;$A284,'Aceite Virgen'!$B$6:$B$257,"&lt;="&amp;$B284)</f>
        <v>0</v>
      </c>
      <c r="T284" s="8">
        <f>SUMIFS('Aceite Virgen'!T$6:T$257,'Aceite Virgen'!$A$6:$A$257,"&gt;="&amp;$A284,'Aceite Virgen'!$B$6:$B$257,"&lt;="&amp;$B284)</f>
        <v>0</v>
      </c>
      <c r="U284" s="8">
        <f>SUMIFS('Aceite Virgen'!U$6:U$257,'Aceite Virgen'!$A$6:$A$257,"&gt;="&amp;$A284,'Aceite Virgen'!$B$6:$B$257,"&lt;="&amp;$B284)</f>
        <v>0</v>
      </c>
      <c r="V284" s="14"/>
      <c r="W284" s="14"/>
      <c r="X284" s="14"/>
      <c r="Y284" s="8">
        <f>SUMIFS('Aceite Virgen'!Y$6:Y$257,'Aceite Virgen'!$A$6:$A$257,"&gt;="&amp;$A284,'Aceite Virgen'!$B$6:$B$257,"&lt;="&amp;$B284)</f>
        <v>0.76</v>
      </c>
      <c r="Z284" s="8">
        <f>SUMIFS('Aceite Virgen'!Z$6:Z$257,'Aceite Virgen'!$A$6:$A$257,"&gt;="&amp;$A284,'Aceite Virgen'!$B$6:$B$257,"&lt;="&amp;$B284)</f>
        <v>0</v>
      </c>
      <c r="AA284" s="8">
        <f>SUMIFS('Aceite Virgen'!AA$6:AA$257,'Aceite Virgen'!$A$6:$A$257,"&gt;="&amp;$A284,'Aceite Virgen'!$B$6:$B$257,"&lt;="&amp;$B284)</f>
        <v>0.98</v>
      </c>
      <c r="AB284" s="8">
        <f>SUMIFS('Aceite Virgen'!AB$6:AB$257,'Aceite Virgen'!$A$6:$A$257,"&gt;="&amp;$A284,'Aceite Virgen'!$B$6:$B$257,"&lt;="&amp;$B284)</f>
        <v>0</v>
      </c>
      <c r="AC284" s="14"/>
      <c r="AD284" s="14"/>
      <c r="AE284" s="14"/>
      <c r="AF284" s="8">
        <f>SUMIFS('Aceite Virgen'!AF$6:AF$257,'Aceite Virgen'!$A$6:$A$257,"&gt;="&amp;$A284,'Aceite Virgen'!$B$6:$B$257,"&lt;="&amp;$B284)</f>
        <v>0.31</v>
      </c>
      <c r="AG284" s="8">
        <f>SUMIFS('Aceite Virgen'!AG$6:AG$257,'Aceite Virgen'!$A$6:$A$257,"&gt;="&amp;$A284,'Aceite Virgen'!$B$6:$B$257,"&lt;="&amp;$B284)</f>
        <v>0.61</v>
      </c>
      <c r="AH284" s="8">
        <f>SUMIFS('Aceite Virgen'!AH$6:AH$257,'Aceite Virgen'!$A$6:$A$257,"&gt;="&amp;$A284,'Aceite Virgen'!$B$6:$B$257,"&lt;="&amp;$B284)</f>
        <v>0.31</v>
      </c>
      <c r="AI284" s="8">
        <f>SUMIFS('Aceite Virgen'!AI$6:AI$257,'Aceite Virgen'!$A$6:$A$257,"&gt;="&amp;$A284,'Aceite Virgen'!$B$6:$B$257,"&lt;="&amp;$B284)</f>
        <v>0</v>
      </c>
      <c r="AJ284" s="14"/>
      <c r="AK284" s="14"/>
      <c r="AL284" s="14"/>
      <c r="AM284" s="8">
        <f>SUMIFS('Aceite Virgen'!AM$6:AM$257,'Aceite Virgen'!$A$6:$A$257,"&gt;="&amp;$A284,'Aceite Virgen'!$B$6:$B$257,"&lt;="&amp;$B284)</f>
        <v>0.25</v>
      </c>
      <c r="AN284" s="8">
        <f>SUMIFS('Aceite Virgen'!AN$6:AN$257,'Aceite Virgen'!$A$6:$A$257,"&gt;="&amp;$A284,'Aceite Virgen'!$B$6:$B$257,"&lt;="&amp;$B284)</f>
        <v>2.16</v>
      </c>
      <c r="AO284" s="8">
        <f>SUMIFS('Aceite Virgen'!AO$6:AO$257,'Aceite Virgen'!$A$6:$A$257,"&gt;="&amp;$A284,'Aceite Virgen'!$B$6:$B$257,"&lt;="&amp;$B284)</f>
        <v>0.06</v>
      </c>
      <c r="AP284" s="8">
        <f>SUMIFS('Aceite Virgen'!AP$6:AP$257,'Aceite Virgen'!$A$6:$A$257,"&gt;="&amp;$A284,'Aceite Virgen'!$B$6:$B$257,"&lt;="&amp;$B284)</f>
        <v>0</v>
      </c>
      <c r="AQ284" s="14"/>
      <c r="AR284" s="14"/>
      <c r="AT284" s="8">
        <f>SUMIFS('Aceite Virgen'!AT$6:AT$257,'Aceite Virgen'!$A$6:$A$257,"&gt;="&amp;$A284,'Aceite Virgen'!$B$6:$B$257,"&lt;="&amp;$B284)</f>
        <v>0.49</v>
      </c>
      <c r="AU284" s="8">
        <f>SUMIFS('Aceite Virgen'!AU$6:AU$257,'Aceite Virgen'!$A$6:$A$257,"&gt;="&amp;$A284,'Aceite Virgen'!$B$6:$B$257,"&lt;="&amp;$B284)</f>
        <v>2.5</v>
      </c>
      <c r="AV284" s="8">
        <f>SUMIFS('Aceite Virgen'!AV$6:AV$257,'Aceite Virgen'!$A$6:$A$257,"&gt;="&amp;$A284,'Aceite Virgen'!$B$6:$B$257,"&lt;="&amp;$B284)</f>
        <v>0.28000000000000003</v>
      </c>
      <c r="AW284" s="8">
        <f>SUMIFS('Aceite Virgen'!AW$6:AW$257,'Aceite Virgen'!$A$6:$A$257,"&gt;="&amp;$A284,'Aceite Virgen'!$B$6:$B$257,"&lt;="&amp;$B284)</f>
        <v>0</v>
      </c>
      <c r="BA284" s="8">
        <f>SUMIFS('Aceite Virgen'!BA$6:BA$257,'Aceite Virgen'!$A$6:$A$257,"&gt;="&amp;A284,'Aceite Virgen'!$B$6:$B$257,"&lt;="&amp;B284)</f>
        <v>0.04</v>
      </c>
      <c r="BB284" s="8">
        <f>SUMIFS('Aceite Virgen'!BB$6:BB$257,'Aceite Virgen'!$A$6:$A$257,"&gt;="&amp;$A284,'Aceite Virgen'!$B$6:$B$257,"&lt;="&amp;$B284)</f>
        <v>0</v>
      </c>
      <c r="BC284" s="8">
        <f>SUMIFS('Aceite Virgen'!BC$6:BC$257,'Aceite Virgen'!$A$6:$A$257,"&gt;="&amp;$A284,'Aceite Virgen'!$B$6:$B$257,"&lt;="&amp;$B284)</f>
        <v>0.05</v>
      </c>
      <c r="BD284" s="8">
        <f>SUMIFS('Aceite Virgen'!BD$6:BD$257,'Aceite Virgen'!$A$6:$A$257,"&gt;="&amp;$A284,'Aceite Virgen'!$B$6:$B$257,"&lt;="&amp;$B284)</f>
        <v>0</v>
      </c>
      <c r="BH284" s="8">
        <f>SUMIFS('Aceite Virgen'!BH$6:BH$257,'Aceite Virgen'!$A$6:$A$257,"&gt;="&amp;$A284,'Aceite Virgen'!$B$6:$B$257,"&lt;="&amp;$B284)</f>
        <v>0.66999999999999993</v>
      </c>
      <c r="BI284" s="8">
        <f>SUMIFS('Aceite Virgen'!BI$6:BI$257,'Aceite Virgen'!$A$6:$A$257,"&gt;="&amp;$A284,'Aceite Virgen'!$B$6:$B$257,"&lt;="&amp;$B284)</f>
        <v>0</v>
      </c>
      <c r="BJ284" s="8">
        <f>SUMIFS('Aceite Virgen'!BJ$6:BJ$257,'Aceite Virgen'!$A$6:$A$257,"&gt;="&amp;$A284,'Aceite Virgen'!$B$6:$B$257,"&lt;="&amp;$B284)</f>
        <v>0.77</v>
      </c>
      <c r="BK284" s="8">
        <f>SUMIFS('Aceite Virgen'!BK$6:BK$257,'Aceite Virgen'!$A$6:$A$257,"&gt;="&amp;$A284,'Aceite Virgen'!$B$6:$B$257,"&lt;="&amp;$B284)</f>
        <v>0</v>
      </c>
      <c r="BO284" s="8">
        <f>SUMIFS('Aceite Virgen'!BO$6:BO$257,'Aceite Virgen'!$A$6:$A$257,"&gt;="&amp;$A284,'Aceite Virgen'!$B$6:$B$257,"&lt;="&amp;$B284)</f>
        <v>0.06</v>
      </c>
      <c r="BP284" s="8">
        <f>SUMIFS('Aceite Virgen'!BP$6:BP$257,'Aceite Virgen'!$A$6:$A$257,"&gt;="&amp;$A284,'Aceite Virgen'!$B$6:$B$257,"&lt;="&amp;$B284)</f>
        <v>1</v>
      </c>
      <c r="BQ284" s="8">
        <f>SUMIFS('Aceite Virgen'!BQ$6:BQ$257,'Aceite Virgen'!$A$6:$A$257,"&gt;="&amp;$A284,'Aceite Virgen'!$B$6:$B$257,"&lt;="&amp;$B284)</f>
        <v>0</v>
      </c>
      <c r="BR284" s="8">
        <f>SUMIFS('Aceite Virgen'!BR$6:BR$257,'Aceite Virgen'!$A$6:$A$257,"&gt;="&amp;$A284,'Aceite Virgen'!$B$6:$B$257,"&lt;="&amp;$B284)</f>
        <v>0</v>
      </c>
      <c r="BV284" s="8">
        <f>SUMIFS('Aceite Virgen'!BV$6:BV$257,'Aceite Virgen'!$A$6:$A$257,"&gt;="&amp;$A284,'Aceite Virgen'!$B$6:$B$257,"&lt;="&amp;$B284)</f>
        <v>0.64</v>
      </c>
      <c r="BW284" s="8">
        <f>SUMIFS('Aceite Virgen'!BW$6:BW$257,'Aceite Virgen'!$A$6:$A$257,"&gt;="&amp;$A284,'Aceite Virgen'!$B$6:$B$257,"&lt;="&amp;$B284)</f>
        <v>0</v>
      </c>
      <c r="BX284" s="8">
        <f>SUMIFS('Aceite Virgen'!BX$6:BX$257,'Aceite Virgen'!$A$6:$A$257,"&gt;="&amp;$A284,'Aceite Virgen'!$B$6:$B$257,"&lt;="&amp;$B284)</f>
        <v>0.38</v>
      </c>
      <c r="BY284" s="8">
        <f>SUMIFS('Aceite Virgen'!BY$6:BY$257,'Aceite Virgen'!$A$6:$A$257,"&gt;="&amp;$A284,'Aceite Virgen'!$B$6:$B$257,"&lt;="&amp;$B284)</f>
        <v>0</v>
      </c>
      <c r="CC284" s="8">
        <f>SUMIFS('Aceite Virgen'!CC$6:CC$257,'Aceite Virgen'!$A$6:$A$257,"&gt;="&amp;$A284,'Aceite Virgen'!$B$6:$B$257,"&lt;="&amp;$B284)</f>
        <v>0.84000000000000008</v>
      </c>
      <c r="CD284" s="8">
        <f>SUMIFS('Aceite Virgen'!CD$6:CD$257,'Aceite Virgen'!$A$6:$A$257,"&gt;="&amp;$A284,'Aceite Virgen'!$B$6:$B$257,"&lt;="&amp;$B284)</f>
        <v>0</v>
      </c>
      <c r="CE284" s="8">
        <f>SUMIFS('Aceite Virgen'!CE$6:CE$257,'Aceite Virgen'!$A$6:$A$257,"&gt;="&amp;$A284,'Aceite Virgen'!$B$6:$B$257,"&lt;="&amp;$B284)</f>
        <v>1</v>
      </c>
      <c r="CF284" s="8">
        <f>SUMIFS('Aceite Virgen'!CF$6:CF$257,'Aceite Virgen'!$A$6:$A$257,"&gt;="&amp;$A284,'Aceite Virgen'!$B$6:$B$257,"&lt;="&amp;$B284)</f>
        <v>0</v>
      </c>
      <c r="CJ284" s="8">
        <f>SUMIFS('Aceite Virgen'!CJ$6:CJ$257,'Aceite Virgen'!$A$6:$A$257,"&gt;="&amp;$A284,'Aceite Virgen'!$B$6:$B$257,"&lt;="&amp;$B284)</f>
        <v>0.35</v>
      </c>
      <c r="CK284" s="8">
        <f>SUMIFS('Aceite Virgen'!CK$6:CK$257,'Aceite Virgen'!$A$6:$A$257,"&gt;="&amp;$A284,'Aceite Virgen'!$B$6:$B$257,"&lt;="&amp;$B284)</f>
        <v>0</v>
      </c>
      <c r="CL284" s="8">
        <f>SUMIFS('Aceite Virgen'!CL$6:CL$257,'Aceite Virgen'!$A$6:$A$257,"&gt;="&amp;$A284,'Aceite Virgen'!$B$6:$B$257,"&lt;="&amp;$B284)</f>
        <v>0.42000000000000004</v>
      </c>
      <c r="CM284" s="8">
        <f>SUMIFS('Aceite Virgen'!CM$6:CM$257,'Aceite Virgen'!$A$6:$A$257,"&gt;="&amp;$A284,'Aceite Virgen'!$B$6:$B$257,"&lt;="&amp;$B284)</f>
        <v>0</v>
      </c>
      <c r="CQ284" s="8">
        <f>SUMIFS('Aceite Virgen'!CQ$6:CQ$257,'Aceite Virgen'!$A$6:$A$257,"&gt;="&amp;$A284,'Aceite Virgen'!$B$6:$B$257,"&lt;="&amp;$B284)</f>
        <v>0.67</v>
      </c>
      <c r="CR284" s="8">
        <f>SUMIFS('Aceite Virgen'!CR$6:CR$257,'Aceite Virgen'!$A$6:$A$257,"&gt;="&amp;$A284,'Aceite Virgen'!$B$6:$B$257,"&lt;="&amp;$B284)</f>
        <v>0</v>
      </c>
      <c r="CS284" s="8">
        <f>SUMIFS('Aceite Virgen'!CS$6:CS$257,'Aceite Virgen'!$A$6:$A$257,"&gt;="&amp;$A284,'Aceite Virgen'!$B$6:$B$257,"&lt;="&amp;$B284)</f>
        <v>0.7</v>
      </c>
      <c r="CT284" s="8">
        <f>SUMIFS('Aceite Virgen'!CT$6:CT$257,'Aceite Virgen'!$A$6:$A$257,"&gt;="&amp;$A284,'Aceite Virgen'!$B$6:$B$257,"&lt;="&amp;$B284)</f>
        <v>1.81</v>
      </c>
      <c r="CX284" s="8">
        <f>SUMIFS('Aceite Virgen'!CX$6:CX$257,'Aceite Virgen'!$A$6:$A$257,"&gt;="&amp;$A284,'Aceite Virgen'!$B$6:$B$257,"&lt;="&amp;$B284)</f>
        <v>1.35</v>
      </c>
      <c r="CY284" s="8">
        <f>SUMIFS('Aceite Virgen'!CY$6:CY$257,'Aceite Virgen'!$A$6:$A$257,"&gt;="&amp;$A284,'Aceite Virgen'!$B$6:$B$257,"&lt;="&amp;$B284)</f>
        <v>0</v>
      </c>
      <c r="CZ284" s="8">
        <f>SUMIFS('Aceite Virgen'!CZ$6:CZ$257,'Aceite Virgen'!$A$6:$A$257,"&gt;="&amp;$A284,'Aceite Virgen'!$B$6:$B$257,"&lt;="&amp;$B284)</f>
        <v>0</v>
      </c>
      <c r="DA284" s="8">
        <f>SUMIFS('Aceite Virgen'!DA$6:DA$257,'Aceite Virgen'!$A$6:$A$257,"&gt;="&amp;$A284,'Aceite Virgen'!$B$6:$B$257,"&lt;="&amp;$B284)</f>
        <v>0</v>
      </c>
      <c r="DE284" s="8">
        <f>SUMIFS('Aceite Virgen'!DE$6:DE$257,'Aceite Virgen'!$A$6:$A$257,"&gt;="&amp;$A284,'Aceite Virgen'!$B$6:$B$257,"&lt;="&amp;$B284)</f>
        <v>0.25</v>
      </c>
      <c r="DF284" s="8">
        <f>SUMIFS('Aceite Virgen'!DF$6:DF$257,'Aceite Virgen'!$A$6:$A$257,"&gt;="&amp;$A284,'Aceite Virgen'!$B$6:$B$257,"&lt;="&amp;$B284)</f>
        <v>0</v>
      </c>
      <c r="DG284" s="8">
        <f>SUMIFS('Aceite Virgen'!DG$6:DG$257,'Aceite Virgen'!$A$6:$A$257,"&gt;="&amp;$A284,'Aceite Virgen'!$B$6:$B$257,"&lt;="&amp;$B284)</f>
        <v>0.13</v>
      </c>
      <c r="DH284" s="8">
        <f>SUMIFS('Aceite Virgen'!DH$6:DH$257,'Aceite Virgen'!$A$6:$A$257,"&gt;="&amp;$A284,'Aceite Virgen'!$B$6:$B$257,"&lt;="&amp;$B284)</f>
        <v>0</v>
      </c>
      <c r="DL284" s="8">
        <f>SUMIFS('Aceite Virgen'!DL$6:DL$257,'Aceite Virgen'!$A$6:$A$257,"&gt;="&amp;$A284,'Aceite Virgen'!$B$6:$B$257,"&lt;="&amp;$B284)</f>
        <v>0.62</v>
      </c>
      <c r="DM284" s="8">
        <f>SUMIFS('Aceite Virgen'!DM$6:DM$257,'Aceite Virgen'!$A$6:$A$257,"&gt;="&amp;$A284,'Aceite Virgen'!$B$6:$B$257,"&lt;="&amp;$B284)</f>
        <v>0</v>
      </c>
      <c r="DN284" s="8">
        <f>SUMIFS('Aceite Virgen'!DN$6:DN$257,'Aceite Virgen'!$A$6:$A$257,"&gt;="&amp;$A284,'Aceite Virgen'!$B$6:$B$257,"&lt;="&amp;$B284)</f>
        <v>0.86</v>
      </c>
      <c r="DO284" s="8">
        <f>SUMIFS('Aceite Virgen'!DO$6:DO$257,'Aceite Virgen'!$A$6:$A$257,"&gt;="&amp;$A284,'Aceite Virgen'!$B$6:$B$257,"&lt;="&amp;$B284)</f>
        <v>0</v>
      </c>
      <c r="DS284" s="8">
        <f>SUMIFS('Aceite Virgen'!DS$6:DS$257,'Aceite Virgen'!$A$6:$A$257,"&gt;="&amp;$A284,'Aceite Virgen'!$B$6:$B$257,"&lt;="&amp;$B284)</f>
        <v>0.49</v>
      </c>
      <c r="DT284" s="8">
        <f>SUMIFS('Aceite Virgen'!DT$6:DT$257,'Aceite Virgen'!$A$6:$A$257,"&gt;="&amp;$A284,'Aceite Virgen'!$B$6:$B$257,"&lt;="&amp;$B284)</f>
        <v>0</v>
      </c>
      <c r="DU284" s="8">
        <f>SUMIFS('Aceite Virgen'!DU$6:DU$257,'Aceite Virgen'!$A$6:$A$257,"&gt;="&amp;$A284,'Aceite Virgen'!$B$6:$B$257,"&lt;="&amp;$B284)</f>
        <v>0.64</v>
      </c>
      <c r="DV284" s="8">
        <f>SUMIFS('Aceite Virgen'!DV$6:DV$257,'Aceite Virgen'!$A$6:$A$257,"&gt;="&amp;$A284,'Aceite Virgen'!$B$6:$B$257,"&lt;="&amp;$B284)</f>
        <v>0</v>
      </c>
      <c r="DZ284" s="8">
        <f>SUMIFS('Aceite Virgen'!DZ$6:DZ$257,'Aceite Virgen'!$A$6:$A$257,"&gt;="&amp;$A284,'Aceite Virgen'!$B$6:$B$257,"&lt;="&amp;$B284)</f>
        <v>0.65</v>
      </c>
      <c r="EA284" s="8">
        <f>SUMIFS('Aceite Virgen'!EA$6:EA$257,'Aceite Virgen'!$A$6:$A$257,"&gt;="&amp;$A284,'Aceite Virgen'!$B$6:$B$257,"&lt;="&amp;$B284)</f>
        <v>0</v>
      </c>
      <c r="EB284" s="8">
        <f>SUMIFS('Aceite Virgen'!EB$6:EB$257,'Aceite Virgen'!$A$6:$A$257,"&gt;="&amp;$A284,'Aceite Virgen'!$B$6:$B$257,"&lt;="&amp;$B284)</f>
        <v>0.31</v>
      </c>
      <c r="EC284" s="8">
        <f>SUMIFS('Aceite Virgen'!EC$6:EC$257,'Aceite Virgen'!$A$6:$A$257,"&gt;="&amp;$A284,'Aceite Virgen'!$B$6:$B$257,"&lt;="&amp;$B284)</f>
        <v>0</v>
      </c>
      <c r="EG284" s="8">
        <f>SUMIFS('Aceite Virgen'!EG$6:EG$257,'Aceite Virgen'!$A$6:$A$257,"&gt;="&amp;$A284,'Aceite Virgen'!$B$6:$B$257,"&lt;="&amp;$B284)</f>
        <v>2.52</v>
      </c>
      <c r="EH284" s="8">
        <f>SUMIFS('Aceite Virgen'!EH$6:EH$257,'Aceite Virgen'!$A$6:$A$257,"&gt;="&amp;$A284,'Aceite Virgen'!$B$6:$B$257,"&lt;="&amp;$B284)</f>
        <v>9.19</v>
      </c>
      <c r="EI284" s="8">
        <f>SUMIFS('Aceite Virgen'!EI$6:EI$257,'Aceite Virgen'!$A$6:$A$257,"&gt;="&amp;$A284,'Aceite Virgen'!$B$6:$B$257,"&lt;="&amp;$B284)</f>
        <v>0</v>
      </c>
      <c r="EJ284" s="8">
        <f>SUMIFS('Aceite Virgen'!EJ$6:EJ$257,'Aceite Virgen'!$A$6:$A$257,"&gt;="&amp;$A284,'Aceite Virgen'!$B$6:$B$257,"&lt;="&amp;$B284)</f>
        <v>7.28</v>
      </c>
      <c r="EN284" s="8">
        <f>SUMIFS('Aceite Virgen'!EN$6:EN$257,'Aceite Virgen'!$A$6:$A$257,"&gt;="&amp;$A284,'Aceite Virgen'!$B$6:$B$257,"&lt;="&amp;$B284)</f>
        <v>4.01</v>
      </c>
      <c r="EO284" s="8">
        <f>SUMIFS('Aceite Virgen'!EO$6:EO$257,'Aceite Virgen'!$A$6:$A$257,"&gt;="&amp;$A284,'Aceite Virgen'!$B$6:$B$257,"&lt;="&amp;$B284)</f>
        <v>8.98</v>
      </c>
      <c r="EP284" s="8">
        <f>SUMIFS('Aceite Virgen'!EP$6:EP$257,'Aceite Virgen'!$A$6:$A$257,"&gt;="&amp;$A284,'Aceite Virgen'!$B$6:$B$257,"&lt;="&amp;$B284)</f>
        <v>0.65</v>
      </c>
      <c r="EQ284" s="8">
        <f>SUMIFS('Aceite Virgen'!EQ$6:EQ$257,'Aceite Virgen'!$A$6:$A$257,"&gt;="&amp;$A284,'Aceite Virgen'!$B$6:$B$257,"&lt;="&amp;$B284)</f>
        <v>0</v>
      </c>
      <c r="EU284" s="8">
        <f>SUMIFS('Aceite Virgen'!EU$6:EU$257,'Aceite Virgen'!$A$6:$A$257,"&gt;="&amp;$A284,'Aceite Virgen'!$B$6:$B$257,"&lt;="&amp;$B284)</f>
        <v>0</v>
      </c>
      <c r="EV284" s="8">
        <f>SUMIFS('Aceite Virgen'!EV$6:EV$257,'Aceite Virgen'!$A$6:$A$257,"&gt;="&amp;$A284,'Aceite Virgen'!$B$6:$B$257,"&lt;="&amp;$B284)</f>
        <v>0</v>
      </c>
      <c r="EW284" s="8">
        <f>SUMIFS('Aceite Virgen'!EW$6:EW$257,'Aceite Virgen'!$A$6:$A$257,"&gt;="&amp;$A284,'Aceite Virgen'!$B$6:$B$257,"&lt;="&amp;$B284)</f>
        <v>0</v>
      </c>
      <c r="EX284" s="8">
        <f>SUMIFS('Aceite Virgen'!EX$6:EX$257,'Aceite Virgen'!$A$6:$A$257,"&gt;="&amp;$A284,'Aceite Virgen'!$B$6:$B$257,"&lt;="&amp;$B284)</f>
        <v>0</v>
      </c>
    </row>
    <row r="285" spans="1:154" x14ac:dyDescent="0.3">
      <c r="A285" s="14">
        <f>'TAM Aceite Virgen'!B33</f>
        <v>4.7</v>
      </c>
      <c r="B285" s="14">
        <f>'TAM Aceite Virgen'!C33</f>
        <v>0</v>
      </c>
      <c r="C285" s="14"/>
      <c r="D285" s="8">
        <f>SUMIF('Aceite Virgen'!$A$6:$A$257,"&gt;="&amp;$A285,'Aceite Virgen'!D$6:D$257)</f>
        <v>14.469999999999997</v>
      </c>
      <c r="E285" s="8">
        <f>SUMIF('Aceite Virgen'!$A$6:$A$257,"&gt;="&amp;$A285,'Aceite Virgen'!E$6:E$257)</f>
        <v>16.240000000000002</v>
      </c>
      <c r="F285" s="8">
        <f>SUMIF('Aceite Virgen'!$A$6:$A$257,"&gt;="&amp;$A285,'Aceite Virgen'!F$6:F$257)</f>
        <v>12.370000000000003</v>
      </c>
      <c r="G285" s="8">
        <f>SUMIF('Aceite Virgen'!$A$6:$A$257,"&gt;="&amp;$A285,'Aceite Virgen'!G$6:G$257)</f>
        <v>11.490000000000002</v>
      </c>
      <c r="H285" s="14"/>
      <c r="I285" s="14"/>
      <c r="J285" s="14"/>
      <c r="K285" s="8">
        <f>SUMIF('Aceite Virgen'!$A$6:$A$257,"&gt;="&amp;$A285,'Aceite Virgen'!K$6:K$257)</f>
        <v>19.520000000000003</v>
      </c>
      <c r="L285" s="8">
        <f>SUMIF('Aceite Virgen'!$A$6:$A$257,"&gt;="&amp;$A285,'Aceite Virgen'!L$6:L$257)</f>
        <v>38.71</v>
      </c>
      <c r="M285" s="8">
        <f>SUMIF('Aceite Virgen'!$A$6:$A$257,"&gt;="&amp;$A285,'Aceite Virgen'!M$6:M$257)</f>
        <v>15.579999999999998</v>
      </c>
      <c r="N285" s="8">
        <f>SUMIF('Aceite Virgen'!$A$6:$A$257,"&gt;="&amp;$A285,'Aceite Virgen'!N$6:N$257)</f>
        <v>6.68</v>
      </c>
      <c r="O285" s="14"/>
      <c r="P285" s="14"/>
      <c r="Q285" s="14"/>
      <c r="R285" s="8">
        <f>SUMIF('Aceite Virgen'!$A$6:$A$257,"&gt;="&amp;$A285,'Aceite Virgen'!R$6:R$257)</f>
        <v>20.389999999999997</v>
      </c>
      <c r="S285" s="8">
        <f>SUMIF('Aceite Virgen'!$A$6:$A$257,"&gt;="&amp;$A285,'Aceite Virgen'!S$6:S$257)</f>
        <v>34.03</v>
      </c>
      <c r="T285" s="8">
        <f>SUMIF('Aceite Virgen'!$A$6:$A$257,"&gt;="&amp;$A285,'Aceite Virgen'!T$6:T$257)</f>
        <v>18.55</v>
      </c>
      <c r="U285" s="8">
        <f>SUMIF('Aceite Virgen'!$A$6:$A$257,"&gt;="&amp;$A285,'Aceite Virgen'!U$6:U$257)</f>
        <v>4.5</v>
      </c>
      <c r="V285" s="14"/>
      <c r="W285" s="14"/>
      <c r="X285" s="14"/>
      <c r="Y285" s="8">
        <f>SUMIF('Aceite Virgen'!$A$6:$A$257,"&gt;="&amp;$A285,'Aceite Virgen'!Y$6:Y$257)</f>
        <v>14.099999999999996</v>
      </c>
      <c r="Z285" s="8">
        <f>SUMIF('Aceite Virgen'!$A$6:$A$257,"&gt;="&amp;$A285,'Aceite Virgen'!Z$6:Z$257)</f>
        <v>10.71</v>
      </c>
      <c r="AA285" s="8">
        <f>SUMIF('Aceite Virgen'!$A$6:$A$257,"&gt;="&amp;$A285,'Aceite Virgen'!AA$6:AA$257)</f>
        <v>14.909999999999998</v>
      </c>
      <c r="AB285" s="8">
        <f>SUMIF('Aceite Virgen'!$A$6:$A$257,"&gt;="&amp;$A285,'Aceite Virgen'!AB$6:AB$257)</f>
        <v>1.39</v>
      </c>
      <c r="AC285" s="14"/>
      <c r="AD285" s="14"/>
      <c r="AE285" s="14"/>
      <c r="AF285" s="8">
        <f>SUMIF('Aceite Virgen'!$A$6:$A$257,"&gt;="&amp;$A285,'Aceite Virgen'!AF$6:AF$257)</f>
        <v>8.7000000000000011</v>
      </c>
      <c r="AG285" s="8">
        <f>SUMIF('Aceite Virgen'!$A$6:$A$257,"&gt;="&amp;$A285,'Aceite Virgen'!AG$6:AG$257)</f>
        <v>30.5</v>
      </c>
      <c r="AH285" s="8">
        <f>SUMIF('Aceite Virgen'!$A$6:$A$257,"&gt;="&amp;$A285,'Aceite Virgen'!AH$6:AH$257)</f>
        <v>5.95</v>
      </c>
      <c r="AI285" s="8">
        <f>SUMIF('Aceite Virgen'!$A$6:$A$257,"&gt;="&amp;$A285,'Aceite Virgen'!AI$6:AI$257)</f>
        <v>6.23</v>
      </c>
      <c r="AJ285" s="14"/>
      <c r="AK285" s="14"/>
      <c r="AL285" s="14"/>
      <c r="AM285" s="8">
        <f>SUMIF('Aceite Virgen'!$A$6:$A$257,"&gt;="&amp;$A285,'Aceite Virgen'!AM$6:AM$257)</f>
        <v>9.629999999999999</v>
      </c>
      <c r="AN285" s="8">
        <f>SUMIF('Aceite Virgen'!$A$6:$A$257,"&gt;="&amp;$A285,'Aceite Virgen'!AN$6:AN$257)</f>
        <v>23.290000000000003</v>
      </c>
      <c r="AO285" s="8">
        <f>SUMIF('Aceite Virgen'!$A$6:$A$257,"&gt;="&amp;$A285,'Aceite Virgen'!AO$6:AO$257)</f>
        <v>7.2600000000000007</v>
      </c>
      <c r="AP285" s="8">
        <f>SUMIF('Aceite Virgen'!$A$6:$A$257,"&gt;="&amp;$A285,'Aceite Virgen'!AP$6:AP$257)</f>
        <v>4.8599999999999994</v>
      </c>
      <c r="AQ285" s="14"/>
      <c r="AR285" s="14"/>
      <c r="AT285" s="8">
        <f>SUMIF('Aceite Virgen'!$A$6:$A$257,"&gt;="&amp;$A285,'Aceite Virgen'!AT$6:AT$257)</f>
        <v>9.58</v>
      </c>
      <c r="AU285" s="8">
        <f>SUMIF('Aceite Virgen'!$A$6:$A$257,"&gt;="&amp;$A285,'Aceite Virgen'!AU$6:AU$257)</f>
        <v>26.87</v>
      </c>
      <c r="AV285" s="8">
        <f>SUMIF('Aceite Virgen'!$A$6:$A$257,"&gt;="&amp;$A285,'Aceite Virgen'!AV$6:AV$257)</f>
        <v>6.13</v>
      </c>
      <c r="AW285" s="8">
        <f>SUMIF('Aceite Virgen'!$A$6:$A$257,"&gt;="&amp;$A285,'Aceite Virgen'!AW$6:AW$257)</f>
        <v>5.78</v>
      </c>
      <c r="BA285" s="8">
        <f>SUMIF('Aceite Virgen'!$A$6:$A$257,"&gt;="&amp;$A285,'Aceite Virgen'!BA$6:BA$257)</f>
        <v>6.45</v>
      </c>
      <c r="BB285" s="8">
        <f>SUMIF('Aceite Virgen'!$A$6:$A$257,"&gt;="&amp;$A285,'Aceite Virgen'!BB$6:BB$257)</f>
        <v>13.03</v>
      </c>
      <c r="BC285" s="8">
        <f>SUMIF('Aceite Virgen'!$A$6:$A$257,"&gt;="&amp;$A285,'Aceite Virgen'!BC$6:BC$257)</f>
        <v>4.99</v>
      </c>
      <c r="BD285" s="8">
        <f>SUMIF('Aceite Virgen'!$A$6:$A$257,"&gt;="&amp;$A285,'Aceite Virgen'!BD$6:BD$257)</f>
        <v>1.92</v>
      </c>
      <c r="BH285" s="8">
        <f>SUMIF('Aceite Virgen'!$A$6:$A$257,"&gt;="&amp;$A285,'Aceite Virgen'!BH$6:BH$257)</f>
        <v>6</v>
      </c>
      <c r="BI285" s="8">
        <f>SUMIF('Aceite Virgen'!$A$6:$A$257,"&gt;="&amp;$A285,'Aceite Virgen'!BI$6:BI$257)</f>
        <v>27.600000000000005</v>
      </c>
      <c r="BJ285" s="8">
        <f>SUMIF('Aceite Virgen'!$A$6:$A$257,"&gt;="&amp;$A285,'Aceite Virgen'!BJ$6:BJ$257)</f>
        <v>4.2300000000000004</v>
      </c>
      <c r="BK285" s="8">
        <f>SUMIF('Aceite Virgen'!$A$6:$A$257,"&gt;="&amp;$A285,'Aceite Virgen'!BK$6:BK$257)</f>
        <v>2.1</v>
      </c>
      <c r="BO285" s="8">
        <f>SUMIF('Aceite Virgen'!$A$6:$A$257,"&gt;="&amp;$A285,'Aceite Virgen'!BO$6:BO$257)</f>
        <v>8.9599999999999991</v>
      </c>
      <c r="BP285" s="8">
        <f>SUMIF('Aceite Virgen'!$A$6:$A$257,"&gt;="&amp;$A285,'Aceite Virgen'!BP$6:BP$257)</f>
        <v>8.75</v>
      </c>
      <c r="BQ285" s="8">
        <f>SUMIF('Aceite Virgen'!$A$6:$A$257,"&gt;="&amp;$A285,'Aceite Virgen'!BQ$6:BQ$257)</f>
        <v>7.4299999999999988</v>
      </c>
      <c r="BR285" s="8">
        <f>SUMIF('Aceite Virgen'!$A$6:$A$257,"&gt;="&amp;$A285,'Aceite Virgen'!BR$6:BR$257)</f>
        <v>6.58</v>
      </c>
      <c r="BV285" s="8">
        <f>SUMIF('Aceite Virgen'!$A$6:$A$257,"&gt;="&amp;$A285,'Aceite Virgen'!BV$6:BV$257)</f>
        <v>9.3499999999999979</v>
      </c>
      <c r="BW285" s="8">
        <f>SUMIF('Aceite Virgen'!$A$6:$A$257,"&gt;="&amp;$A285,'Aceite Virgen'!BW$6:BW$257)</f>
        <v>25.75</v>
      </c>
      <c r="BX285" s="8">
        <f>SUMIF('Aceite Virgen'!$A$6:$A$257,"&gt;="&amp;$A285,'Aceite Virgen'!BX$6:BX$257)</f>
        <v>6.4099999999999984</v>
      </c>
      <c r="BY285" s="8">
        <f>SUMIF('Aceite Virgen'!$A$6:$A$257,"&gt;="&amp;$A285,'Aceite Virgen'!BY$6:BY$257)</f>
        <v>19.64</v>
      </c>
      <c r="CC285" s="8">
        <f>SUMIF('Aceite Virgen'!$A$6:$A$257,"&gt;="&amp;$A285,'Aceite Virgen'!CC$6:CC$257)</f>
        <v>9.8000000000000007</v>
      </c>
      <c r="CD285" s="8">
        <f>SUMIF('Aceite Virgen'!$A$6:$A$257,"&gt;="&amp;$A285,'Aceite Virgen'!CD$6:CD$257)</f>
        <v>20.150000000000002</v>
      </c>
      <c r="CE285" s="8">
        <f>SUMIF('Aceite Virgen'!$A$6:$A$257,"&gt;="&amp;$A285,'Aceite Virgen'!CE$6:CE$257)</f>
        <v>7.280000000000002</v>
      </c>
      <c r="CF285" s="8">
        <f>SUMIF('Aceite Virgen'!$A$6:$A$257,"&gt;="&amp;$A285,'Aceite Virgen'!CF$6:CF$257)</f>
        <v>9</v>
      </c>
      <c r="CJ285" s="8">
        <f>SUMIF('Aceite Virgen'!$A$6:$A$257,"&gt;="&amp;$A285,'Aceite Virgen'!CJ$6:CJ$257)</f>
        <v>10.120000000000003</v>
      </c>
      <c r="CK285" s="8">
        <f>SUMIF('Aceite Virgen'!$A$6:$A$257,"&gt;="&amp;$A285,'Aceite Virgen'!CK$6:CK$257)</f>
        <v>21.759999999999998</v>
      </c>
      <c r="CL285" s="8">
        <f>SUMIF('Aceite Virgen'!$A$6:$A$257,"&gt;="&amp;$A285,'Aceite Virgen'!CL$6:CL$257)</f>
        <v>7.8599999999999994</v>
      </c>
      <c r="CM285" s="8">
        <f>SUMIF('Aceite Virgen'!$A$6:$A$257,"&gt;="&amp;$A285,'Aceite Virgen'!CM$6:CM$257)</f>
        <v>1.21</v>
      </c>
      <c r="CQ285" s="8">
        <f>SUMIF('Aceite Virgen'!$A$6:$A$257,"&gt;="&amp;$A285,'Aceite Virgen'!CQ$6:CQ$257)</f>
        <v>16.380000000000003</v>
      </c>
      <c r="CR285" s="8">
        <f>SUMIF('Aceite Virgen'!$A$6:$A$257,"&gt;="&amp;$A285,'Aceite Virgen'!CR$6:CR$257)</f>
        <v>34.49</v>
      </c>
      <c r="CS285" s="8">
        <f>SUMIF('Aceite Virgen'!$A$6:$A$257,"&gt;="&amp;$A285,'Aceite Virgen'!CS$6:CS$257)</f>
        <v>14.010000000000002</v>
      </c>
      <c r="CT285" s="8">
        <f>SUMIF('Aceite Virgen'!$A$6:$A$257,"&gt;="&amp;$A285,'Aceite Virgen'!CT$6:CT$257)</f>
        <v>0</v>
      </c>
      <c r="CX285" s="8">
        <f>SUMIF('Aceite Virgen'!$A$6:$A$257,"&gt;="&amp;$A285,'Aceite Virgen'!CX$6:CX$257)</f>
        <v>16.05</v>
      </c>
      <c r="CY285" s="8">
        <f>SUMIF('Aceite Virgen'!$A$6:$A$257,"&gt;="&amp;$A285,'Aceite Virgen'!CY$6:CY$257)</f>
        <v>26.58</v>
      </c>
      <c r="CZ285" s="8">
        <f>SUMIF('Aceite Virgen'!$A$6:$A$257,"&gt;="&amp;$A285,'Aceite Virgen'!CZ$6:CZ$257)</f>
        <v>12.419999999999998</v>
      </c>
      <c r="DA285" s="8">
        <f>SUMIF('Aceite Virgen'!$A$6:$A$257,"&gt;="&amp;$A285,'Aceite Virgen'!DA$6:DA$257)</f>
        <v>6.62</v>
      </c>
      <c r="DE285" s="8">
        <f>SUMIF('Aceite Virgen'!$A$6:$A$257,"&gt;="&amp;$A285,'Aceite Virgen'!DE$6:DE$257)</f>
        <v>16.450000000000003</v>
      </c>
      <c r="DF285" s="8">
        <f>SUMIF('Aceite Virgen'!$A$6:$A$257,"&gt;="&amp;$A285,'Aceite Virgen'!DF$6:DF$257)</f>
        <v>20.83</v>
      </c>
      <c r="DG285" s="8">
        <f>SUMIF('Aceite Virgen'!$A$6:$A$257,"&gt;="&amp;$A285,'Aceite Virgen'!DG$6:DG$257)</f>
        <v>13.86</v>
      </c>
      <c r="DH285" s="8">
        <f>SUMIF('Aceite Virgen'!$A$6:$A$257,"&gt;="&amp;$A285,'Aceite Virgen'!DH$6:DH$257)</f>
        <v>4.92</v>
      </c>
      <c r="DL285" s="8">
        <f>SUMIF('Aceite Virgen'!$A$6:$A$257,"&gt;="&amp;$A285,'Aceite Virgen'!DL$6:DL$257)</f>
        <v>12.459999999999999</v>
      </c>
      <c r="DM285" s="8">
        <f>SUMIF('Aceite Virgen'!$A$6:$A$257,"&gt;="&amp;$A285,'Aceite Virgen'!DM$6:DM$257)</f>
        <v>16.009999999999998</v>
      </c>
      <c r="DN285" s="8">
        <f>SUMIF('Aceite Virgen'!$A$6:$A$257,"&gt;="&amp;$A285,'Aceite Virgen'!DN$6:DN$257)</f>
        <v>12.150000000000002</v>
      </c>
      <c r="DO285" s="8">
        <f>SUMIF('Aceite Virgen'!$A$6:$A$257,"&gt;="&amp;$A285,'Aceite Virgen'!DO$6:DO$257)</f>
        <v>1.52</v>
      </c>
      <c r="DS285" s="8">
        <f>SUMIF('Aceite Virgen'!$A$6:$A$257,"&gt;="&amp;$A285,'Aceite Virgen'!DS$6:DS$257)</f>
        <v>11.72</v>
      </c>
      <c r="DT285" s="8">
        <f>SUMIF('Aceite Virgen'!$A$6:$A$257,"&gt;="&amp;$A285,'Aceite Virgen'!DT$6:DT$257)</f>
        <v>15.51</v>
      </c>
      <c r="DU285" s="8">
        <f>SUMIF('Aceite Virgen'!$A$6:$A$257,"&gt;="&amp;$A285,'Aceite Virgen'!DU$6:DU$257)</f>
        <v>9.89</v>
      </c>
      <c r="DV285" s="8">
        <f>SUMIF('Aceite Virgen'!$A$6:$A$257,"&gt;="&amp;$A285,'Aceite Virgen'!DV$6:DV$257)</f>
        <v>2.5499999999999998</v>
      </c>
      <c r="DZ285" s="8">
        <f>SUMIF('Aceite Virgen'!$A$6:$A$257,"&gt;="&amp;$A285,'Aceite Virgen'!DZ$6:DZ$257)</f>
        <v>11.03</v>
      </c>
      <c r="EA285" s="8">
        <f>SUMIF('Aceite Virgen'!$A$6:$A$257,"&gt;="&amp;$A285,'Aceite Virgen'!EA$6:EA$257)</f>
        <v>14.450000000000001</v>
      </c>
      <c r="EB285" s="8">
        <f>SUMIF('Aceite Virgen'!$A$6:$A$257,"&gt;="&amp;$A285,'Aceite Virgen'!EB$6:EB$257)</f>
        <v>8.6199999999999992</v>
      </c>
      <c r="EC285" s="8">
        <f>SUMIF('Aceite Virgen'!$A$6:$A$257,"&gt;="&amp;$A285,'Aceite Virgen'!EC$6:EC$257)</f>
        <v>0</v>
      </c>
      <c r="EG285" s="8">
        <f>SUMIF('Aceite Virgen'!$A$6:$A$257,"&gt;="&amp;$A285,'Aceite Virgen'!EG$6:EG$257)</f>
        <v>15.709999999999997</v>
      </c>
      <c r="EH285" s="8">
        <f>SUMIF('Aceite Virgen'!$A$6:$A$257,"&gt;="&amp;$A285,'Aceite Virgen'!EH$6:EH$257)</f>
        <v>29.32</v>
      </c>
      <c r="EI285" s="8">
        <f>SUMIF('Aceite Virgen'!$A$6:$A$257,"&gt;="&amp;$A285,'Aceite Virgen'!EI$6:EI$257)</f>
        <v>11.98</v>
      </c>
      <c r="EJ285" s="8">
        <f>SUMIF('Aceite Virgen'!$A$6:$A$257,"&gt;="&amp;$A285,'Aceite Virgen'!EJ$6:EJ$257)</f>
        <v>2.5499999999999998</v>
      </c>
      <c r="EN285" s="8">
        <f>SUMIF('Aceite Virgen'!$A$6:$A$257,"&gt;="&amp;$A285,'Aceite Virgen'!EN$6:EN$257)</f>
        <v>9.990000000000002</v>
      </c>
      <c r="EO285" s="8">
        <f>SUMIF('Aceite Virgen'!$A$6:$A$257,"&gt;="&amp;$A285,'Aceite Virgen'!EO$6:EO$257)</f>
        <v>18.59</v>
      </c>
      <c r="EP285" s="8">
        <f>SUMIF('Aceite Virgen'!$A$6:$A$257,"&gt;="&amp;$A285,'Aceite Virgen'!EP$6:EP$257)</f>
        <v>3.8800000000000003</v>
      </c>
      <c r="EQ285" s="8">
        <f>SUMIF('Aceite Virgen'!$A$6:$A$257,"&gt;="&amp;$A285,'Aceite Virgen'!EQ$6:EQ$257)</f>
        <v>0</v>
      </c>
      <c r="EU285" s="8">
        <f>SUMIF('Aceite Virgen'!$A$6:$A$257,"&gt;="&amp;$A285,'Aceite Virgen'!EU$6:EU$257)</f>
        <v>8.4700000000000006</v>
      </c>
      <c r="EV285" s="8">
        <f>SUMIF('Aceite Virgen'!$A$6:$A$257,"&gt;="&amp;$A285,'Aceite Virgen'!EV$6:EV$257)</f>
        <v>4.51</v>
      </c>
      <c r="EW285" s="8">
        <f>SUMIF('Aceite Virgen'!$A$6:$A$257,"&gt;="&amp;$A285,'Aceite Virgen'!EW$6:EW$257)</f>
        <v>7.51</v>
      </c>
      <c r="EX285" s="8">
        <f>SUMIF('Aceite Virgen'!$A$6:$A$257,"&gt;="&amp;$A285,'Aceite Virgen'!EX$6:EX$257)</f>
        <v>0</v>
      </c>
    </row>
    <row r="287" spans="1:154" x14ac:dyDescent="0.3">
      <c r="D287" s="11">
        <f>SUM(D262:D285)</f>
        <v>100.02000000000001</v>
      </c>
      <c r="E287" s="11">
        <f>SUM(E262:E285)</f>
        <v>100</v>
      </c>
      <c r="F287" s="11">
        <f>SUM(F262:F285)</f>
        <v>100.05000000000001</v>
      </c>
      <c r="G287" s="11">
        <f>SUM(G262:G285)</f>
        <v>100</v>
      </c>
      <c r="K287" s="11">
        <f>SUM(K262:K285)</f>
        <v>100.05000000000001</v>
      </c>
      <c r="L287" s="11">
        <f>SUM(L262:L285)</f>
        <v>100.01</v>
      </c>
      <c r="M287" s="11">
        <f>SUM(M262:M285)</f>
        <v>100</v>
      </c>
      <c r="N287" s="11">
        <f>SUM(N262:N285)</f>
        <v>100</v>
      </c>
      <c r="R287" s="11">
        <f>SUM(R262:R285)</f>
        <v>99.97</v>
      </c>
      <c r="S287" s="11">
        <f>SUM(S262:S285)</f>
        <v>99.990000000000009</v>
      </c>
      <c r="T287" s="11">
        <f>SUM(T262:T285)</f>
        <v>99.999999999999986</v>
      </c>
      <c r="U287" s="11">
        <f>SUM(U262:U285)</f>
        <v>99.99</v>
      </c>
      <c r="Y287" s="11">
        <f>SUM(Y262:Y285)</f>
        <v>99.960000000000022</v>
      </c>
      <c r="Z287" s="11">
        <f>SUM(Z262:Z285)</f>
        <v>100.00999999999999</v>
      </c>
      <c r="AA287" s="11">
        <f>SUM(AA262:AA285)</f>
        <v>100.02999999999999</v>
      </c>
      <c r="AB287" s="11">
        <f>SUM(AB262:AB285)</f>
        <v>99.990000000000009</v>
      </c>
      <c r="AF287" s="11">
        <f>SUM(AF262:AF285)</f>
        <v>100.01</v>
      </c>
      <c r="AG287" s="11">
        <f>SUM(AG262:AG285)</f>
        <v>99.97</v>
      </c>
      <c r="AH287" s="11">
        <f>SUM(AH262:AH285)</f>
        <v>100.02000000000001</v>
      </c>
      <c r="AI287" s="11">
        <f>SUM(AI262:AI285)</f>
        <v>100.01</v>
      </c>
      <c r="AM287" s="11">
        <f>SUM(AM262:AM285)</f>
        <v>99.990000000000009</v>
      </c>
      <c r="AN287" s="11">
        <f>SUM(AN262:AN285)</f>
        <v>100.01</v>
      </c>
      <c r="AO287" s="11">
        <f>SUM(AO262:AO285)</f>
        <v>100.03</v>
      </c>
      <c r="AP287" s="11">
        <f>SUM(AP262:AP285)</f>
        <v>99.99</v>
      </c>
      <c r="AT287" s="11">
        <f>SUM(AT262:AT285)</f>
        <v>99.96</v>
      </c>
      <c r="AU287" s="11">
        <f>SUM(AU262:AU285)</f>
        <v>100.00999999999998</v>
      </c>
      <c r="AV287" s="11">
        <f>SUM(AV262:AV285)</f>
        <v>100.00000000000001</v>
      </c>
      <c r="AW287" s="11">
        <f>SUM(AW262:AW285)</f>
        <v>100.01</v>
      </c>
      <c r="BA287" s="11">
        <f>SUM(BA262:BA285)</f>
        <v>100.04</v>
      </c>
      <c r="BB287" s="11">
        <f>SUM(BB262:BB285)</f>
        <v>100</v>
      </c>
      <c r="BC287" s="11">
        <f>SUM(BC262:BC285)</f>
        <v>99.999999999999972</v>
      </c>
      <c r="BD287" s="11">
        <f>SUM(BD262:BD285)</f>
        <v>100.01</v>
      </c>
      <c r="BH287" s="11">
        <f>SUM(BH262:BH285)</f>
        <v>100</v>
      </c>
      <c r="BI287" s="11">
        <f>SUM(BI262:BI285)</f>
        <v>99.990000000000009</v>
      </c>
      <c r="BJ287" s="11">
        <f>SUM(BJ262:BJ285)</f>
        <v>100</v>
      </c>
      <c r="BK287" s="11">
        <f>SUM(BK262:BK285)</f>
        <v>99.999999999999986</v>
      </c>
      <c r="BO287" s="11">
        <f>SUM(BO262:BO285)</f>
        <v>99.999999999999986</v>
      </c>
      <c r="BP287" s="11">
        <f>SUM(BP262:BP285)</f>
        <v>100.00000000000001</v>
      </c>
      <c r="BQ287" s="11">
        <f>SUM(BQ262:BQ285)</f>
        <v>99.95</v>
      </c>
      <c r="BR287" s="11">
        <f>SUM(BR262:BR285)</f>
        <v>99.999999999999986</v>
      </c>
      <c r="BV287" s="11">
        <f>SUM(BV262:BV285)</f>
        <v>99.97999999999999</v>
      </c>
      <c r="BW287" s="11">
        <f>SUM(BW262:BW285)</f>
        <v>99.99</v>
      </c>
      <c r="BX287" s="11">
        <f>SUM(BX262:BX285)</f>
        <v>99.97</v>
      </c>
      <c r="BY287" s="11">
        <f>SUM(BY262:BY285)</f>
        <v>99.999999999999986</v>
      </c>
      <c r="CC287" s="11">
        <f>SUM(CC262:CC285)</f>
        <v>100.01999999999998</v>
      </c>
      <c r="CD287" s="11">
        <f>SUM(CD262:CD285)</f>
        <v>99.98</v>
      </c>
      <c r="CE287" s="11">
        <f>SUM(CE262:CE285)</f>
        <v>99.999999999999986</v>
      </c>
      <c r="CF287" s="11">
        <f>SUM(CF262:CF285)</f>
        <v>100</v>
      </c>
      <c r="CJ287" s="11">
        <f>SUM(CJ262:CJ285)</f>
        <v>100.02</v>
      </c>
      <c r="CK287" s="11">
        <f>SUM(CK262:CK285)</f>
        <v>99.999999999999972</v>
      </c>
      <c r="CL287" s="11">
        <f>SUM(CL262:CL285)</f>
        <v>99.98</v>
      </c>
      <c r="CM287" s="11">
        <f>SUM(CM262:CM285)</f>
        <v>100</v>
      </c>
      <c r="CQ287" s="11">
        <f>SUM(CQ262:CQ285)</f>
        <v>99.990000000000009</v>
      </c>
      <c r="CR287" s="11">
        <f>SUM(CR262:CR285)</f>
        <v>100.00999999999999</v>
      </c>
      <c r="CS287" s="11">
        <f>SUM(CS262:CS285)</f>
        <v>100.02</v>
      </c>
      <c r="CT287" s="11">
        <f>SUM(CT262:CT285)</f>
        <v>100</v>
      </c>
      <c r="CX287" s="11">
        <f>SUM(CX262:CX285)</f>
        <v>100.00999999999998</v>
      </c>
      <c r="CY287" s="11">
        <f>SUM(CY262:CY285)</f>
        <v>99.98</v>
      </c>
      <c r="CZ287" s="11">
        <f>SUM(CZ262:CZ285)</f>
        <v>99.97999999999999</v>
      </c>
      <c r="DA287" s="11">
        <f>SUM(DA262:DA285)</f>
        <v>99.990000000000009</v>
      </c>
      <c r="DE287" s="11">
        <f>SUM(DE262:DE285)</f>
        <v>100.01</v>
      </c>
      <c r="DF287" s="11">
        <f>SUM(DF262:DF285)</f>
        <v>99.99</v>
      </c>
      <c r="DG287" s="11">
        <f>SUM(DG262:DG285)</f>
        <v>100.01</v>
      </c>
      <c r="DH287" s="11">
        <f>SUM(DH262:DH285)</f>
        <v>100</v>
      </c>
      <c r="DL287" s="11">
        <f>SUM(DL262:DL285)</f>
        <v>99.999999999999986</v>
      </c>
      <c r="DM287" s="11">
        <f>SUM(DM262:DM285)</f>
        <v>99.97999999999999</v>
      </c>
      <c r="DN287" s="11">
        <f>SUM(DN262:DN285)</f>
        <v>100.00000000000001</v>
      </c>
      <c r="DO287" s="11">
        <f>SUM(DO262:DO285)</f>
        <v>99.999999999999986</v>
      </c>
      <c r="DS287" s="11">
        <f>SUM(DS262:DS285)</f>
        <v>99.98</v>
      </c>
      <c r="DT287" s="11">
        <f>SUM(DT262:DT285)</f>
        <v>100.01</v>
      </c>
      <c r="DU287" s="11">
        <f>SUM(DU262:DU285)</f>
        <v>100.01999999999998</v>
      </c>
      <c r="DV287" s="11">
        <f>SUM(DV262:DV285)</f>
        <v>99.999999999999986</v>
      </c>
      <c r="DZ287" s="11">
        <f>SUM(DZ262:DZ285)</f>
        <v>100</v>
      </c>
      <c r="EA287" s="11">
        <f>SUM(EA262:EA285)</f>
        <v>99.97999999999999</v>
      </c>
      <c r="EB287" s="11">
        <f>SUM(EB262:EB285)</f>
        <v>100.00000000000003</v>
      </c>
      <c r="EC287" s="11">
        <f>SUM(EC262:EC285)</f>
        <v>100</v>
      </c>
      <c r="EG287" s="11">
        <f>SUM(EG262:EG285)</f>
        <v>99.999999999999957</v>
      </c>
      <c r="EH287" s="11">
        <f>SUM(EH262:EH285)</f>
        <v>99.989999999999981</v>
      </c>
      <c r="EI287" s="11">
        <f>SUM(EI262:EI285)</f>
        <v>99.98</v>
      </c>
      <c r="EJ287" s="11">
        <f>SUM(EJ262:EJ285)</f>
        <v>99.990000000000009</v>
      </c>
      <c r="EN287" s="11">
        <f>SUM(EN262:EN285)</f>
        <v>100.04000000000002</v>
      </c>
      <c r="EO287" s="11">
        <f>SUM(EO262:EO285)</f>
        <v>100.01</v>
      </c>
      <c r="EP287" s="11">
        <f>SUM(EP262:EP285)</f>
        <v>99.99</v>
      </c>
      <c r="EQ287" s="11">
        <f>SUM(EQ262:EQ285)</f>
        <v>100</v>
      </c>
      <c r="EU287" s="11">
        <f>SUM(EU262:EU285)</f>
        <v>99.99</v>
      </c>
      <c r="EV287" s="11">
        <f>SUM(EV262:EV285)</f>
        <v>100.03000000000002</v>
      </c>
      <c r="EW287" s="11">
        <f>SUM(EW262:EW285)</f>
        <v>100.00999999999999</v>
      </c>
      <c r="EX287" s="11">
        <f>SUM(EX262:EX285)</f>
        <v>100.00999999999999</v>
      </c>
    </row>
  </sheetData>
  <mergeCells count="1">
    <mergeCell ref="A260:B260"/>
  </mergeCells>
  <conditionalFormatting sqref="BA287:BD287">
    <cfRule type="cellIs" dxfId="69" priority="67" operator="greaterThan">
      <formula>100.1</formula>
    </cfRule>
    <cfRule type="cellIs" dxfId="68" priority="68" operator="greaterThan">
      <formula>99.8</formula>
    </cfRule>
    <cfRule type="cellIs" dxfId="67" priority="69" operator="lessThan">
      <formula>99.8</formula>
    </cfRule>
  </conditionalFormatting>
  <conditionalFormatting sqref="BH287:BK287">
    <cfRule type="cellIs" dxfId="66" priority="64" operator="greaterThan">
      <formula>100.1</formula>
    </cfRule>
    <cfRule type="cellIs" dxfId="65" priority="65" operator="greaterThan">
      <formula>99.8</formula>
    </cfRule>
    <cfRule type="cellIs" dxfId="64" priority="66" operator="lessThan">
      <formula>99.8</formula>
    </cfRule>
  </conditionalFormatting>
  <conditionalFormatting sqref="BO287:BR287">
    <cfRule type="cellIs" dxfId="63" priority="61" operator="greaterThan">
      <formula>100.1</formula>
    </cfRule>
    <cfRule type="cellIs" dxfId="62" priority="62" operator="greaterThan">
      <formula>99.8</formula>
    </cfRule>
    <cfRule type="cellIs" dxfId="61" priority="63" operator="lessThan">
      <formula>99.8</formula>
    </cfRule>
  </conditionalFormatting>
  <conditionalFormatting sqref="BV287:BY287">
    <cfRule type="cellIs" dxfId="60" priority="58" operator="greaterThan">
      <formula>100.1</formula>
    </cfRule>
    <cfRule type="cellIs" dxfId="59" priority="59" operator="greaterThan">
      <formula>99.8</formula>
    </cfRule>
    <cfRule type="cellIs" dxfId="58" priority="60" operator="lessThan">
      <formula>99.8</formula>
    </cfRule>
  </conditionalFormatting>
  <conditionalFormatting sqref="AT287:AW287">
    <cfRule type="cellIs" dxfId="57" priority="55" operator="greaterThan">
      <formula>100.1</formula>
    </cfRule>
    <cfRule type="cellIs" dxfId="56" priority="56" operator="greaterThan">
      <formula>99.8</formula>
    </cfRule>
    <cfRule type="cellIs" dxfId="55" priority="57" operator="lessThan">
      <formula>99.8</formula>
    </cfRule>
  </conditionalFormatting>
  <conditionalFormatting sqref="AM287:AP287">
    <cfRule type="cellIs" dxfId="54" priority="52" operator="greaterThan">
      <formula>100.1</formula>
    </cfRule>
    <cfRule type="cellIs" dxfId="53" priority="53" operator="greaterThan">
      <formula>99.8</formula>
    </cfRule>
    <cfRule type="cellIs" dxfId="52" priority="54" operator="lessThan">
      <formula>99.8</formula>
    </cfRule>
  </conditionalFormatting>
  <conditionalFormatting sqref="AF287:AI287">
    <cfRule type="cellIs" dxfId="51" priority="49" operator="greaterThan">
      <formula>100.1</formula>
    </cfRule>
    <cfRule type="cellIs" dxfId="50" priority="50" operator="greaterThan">
      <formula>99.8</formula>
    </cfRule>
    <cfRule type="cellIs" dxfId="49" priority="51" operator="lessThan">
      <formula>99.8</formula>
    </cfRule>
  </conditionalFormatting>
  <conditionalFormatting sqref="Y287:AB287">
    <cfRule type="cellIs" dxfId="48" priority="46" operator="greaterThan">
      <formula>100.1</formula>
    </cfRule>
    <cfRule type="cellIs" dxfId="47" priority="47" operator="greaterThan">
      <formula>99.8</formula>
    </cfRule>
    <cfRule type="cellIs" dxfId="46" priority="48" operator="lessThan">
      <formula>99.8</formula>
    </cfRule>
  </conditionalFormatting>
  <conditionalFormatting sqref="R287:U287">
    <cfRule type="cellIs" dxfId="45" priority="43" operator="greaterThan">
      <formula>100.1</formula>
    </cfRule>
    <cfRule type="cellIs" dxfId="44" priority="44" operator="greaterThan">
      <formula>99.8</formula>
    </cfRule>
    <cfRule type="cellIs" dxfId="43" priority="45" operator="lessThan">
      <formula>99.8</formula>
    </cfRule>
  </conditionalFormatting>
  <conditionalFormatting sqref="K287:N287">
    <cfRule type="cellIs" dxfId="42" priority="40" operator="greaterThan">
      <formula>100.1</formula>
    </cfRule>
    <cfRule type="cellIs" dxfId="41" priority="41" operator="greaterThan">
      <formula>99.8</formula>
    </cfRule>
    <cfRule type="cellIs" dxfId="40" priority="42" operator="lessThan">
      <formula>99.8</formula>
    </cfRule>
  </conditionalFormatting>
  <conditionalFormatting sqref="D287:G287">
    <cfRule type="cellIs" dxfId="39" priority="37" operator="greaterThan">
      <formula>100.1</formula>
    </cfRule>
    <cfRule type="cellIs" dxfId="38" priority="38" operator="greaterThan">
      <formula>99.8</formula>
    </cfRule>
    <cfRule type="cellIs" dxfId="37" priority="39" operator="lessThan">
      <formula>99.8</formula>
    </cfRule>
  </conditionalFormatting>
  <conditionalFormatting sqref="CC287:CF287">
    <cfRule type="cellIs" dxfId="36" priority="34" operator="greaterThan">
      <formula>100.1</formula>
    </cfRule>
    <cfRule type="cellIs" dxfId="35" priority="35" operator="greaterThan">
      <formula>99.8</formula>
    </cfRule>
    <cfRule type="cellIs" dxfId="34" priority="36" operator="lessThan">
      <formula>99.8</formula>
    </cfRule>
  </conditionalFormatting>
  <conditionalFormatting sqref="CJ287:CM287">
    <cfRule type="cellIs" dxfId="33" priority="31" operator="greaterThan">
      <formula>100.1</formula>
    </cfRule>
    <cfRule type="cellIs" dxfId="32" priority="32" operator="greaterThan">
      <formula>99.8</formula>
    </cfRule>
    <cfRule type="cellIs" dxfId="31" priority="33" operator="lessThan">
      <formula>99.8</formula>
    </cfRule>
  </conditionalFormatting>
  <conditionalFormatting sqref="CQ287:CT287">
    <cfRule type="cellIs" dxfId="30" priority="28" operator="greaterThan">
      <formula>100.1</formula>
    </cfRule>
    <cfRule type="cellIs" dxfId="29" priority="29" operator="greaterThan">
      <formula>99.8</formula>
    </cfRule>
    <cfRule type="cellIs" dxfId="28" priority="30" operator="lessThan">
      <formula>99.8</formula>
    </cfRule>
  </conditionalFormatting>
  <conditionalFormatting sqref="CX287:DA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DE287:DH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DL287:DO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DS287:DV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DZ287:EC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EG287:EJ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EN287:EQ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EU287:EX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B10" sqref="B10:C33"/>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299</v>
      </c>
    </row>
    <row r="4" spans="2:17" x14ac:dyDescent="0.3">
      <c r="B4" s="25" t="s">
        <v>266</v>
      </c>
    </row>
    <row r="5" spans="2:17" hidden="1" x14ac:dyDescent="0.3">
      <c r="E5" s="39" t="str">
        <f t="shared" ref="E5:P5" si="0">E9&amp;$C$2</f>
        <v xml:space="preserve"> ABRIL 18T.España</v>
      </c>
      <c r="F5" s="39" t="str">
        <f t="shared" si="0"/>
        <v xml:space="preserve"> MAYO 18T.España</v>
      </c>
      <c r="G5" s="39" t="str">
        <f t="shared" si="0"/>
        <v xml:space="preserve"> JUNIO 18T.España</v>
      </c>
      <c r="H5" s="39" t="str">
        <f t="shared" si="0"/>
        <v xml:space="preserve"> JULIO 18T.España</v>
      </c>
      <c r="I5" s="39" t="str">
        <f t="shared" si="0"/>
        <v xml:space="preserve"> AGOSTO 18T.España</v>
      </c>
      <c r="J5" s="39" t="str">
        <f t="shared" si="0"/>
        <v xml:space="preserve"> SEPTIEMBRE 18T.España</v>
      </c>
      <c r="K5" s="39" t="str">
        <f t="shared" si="0"/>
        <v xml:space="preserve"> OCTUBRE 18T.España</v>
      </c>
      <c r="L5" s="39" t="str">
        <f t="shared" si="0"/>
        <v xml:space="preserve"> NOVIEMBRE 18T.España</v>
      </c>
      <c r="M5" s="39" t="str">
        <f t="shared" si="0"/>
        <v xml:space="preserve"> DICIEMBRE 18T.España</v>
      </c>
      <c r="N5" s="39" t="str">
        <f t="shared" si="0"/>
        <v xml:space="preserve"> ENERO 19T.España</v>
      </c>
      <c r="O5" s="39" t="str">
        <f t="shared" si="0"/>
        <v xml:space="preserve"> FEBRERO 19T.España</v>
      </c>
      <c r="P5" s="39" t="str">
        <f t="shared" si="0"/>
        <v xml:space="preserve"> MARZO 19T.España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Oliva'!$A$260:$YR$260,,MAX(IF('Aceite de Oliva'!$A$260:$YR$260&lt;&gt;"",COLUMN('Aceite de Oliva'!$A$260:$YR$260)))-(7*E8))</f>
        <v xml:space="preserve"> ABRIL 18</v>
      </c>
      <c r="F9" s="6" t="str">
        <f t="array" ref="F9">INDEX('Aceite de Oliva'!$A$260:$YR$260,,MAX(IF('Aceite de Oliva'!$A$260:$YR$260&lt;&gt;"",COLUMN('Aceite de Oliva'!$A$260:$YR$260)))-(7*F8))</f>
        <v xml:space="preserve"> MAYO 18</v>
      </c>
      <c r="G9" s="6" t="str">
        <f t="array" ref="G9">INDEX('Aceite de Oliva'!$A$260:$YR$260,,MAX(IF('Aceite de Oliva'!$A$260:$YR$260&lt;&gt;"",COLUMN('Aceite de Oliva'!$A$260:$YR$260)))-(7*G8))</f>
        <v xml:space="preserve"> JUNIO 18</v>
      </c>
      <c r="H9" s="6" t="str">
        <f t="array" ref="H9">INDEX('Aceite de Oliva'!$A$260:$YR$260,,MAX(IF('Aceite de Oliva'!$A$260:$YR$260&lt;&gt;"",COLUMN('Aceite de Oliva'!$A$260:$YR$260)))-(7*H8))</f>
        <v xml:space="preserve"> JULIO 18</v>
      </c>
      <c r="I9" s="6" t="str">
        <f t="array" ref="I9">INDEX('Aceite de Oliva'!$A$260:$YR$260,,MAX(IF('Aceite de Oliva'!$A$260:$YR$260&lt;&gt;"",COLUMN('Aceite de Oliva'!$A$260:$YR$260)))-(7*I8))</f>
        <v xml:space="preserve"> AGOSTO 18</v>
      </c>
      <c r="J9" s="6" t="str">
        <f t="array" ref="J9">INDEX('Aceite de Oliva'!$A$260:$YR$260,,MAX(IF('Aceite de Oliva'!$A$260:$YR$260&lt;&gt;"",COLUMN('Aceite de Oliva'!$A$260:$YR$260)))-(7*J8))</f>
        <v xml:space="preserve"> SEPTIEMBRE 18</v>
      </c>
      <c r="K9" s="6" t="str">
        <f t="array" ref="K9">INDEX('Aceite de Oliva'!$A$260:$YR$260,,MAX(IF('Aceite de Oliva'!$A$260:$YR$260&lt;&gt;"",COLUMN('Aceite de Oliva'!$A$260:$YR$260)))-(7*K8))</f>
        <v xml:space="preserve"> OCTUBRE 18</v>
      </c>
      <c r="L9" s="6" t="str">
        <f t="array" ref="L9">INDEX('Aceite de Oliva'!$A$260:$YR$260,,MAX(IF('Aceite de Oliva'!$A$260:$YR$260&lt;&gt;"",COLUMN('Aceite de Oliva'!$A$260:$YR$260)))-(7*L8))</f>
        <v xml:space="preserve"> NOVIEMBRE 18</v>
      </c>
      <c r="M9" s="6" t="str">
        <f t="array" ref="M9">INDEX('Aceite de Oliva'!$A$260:$YR$260,,MAX(IF('Aceite de Oliva'!$A$260:$YR$260&lt;&gt;"",COLUMN('Aceite de Oliva'!$A$260:$YR$260)))-(7*M8))</f>
        <v xml:space="preserve"> DICIEMBRE 18</v>
      </c>
      <c r="N9" s="6" t="str">
        <f t="array" ref="N9">INDEX('Aceite de Oliva'!$A$260:$YR$260,,MAX(IF('Aceite de Oliva'!$A$260:$YR$260&lt;&gt;"",COLUMN('Aceite de Oliva'!$A$260:$YR$260)))-(7*N8))</f>
        <v xml:space="preserve"> ENERO 19</v>
      </c>
      <c r="O9" s="6" t="str">
        <f t="array" ref="O9">INDEX('Aceite de Oliva'!$A$260:$YR$260,,MAX(IF('Aceite de Oliva'!$A$260:$YR$260&lt;&gt;"",COLUMN('Aceite de Oliva'!$A$260:$YR$260)))-(7*O8))</f>
        <v xml:space="preserve"> FEBRERO 19</v>
      </c>
      <c r="P9" s="6" t="str">
        <f t="array" ref="P9">INDEX('Aceite de Oliva'!$A$260:$YR$260,,MAX(IF('Aceite de Oliva'!$A$260:$YR$260&lt;&gt;"",COLUMN('Aceite de Oliva'!$A$260:$YR$260))))</f>
        <v xml:space="preserve"> MARZO 19</v>
      </c>
    </row>
    <row r="10" spans="2:17" x14ac:dyDescent="0.3">
      <c r="B10" s="15"/>
      <c r="C10" s="24">
        <v>2.5</v>
      </c>
      <c r="E10" s="40">
        <f t="array" ref="E10">INDEX('Aceite Virgen Extra'!$A$259:$YR$285,MATCH($B10,'Aceite Virgen Extra'!$A$259:$A$285,0),MATCH(E$5,'Aceite Virgen Extra'!$A$259:$YR$259,0))</f>
        <v>1.4100000000000001</v>
      </c>
      <c r="F10" s="40">
        <f t="array" ref="F10">INDEX('Aceite Virgen Extra'!$A$259:$YR$285,MATCH($B10,'Aceite Virgen Extra'!$A$259:$A$285,0),MATCH(F$5,'Aceite Virgen Extra'!$A$259:$YR$259,0))</f>
        <v>1.1000000000000001</v>
      </c>
      <c r="G10" s="40">
        <f t="array" ref="G10">INDEX('Aceite Virgen Extra'!$A$259:$YR$285,MATCH($B10,'Aceite Virgen Extra'!$A$259:$A$285,0),MATCH(G$5,'Aceite Virgen Extra'!$A$259:$YR$259,0))</f>
        <v>2.23</v>
      </c>
      <c r="H10" s="40">
        <f t="array" ref="H10">INDEX('Aceite Virgen Extra'!$A$259:$YR$285,MATCH($B10,'Aceite Virgen Extra'!$A$259:$A$285,0),MATCH(H$5,'Aceite Virgen Extra'!$A$259:$YR$259,0))</f>
        <v>1.1400000000000001</v>
      </c>
      <c r="I10" s="40">
        <f t="array" ref="I10">INDEX('Aceite Virgen Extra'!$A$259:$YR$285,MATCH($B10,'Aceite Virgen Extra'!$A$259:$A$285,0),MATCH(I$5,'Aceite Virgen Extra'!$A$259:$YR$259,0))</f>
        <v>1.4600000000000002</v>
      </c>
      <c r="J10" s="40">
        <f t="array" ref="J10">INDEX('Aceite Virgen Extra'!$A$259:$YR$285,MATCH($B10,'Aceite Virgen Extra'!$A$259:$A$285,0),MATCH(J$5,'Aceite Virgen Extra'!$A$259:$YR$259,0))</f>
        <v>1.1400000000000001</v>
      </c>
      <c r="K10" s="40">
        <f t="array" ref="K10">INDEX('Aceite Virgen Extra'!$A$259:$YR$285,MATCH($B10,'Aceite Virgen Extra'!$A$259:$A$285,0),MATCH(K$5,'Aceite Virgen Extra'!$A$259:$YR$259,0))</f>
        <v>1.44</v>
      </c>
      <c r="L10" s="40">
        <f t="array" ref="L10">INDEX('Aceite Virgen Extra'!$A$259:$YR$285,MATCH($B10,'Aceite Virgen Extra'!$A$259:$A$285,0),MATCH(L$5,'Aceite Virgen Extra'!$A$259:$YR$259,0))</f>
        <v>1.3499999999999999</v>
      </c>
      <c r="M10" s="40">
        <f t="array" ref="M10">INDEX('Aceite Virgen Extra'!$A$259:$YR$285,MATCH($B10,'Aceite Virgen Extra'!$A$259:$A$285,0),MATCH(M$5,'Aceite Virgen Extra'!$A$259:$YR$259,0))</f>
        <v>0.87</v>
      </c>
      <c r="N10" s="40">
        <f t="array" ref="N10">INDEX('Aceite Virgen Extra'!$A$259:$YR$285,MATCH($B10,'Aceite Virgen Extra'!$A$259:$A$285,0),MATCH(N$5,'Aceite Virgen Extra'!$A$259:$YR$259,0))</f>
        <v>0.57999999999999996</v>
      </c>
      <c r="O10" s="40">
        <f t="array" ref="O10">INDEX('Aceite Virgen Extra'!$A$259:$YR$285,MATCH($B10,'Aceite Virgen Extra'!$A$259:$A$285,0),MATCH(O$5,'Aceite Virgen Extra'!$A$259:$YR$259,0))</f>
        <v>1</v>
      </c>
      <c r="P10" s="40">
        <f t="array" ref="P10">INDEX('Aceite Virgen Extra'!$A$259:$YR$285,MATCH($B10,'Aceite Virgen Extra'!$A$259:$A$285,0),MATCH(P$5,'Aceite Virgen Extra'!$A$259:$YR$259,0))</f>
        <v>1.6800000000000002</v>
      </c>
    </row>
    <row r="11" spans="2:17" x14ac:dyDescent="0.3">
      <c r="B11" s="19">
        <f t="shared" ref="B11:B33" si="1">C10</f>
        <v>2.5</v>
      </c>
      <c r="C11" s="18">
        <f>ROUND(B11+$C$7,2)</f>
        <v>2.7</v>
      </c>
      <c r="E11" s="40">
        <f t="array" ref="E11">INDEX('Aceite Virgen Extra'!$A$259:$YR$285,MATCH($B11,'Aceite Virgen Extra'!$A$259:$A$285,0),MATCH(E$5,'Aceite Virgen Extra'!$A$259:$YR$259,0))</f>
        <v>1.3900000000000001</v>
      </c>
      <c r="F11" s="40">
        <f t="array" ref="F11">INDEX('Aceite Virgen Extra'!$A$259:$YR$285,MATCH($B11,'Aceite Virgen Extra'!$A$259:$A$285,0),MATCH(F$5,'Aceite Virgen Extra'!$A$259:$YR$259,0))</f>
        <v>0.59</v>
      </c>
      <c r="G11" s="40">
        <f t="array" ref="G11">INDEX('Aceite Virgen Extra'!$A$259:$YR$285,MATCH($B11,'Aceite Virgen Extra'!$A$259:$A$285,0),MATCH(G$5,'Aceite Virgen Extra'!$A$259:$YR$259,0))</f>
        <v>0.70000000000000007</v>
      </c>
      <c r="H11" s="40">
        <f t="array" ref="H11">INDEX('Aceite Virgen Extra'!$A$259:$YR$285,MATCH($B11,'Aceite Virgen Extra'!$A$259:$A$285,0),MATCH(H$5,'Aceite Virgen Extra'!$A$259:$YR$259,0))</f>
        <v>0.96</v>
      </c>
      <c r="I11" s="40">
        <f t="array" ref="I11">INDEX('Aceite Virgen Extra'!$A$259:$YR$285,MATCH($B11,'Aceite Virgen Extra'!$A$259:$A$285,0),MATCH(I$5,'Aceite Virgen Extra'!$A$259:$YR$259,0))</f>
        <v>0.84000000000000008</v>
      </c>
      <c r="J11" s="40">
        <f t="array" ref="J11">INDEX('Aceite Virgen Extra'!$A$259:$YR$285,MATCH($B11,'Aceite Virgen Extra'!$A$259:$A$285,0),MATCH(J$5,'Aceite Virgen Extra'!$A$259:$YR$259,0))</f>
        <v>0.41000000000000003</v>
      </c>
      <c r="K11" s="40">
        <f t="array" ref="K11">INDEX('Aceite Virgen Extra'!$A$259:$YR$285,MATCH($B11,'Aceite Virgen Extra'!$A$259:$A$285,0),MATCH(K$5,'Aceite Virgen Extra'!$A$259:$YR$259,0))</f>
        <v>1.22</v>
      </c>
      <c r="L11" s="40">
        <f t="array" ref="L11">INDEX('Aceite Virgen Extra'!$A$259:$YR$285,MATCH($B11,'Aceite Virgen Extra'!$A$259:$A$285,0),MATCH(L$5,'Aceite Virgen Extra'!$A$259:$YR$259,0))</f>
        <v>1.4000000000000001</v>
      </c>
      <c r="M11" s="40">
        <f t="array" ref="M11">INDEX('Aceite Virgen Extra'!$A$259:$YR$285,MATCH($B11,'Aceite Virgen Extra'!$A$259:$A$285,0),MATCH(M$5,'Aceite Virgen Extra'!$A$259:$YR$259,0))</f>
        <v>1.1100000000000001</v>
      </c>
      <c r="N11" s="40">
        <f t="array" ref="N11">INDEX('Aceite Virgen Extra'!$A$259:$YR$285,MATCH($B11,'Aceite Virgen Extra'!$A$259:$A$285,0),MATCH(N$5,'Aceite Virgen Extra'!$A$259:$YR$259,0))</f>
        <v>1.72</v>
      </c>
      <c r="O11" s="40">
        <f t="array" ref="O11">INDEX('Aceite Virgen Extra'!$A$259:$YR$285,MATCH($B11,'Aceite Virgen Extra'!$A$259:$A$285,0),MATCH(O$5,'Aceite Virgen Extra'!$A$259:$YR$259,0))</f>
        <v>0.80999999999999994</v>
      </c>
      <c r="P11" s="40">
        <f t="array" ref="P11">INDEX('Aceite Virgen Extra'!$A$259:$YR$285,MATCH($B11,'Aceite Virgen Extra'!$A$259:$A$285,0),MATCH(P$5,'Aceite Virgen Extra'!$A$259:$YR$259,0))</f>
        <v>1.79</v>
      </c>
    </row>
    <row r="12" spans="2:17" x14ac:dyDescent="0.3">
      <c r="B12" s="19">
        <f t="shared" si="1"/>
        <v>2.7</v>
      </c>
      <c r="C12" s="18">
        <f t="shared" ref="C12:C32" si="2">ROUND(B12+$C$7,2)</f>
        <v>2.9</v>
      </c>
      <c r="E12" s="40">
        <f t="array" ref="E12">INDEX('Aceite Virgen Extra'!$A$259:$YR$285,MATCH($B12,'Aceite Virgen Extra'!$A$259:$A$285,0),MATCH(E$5,'Aceite Virgen Extra'!$A$259:$YR$259,0))</f>
        <v>0.99</v>
      </c>
      <c r="F12" s="40">
        <f t="array" ref="F12">INDEX('Aceite Virgen Extra'!$A$259:$YR$285,MATCH($B12,'Aceite Virgen Extra'!$A$259:$A$285,0),MATCH(F$5,'Aceite Virgen Extra'!$A$259:$YR$259,0))</f>
        <v>0.29000000000000004</v>
      </c>
      <c r="G12" s="40">
        <f t="array" ref="G12">INDEX('Aceite Virgen Extra'!$A$259:$YR$285,MATCH($B12,'Aceite Virgen Extra'!$A$259:$A$285,0),MATCH(G$5,'Aceite Virgen Extra'!$A$259:$YR$259,0))</f>
        <v>1.0899999999999999</v>
      </c>
      <c r="H12" s="40">
        <f t="array" ref="H12">INDEX('Aceite Virgen Extra'!$A$259:$YR$285,MATCH($B12,'Aceite Virgen Extra'!$A$259:$A$285,0),MATCH(H$5,'Aceite Virgen Extra'!$A$259:$YR$259,0))</f>
        <v>0.64</v>
      </c>
      <c r="I12" s="40">
        <f t="array" ref="I12">INDEX('Aceite Virgen Extra'!$A$259:$YR$285,MATCH($B12,'Aceite Virgen Extra'!$A$259:$A$285,0),MATCH(I$5,'Aceite Virgen Extra'!$A$259:$YR$259,0))</f>
        <v>0.64</v>
      </c>
      <c r="J12" s="40">
        <f t="array" ref="J12">INDEX('Aceite Virgen Extra'!$A$259:$YR$285,MATCH($B12,'Aceite Virgen Extra'!$A$259:$A$285,0),MATCH(J$5,'Aceite Virgen Extra'!$A$259:$YR$259,0))</f>
        <v>0.48</v>
      </c>
      <c r="K12" s="40">
        <f t="array" ref="K12">INDEX('Aceite Virgen Extra'!$A$259:$YR$285,MATCH($B12,'Aceite Virgen Extra'!$A$259:$A$285,0),MATCH(K$5,'Aceite Virgen Extra'!$A$259:$YR$259,0))</f>
        <v>0.77</v>
      </c>
      <c r="L12" s="40">
        <f t="array" ref="L12">INDEX('Aceite Virgen Extra'!$A$259:$YR$285,MATCH($B12,'Aceite Virgen Extra'!$A$259:$A$285,0),MATCH(L$5,'Aceite Virgen Extra'!$A$259:$YR$259,0))</f>
        <v>0.59000000000000008</v>
      </c>
      <c r="M12" s="40">
        <f t="array" ref="M12">INDEX('Aceite Virgen Extra'!$A$259:$YR$285,MATCH($B12,'Aceite Virgen Extra'!$A$259:$A$285,0),MATCH(M$5,'Aceite Virgen Extra'!$A$259:$YR$259,0))</f>
        <v>0.11</v>
      </c>
      <c r="N12" s="40">
        <f t="array" ref="N12">INDEX('Aceite Virgen Extra'!$A$259:$YR$285,MATCH($B12,'Aceite Virgen Extra'!$A$259:$A$285,0),MATCH(N$5,'Aceite Virgen Extra'!$A$259:$YR$259,0))</f>
        <v>0.82000000000000006</v>
      </c>
      <c r="O12" s="40">
        <f t="array" ref="O12">INDEX('Aceite Virgen Extra'!$A$259:$YR$285,MATCH($B12,'Aceite Virgen Extra'!$A$259:$A$285,0),MATCH(O$5,'Aceite Virgen Extra'!$A$259:$YR$259,0))</f>
        <v>2.06</v>
      </c>
      <c r="P12" s="40">
        <f t="array" ref="P12">INDEX('Aceite Virgen Extra'!$A$259:$YR$285,MATCH($B12,'Aceite Virgen Extra'!$A$259:$A$285,0),MATCH(P$5,'Aceite Virgen Extra'!$A$259:$YR$259,0))</f>
        <v>0.94</v>
      </c>
    </row>
    <row r="13" spans="2:17" x14ac:dyDescent="0.3">
      <c r="B13" s="19">
        <f t="shared" si="1"/>
        <v>2.9</v>
      </c>
      <c r="C13" s="18">
        <f t="shared" si="2"/>
        <v>3.1</v>
      </c>
      <c r="E13" s="40">
        <f t="array" ref="E13">INDEX('Aceite Virgen Extra'!$A$259:$YR$285,MATCH($B13,'Aceite Virgen Extra'!$A$259:$A$285,0),MATCH(E$5,'Aceite Virgen Extra'!$A$259:$YR$259,0))</f>
        <v>0.47000000000000003</v>
      </c>
      <c r="F13" s="40">
        <f t="array" ref="F13">INDEX('Aceite Virgen Extra'!$A$259:$YR$285,MATCH($B13,'Aceite Virgen Extra'!$A$259:$A$285,0),MATCH(F$5,'Aceite Virgen Extra'!$A$259:$YR$259,0))</f>
        <v>0.55000000000000004</v>
      </c>
      <c r="G13" s="40">
        <f t="array" ref="G13">INDEX('Aceite Virgen Extra'!$A$259:$YR$285,MATCH($B13,'Aceite Virgen Extra'!$A$259:$A$285,0),MATCH(G$5,'Aceite Virgen Extra'!$A$259:$YR$259,0))</f>
        <v>1.4200000000000002</v>
      </c>
      <c r="H13" s="40">
        <f t="array" ref="H13">INDEX('Aceite Virgen Extra'!$A$259:$YR$285,MATCH($B13,'Aceite Virgen Extra'!$A$259:$A$285,0),MATCH(H$5,'Aceite Virgen Extra'!$A$259:$YR$259,0))</f>
        <v>1.41</v>
      </c>
      <c r="I13" s="40">
        <f t="array" ref="I13">INDEX('Aceite Virgen Extra'!$A$259:$YR$285,MATCH($B13,'Aceite Virgen Extra'!$A$259:$A$285,0),MATCH(I$5,'Aceite Virgen Extra'!$A$259:$YR$259,0))</f>
        <v>1.6099999999999999</v>
      </c>
      <c r="J13" s="40">
        <f t="array" ref="J13">INDEX('Aceite Virgen Extra'!$A$259:$YR$285,MATCH($B13,'Aceite Virgen Extra'!$A$259:$A$285,0),MATCH(J$5,'Aceite Virgen Extra'!$A$259:$YR$259,0))</f>
        <v>1.3</v>
      </c>
      <c r="K13" s="40">
        <f t="array" ref="K13">INDEX('Aceite Virgen Extra'!$A$259:$YR$285,MATCH($B13,'Aceite Virgen Extra'!$A$259:$A$285,0),MATCH(K$5,'Aceite Virgen Extra'!$A$259:$YR$259,0))</f>
        <v>3.5399999999999996</v>
      </c>
      <c r="L13" s="40">
        <f t="array" ref="L13">INDEX('Aceite Virgen Extra'!$A$259:$YR$285,MATCH($B13,'Aceite Virgen Extra'!$A$259:$A$285,0),MATCH(L$5,'Aceite Virgen Extra'!$A$259:$YR$259,0))</f>
        <v>2.3299999999999996</v>
      </c>
      <c r="M13" s="40">
        <f t="array" ref="M13">INDEX('Aceite Virgen Extra'!$A$259:$YR$285,MATCH($B13,'Aceite Virgen Extra'!$A$259:$A$285,0),MATCH(M$5,'Aceite Virgen Extra'!$A$259:$YR$259,0))</f>
        <v>1.68</v>
      </c>
      <c r="N13" s="40">
        <f t="array" ref="N13">INDEX('Aceite Virgen Extra'!$A$259:$YR$285,MATCH($B13,'Aceite Virgen Extra'!$A$259:$A$285,0),MATCH(N$5,'Aceite Virgen Extra'!$A$259:$YR$259,0))</f>
        <v>3.64</v>
      </c>
      <c r="O13" s="40">
        <f t="array" ref="O13">INDEX('Aceite Virgen Extra'!$A$259:$YR$285,MATCH($B13,'Aceite Virgen Extra'!$A$259:$A$285,0),MATCH(O$5,'Aceite Virgen Extra'!$A$259:$YR$259,0))</f>
        <v>4.4799999999999995</v>
      </c>
      <c r="P13" s="40">
        <f t="array" ref="P13">INDEX('Aceite Virgen Extra'!$A$259:$YR$285,MATCH($B13,'Aceite Virgen Extra'!$A$259:$A$285,0),MATCH(P$5,'Aceite Virgen Extra'!$A$259:$YR$259,0))</f>
        <v>5.5299999999999994</v>
      </c>
    </row>
    <row r="14" spans="2:17" x14ac:dyDescent="0.3">
      <c r="B14" s="19">
        <f t="shared" si="1"/>
        <v>3.1</v>
      </c>
      <c r="C14" s="18">
        <f t="shared" si="2"/>
        <v>3.3</v>
      </c>
      <c r="E14" s="40">
        <f t="array" ref="E14">INDEX('Aceite Virgen Extra'!$A$259:$YR$285,MATCH($B14,'Aceite Virgen Extra'!$A$259:$A$285,0),MATCH(E$5,'Aceite Virgen Extra'!$A$259:$YR$259,0))</f>
        <v>0.12</v>
      </c>
      <c r="F14" s="40">
        <f t="array" ref="F14">INDEX('Aceite Virgen Extra'!$A$259:$YR$285,MATCH($B14,'Aceite Virgen Extra'!$A$259:$A$285,0),MATCH(F$5,'Aceite Virgen Extra'!$A$259:$YR$259,0))</f>
        <v>1.22</v>
      </c>
      <c r="G14" s="40">
        <f t="array" ref="G14">INDEX('Aceite Virgen Extra'!$A$259:$YR$285,MATCH($B14,'Aceite Virgen Extra'!$A$259:$A$285,0),MATCH(G$5,'Aceite Virgen Extra'!$A$259:$YR$259,0))</f>
        <v>2.95</v>
      </c>
      <c r="H14" s="40">
        <f t="array" ref="H14">INDEX('Aceite Virgen Extra'!$A$259:$YR$285,MATCH($B14,'Aceite Virgen Extra'!$A$259:$A$285,0),MATCH(H$5,'Aceite Virgen Extra'!$A$259:$YR$259,0))</f>
        <v>3.2499999999999996</v>
      </c>
      <c r="I14" s="40">
        <f t="array" ref="I14">INDEX('Aceite Virgen Extra'!$A$259:$YR$285,MATCH($B14,'Aceite Virgen Extra'!$A$259:$A$285,0),MATCH(I$5,'Aceite Virgen Extra'!$A$259:$YR$259,0))</f>
        <v>1.8800000000000001</v>
      </c>
      <c r="J14" s="40">
        <f t="array" ref="J14">INDEX('Aceite Virgen Extra'!$A$259:$YR$285,MATCH($B14,'Aceite Virgen Extra'!$A$259:$A$285,0),MATCH(J$5,'Aceite Virgen Extra'!$A$259:$YR$259,0))</f>
        <v>1.7799999999999998</v>
      </c>
      <c r="K14" s="40">
        <f t="array" ref="K14">INDEX('Aceite Virgen Extra'!$A$259:$YR$285,MATCH($B14,'Aceite Virgen Extra'!$A$259:$A$285,0),MATCH(K$5,'Aceite Virgen Extra'!$A$259:$YR$259,0))</f>
        <v>3.69</v>
      </c>
      <c r="L14" s="40">
        <f t="array" ref="L14">INDEX('Aceite Virgen Extra'!$A$259:$YR$285,MATCH($B14,'Aceite Virgen Extra'!$A$259:$A$285,0),MATCH(L$5,'Aceite Virgen Extra'!$A$259:$YR$259,0))</f>
        <v>2.3000000000000003</v>
      </c>
      <c r="M14" s="40">
        <f t="array" ref="M14">INDEX('Aceite Virgen Extra'!$A$259:$YR$285,MATCH($B14,'Aceite Virgen Extra'!$A$259:$A$285,0),MATCH(M$5,'Aceite Virgen Extra'!$A$259:$YR$259,0))</f>
        <v>5.2</v>
      </c>
      <c r="N14" s="40">
        <f t="array" ref="N14">INDEX('Aceite Virgen Extra'!$A$259:$YR$285,MATCH($B14,'Aceite Virgen Extra'!$A$259:$A$285,0),MATCH(N$5,'Aceite Virgen Extra'!$A$259:$YR$259,0))</f>
        <v>5.5</v>
      </c>
      <c r="O14" s="40">
        <f t="array" ref="O14">INDEX('Aceite Virgen Extra'!$A$259:$YR$285,MATCH($B14,'Aceite Virgen Extra'!$A$259:$A$285,0),MATCH(O$5,'Aceite Virgen Extra'!$A$259:$YR$259,0))</f>
        <v>5.52</v>
      </c>
      <c r="P14" s="40">
        <f t="array" ref="P14">INDEX('Aceite Virgen Extra'!$A$259:$YR$285,MATCH($B14,'Aceite Virgen Extra'!$A$259:$A$285,0),MATCH(P$5,'Aceite Virgen Extra'!$A$259:$YR$259,0))</f>
        <v>8.7999999999999989</v>
      </c>
    </row>
    <row r="15" spans="2:17" x14ac:dyDescent="0.3">
      <c r="B15" s="19">
        <f t="shared" si="1"/>
        <v>3.3</v>
      </c>
      <c r="C15" s="18">
        <f t="shared" si="2"/>
        <v>3.5</v>
      </c>
      <c r="E15" s="40">
        <f t="array" ref="E15">INDEX('Aceite Virgen Extra'!$A$259:$YR$285,MATCH($B15,'Aceite Virgen Extra'!$A$259:$A$285,0),MATCH(E$5,'Aceite Virgen Extra'!$A$259:$YR$259,0))</f>
        <v>0.63</v>
      </c>
      <c r="F15" s="40">
        <f t="array" ref="F15">INDEX('Aceite Virgen Extra'!$A$259:$YR$285,MATCH($B15,'Aceite Virgen Extra'!$A$259:$A$285,0),MATCH(F$5,'Aceite Virgen Extra'!$A$259:$YR$259,0))</f>
        <v>0.95</v>
      </c>
      <c r="G15" s="40">
        <f t="array" ref="G15">INDEX('Aceite Virgen Extra'!$A$259:$YR$285,MATCH($B15,'Aceite Virgen Extra'!$A$259:$A$285,0),MATCH(G$5,'Aceite Virgen Extra'!$A$259:$YR$259,0))</f>
        <v>2.73</v>
      </c>
      <c r="H15" s="40">
        <f t="array" ref="H15">INDEX('Aceite Virgen Extra'!$A$259:$YR$285,MATCH($B15,'Aceite Virgen Extra'!$A$259:$A$285,0),MATCH(H$5,'Aceite Virgen Extra'!$A$259:$YR$259,0))</f>
        <v>2.2199999999999998</v>
      </c>
      <c r="I15" s="40">
        <f t="array" ref="I15">INDEX('Aceite Virgen Extra'!$A$259:$YR$285,MATCH($B15,'Aceite Virgen Extra'!$A$259:$A$285,0),MATCH(I$5,'Aceite Virgen Extra'!$A$259:$YR$259,0))</f>
        <v>3.87</v>
      </c>
      <c r="J15" s="40">
        <f t="array" ref="J15">INDEX('Aceite Virgen Extra'!$A$259:$YR$285,MATCH($B15,'Aceite Virgen Extra'!$A$259:$A$285,0),MATCH(J$5,'Aceite Virgen Extra'!$A$259:$YR$259,0))</f>
        <v>4.3099999999999996</v>
      </c>
      <c r="K15" s="40">
        <f t="array" ref="K15">INDEX('Aceite Virgen Extra'!$A$259:$YR$285,MATCH($B15,'Aceite Virgen Extra'!$A$259:$A$285,0),MATCH(K$5,'Aceite Virgen Extra'!$A$259:$YR$259,0))</f>
        <v>5.33</v>
      </c>
      <c r="L15" s="40">
        <f t="array" ref="L15">INDEX('Aceite Virgen Extra'!$A$259:$YR$285,MATCH($B15,'Aceite Virgen Extra'!$A$259:$A$285,0),MATCH(L$5,'Aceite Virgen Extra'!$A$259:$YR$259,0))</f>
        <v>3.6900000000000004</v>
      </c>
      <c r="M15" s="40">
        <f t="array" ref="M15">INDEX('Aceite Virgen Extra'!$A$259:$YR$285,MATCH($B15,'Aceite Virgen Extra'!$A$259:$A$285,0),MATCH(M$5,'Aceite Virgen Extra'!$A$259:$YR$259,0))</f>
        <v>4.62</v>
      </c>
      <c r="N15" s="40">
        <f t="array" ref="N15">INDEX('Aceite Virgen Extra'!$A$259:$YR$285,MATCH($B15,'Aceite Virgen Extra'!$A$259:$A$285,0),MATCH(N$5,'Aceite Virgen Extra'!$A$259:$YR$259,0))</f>
        <v>4.58</v>
      </c>
      <c r="O15" s="40">
        <f t="array" ref="O15">INDEX('Aceite Virgen Extra'!$A$259:$YR$285,MATCH($B15,'Aceite Virgen Extra'!$A$259:$A$285,0),MATCH(O$5,'Aceite Virgen Extra'!$A$259:$YR$259,0))</f>
        <v>4.2799999999999994</v>
      </c>
      <c r="P15" s="40">
        <f t="array" ref="P15">INDEX('Aceite Virgen Extra'!$A$259:$YR$285,MATCH($B15,'Aceite Virgen Extra'!$A$259:$A$285,0),MATCH(P$5,'Aceite Virgen Extra'!$A$259:$YR$259,0))</f>
        <v>5.77</v>
      </c>
    </row>
    <row r="16" spans="2:17" x14ac:dyDescent="0.3">
      <c r="B16" s="19">
        <f t="shared" si="1"/>
        <v>3.5</v>
      </c>
      <c r="C16" s="18">
        <f t="shared" si="2"/>
        <v>3.7</v>
      </c>
      <c r="E16" s="40">
        <f t="array" ref="E16">INDEX('Aceite Virgen Extra'!$A$259:$YR$285,MATCH($B16,'Aceite Virgen Extra'!$A$259:$A$285,0),MATCH(E$5,'Aceite Virgen Extra'!$A$259:$YR$259,0))</f>
        <v>2.2199999999999998</v>
      </c>
      <c r="F16" s="40">
        <f t="array" ref="F16">INDEX('Aceite Virgen Extra'!$A$259:$YR$285,MATCH($B16,'Aceite Virgen Extra'!$A$259:$A$285,0),MATCH(F$5,'Aceite Virgen Extra'!$A$259:$YR$259,0))</f>
        <v>3.5599999999999996</v>
      </c>
      <c r="G16" s="40">
        <f t="array" ref="G16">INDEX('Aceite Virgen Extra'!$A$259:$YR$285,MATCH($B16,'Aceite Virgen Extra'!$A$259:$A$285,0),MATCH(G$5,'Aceite Virgen Extra'!$A$259:$YR$259,0))</f>
        <v>5.51</v>
      </c>
      <c r="H16" s="40">
        <f t="array" ref="H16">INDEX('Aceite Virgen Extra'!$A$259:$YR$285,MATCH($B16,'Aceite Virgen Extra'!$A$259:$A$285,0),MATCH(H$5,'Aceite Virgen Extra'!$A$259:$YR$259,0))</f>
        <v>14.770000000000001</v>
      </c>
      <c r="I16" s="40">
        <f t="array" ref="I16">INDEX('Aceite Virgen Extra'!$A$259:$YR$285,MATCH($B16,'Aceite Virgen Extra'!$A$259:$A$285,0),MATCH(I$5,'Aceite Virgen Extra'!$A$259:$YR$259,0))</f>
        <v>15.14</v>
      </c>
      <c r="J16" s="40">
        <f t="array" ref="J16">INDEX('Aceite Virgen Extra'!$A$259:$YR$285,MATCH($B16,'Aceite Virgen Extra'!$A$259:$A$285,0),MATCH(J$5,'Aceite Virgen Extra'!$A$259:$YR$259,0))</f>
        <v>23.74</v>
      </c>
      <c r="K16" s="40">
        <f t="array" ref="K16">INDEX('Aceite Virgen Extra'!$A$259:$YR$285,MATCH($B16,'Aceite Virgen Extra'!$A$259:$A$285,0),MATCH(K$5,'Aceite Virgen Extra'!$A$259:$YR$259,0))</f>
        <v>18.009999999999998</v>
      </c>
      <c r="L16" s="40">
        <f t="array" ref="L16">INDEX('Aceite Virgen Extra'!$A$259:$YR$285,MATCH($B16,'Aceite Virgen Extra'!$A$259:$A$285,0),MATCH(L$5,'Aceite Virgen Extra'!$A$259:$YR$259,0))</f>
        <v>15.32</v>
      </c>
      <c r="M16" s="40">
        <f t="array" ref="M16">INDEX('Aceite Virgen Extra'!$A$259:$YR$285,MATCH($B16,'Aceite Virgen Extra'!$A$259:$A$285,0),MATCH(M$5,'Aceite Virgen Extra'!$A$259:$YR$259,0))</f>
        <v>15</v>
      </c>
      <c r="N16" s="40">
        <f t="array" ref="N16">INDEX('Aceite Virgen Extra'!$A$259:$YR$285,MATCH($B16,'Aceite Virgen Extra'!$A$259:$A$285,0),MATCH(N$5,'Aceite Virgen Extra'!$A$259:$YR$259,0))</f>
        <v>14.370000000000001</v>
      </c>
      <c r="O16" s="40">
        <f t="array" ref="O16">INDEX('Aceite Virgen Extra'!$A$259:$YR$285,MATCH($B16,'Aceite Virgen Extra'!$A$259:$A$285,0),MATCH(O$5,'Aceite Virgen Extra'!$A$259:$YR$259,0))</f>
        <v>13.879999999999999</v>
      </c>
      <c r="P16" s="40">
        <f t="array" ref="P16">INDEX('Aceite Virgen Extra'!$A$259:$YR$285,MATCH($B16,'Aceite Virgen Extra'!$A$259:$A$285,0),MATCH(P$5,'Aceite Virgen Extra'!$A$259:$YR$259,0))</f>
        <v>12.04</v>
      </c>
    </row>
    <row r="17" spans="2:16" x14ac:dyDescent="0.3">
      <c r="B17" s="19">
        <f t="shared" si="1"/>
        <v>3.7</v>
      </c>
      <c r="C17" s="18">
        <f t="shared" si="2"/>
        <v>3.9</v>
      </c>
      <c r="E17" s="40">
        <f t="array" ref="E17">INDEX('Aceite Virgen Extra'!$A$259:$YR$285,MATCH($B17,'Aceite Virgen Extra'!$A$259:$A$285,0),MATCH(E$5,'Aceite Virgen Extra'!$A$259:$YR$259,0))</f>
        <v>6.2200000000000015</v>
      </c>
      <c r="F17" s="40">
        <f t="array" ref="F17">INDEX('Aceite Virgen Extra'!$A$259:$YR$285,MATCH($B17,'Aceite Virgen Extra'!$A$259:$A$285,0),MATCH(F$5,'Aceite Virgen Extra'!$A$259:$YR$259,0))</f>
        <v>7.24</v>
      </c>
      <c r="G17" s="40">
        <f t="array" ref="G17">INDEX('Aceite Virgen Extra'!$A$259:$YR$285,MATCH($B17,'Aceite Virgen Extra'!$A$259:$A$285,0),MATCH(G$5,'Aceite Virgen Extra'!$A$259:$YR$259,0))</f>
        <v>6.6</v>
      </c>
      <c r="H17" s="40">
        <f t="array" ref="H17">INDEX('Aceite Virgen Extra'!$A$259:$YR$285,MATCH($B17,'Aceite Virgen Extra'!$A$259:$A$285,0),MATCH(H$5,'Aceite Virgen Extra'!$A$259:$YR$259,0))</f>
        <v>7.23</v>
      </c>
      <c r="I17" s="40">
        <f t="array" ref="I17">INDEX('Aceite Virgen Extra'!$A$259:$YR$285,MATCH($B17,'Aceite Virgen Extra'!$A$259:$A$285,0),MATCH(I$5,'Aceite Virgen Extra'!$A$259:$YR$259,0))</f>
        <v>8.84</v>
      </c>
      <c r="J17" s="40">
        <f t="array" ref="J17">INDEX('Aceite Virgen Extra'!$A$259:$YR$285,MATCH($B17,'Aceite Virgen Extra'!$A$259:$A$285,0),MATCH(J$5,'Aceite Virgen Extra'!$A$259:$YR$259,0))</f>
        <v>7.34</v>
      </c>
      <c r="K17" s="40">
        <f t="array" ref="K17">INDEX('Aceite Virgen Extra'!$A$259:$YR$285,MATCH($B17,'Aceite Virgen Extra'!$A$259:$A$285,0),MATCH(K$5,'Aceite Virgen Extra'!$A$259:$YR$259,0))</f>
        <v>6.7899999999999991</v>
      </c>
      <c r="L17" s="40">
        <f t="array" ref="L17">INDEX('Aceite Virgen Extra'!$A$259:$YR$285,MATCH($B17,'Aceite Virgen Extra'!$A$259:$A$285,0),MATCH(L$5,'Aceite Virgen Extra'!$A$259:$YR$259,0))</f>
        <v>7.72</v>
      </c>
      <c r="M17" s="40">
        <f t="array" ref="M17">INDEX('Aceite Virgen Extra'!$A$259:$YR$285,MATCH($B17,'Aceite Virgen Extra'!$A$259:$A$285,0),MATCH(M$5,'Aceite Virgen Extra'!$A$259:$YR$259,0))</f>
        <v>5.17</v>
      </c>
      <c r="N17" s="40">
        <f t="array" ref="N17">INDEX('Aceite Virgen Extra'!$A$259:$YR$285,MATCH($B17,'Aceite Virgen Extra'!$A$259:$A$285,0),MATCH(N$5,'Aceite Virgen Extra'!$A$259:$YR$259,0))</f>
        <v>13.39</v>
      </c>
      <c r="O17" s="40">
        <f t="array" ref="O17">INDEX('Aceite Virgen Extra'!$A$259:$YR$285,MATCH($B17,'Aceite Virgen Extra'!$A$259:$A$285,0),MATCH(O$5,'Aceite Virgen Extra'!$A$259:$YR$259,0))</f>
        <v>17.700000000000003</v>
      </c>
      <c r="P17" s="40">
        <f t="array" ref="P17">INDEX('Aceite Virgen Extra'!$A$259:$YR$285,MATCH($B17,'Aceite Virgen Extra'!$A$259:$A$285,0),MATCH(P$5,'Aceite Virgen Extra'!$A$259:$YR$259,0))</f>
        <v>18.11</v>
      </c>
    </row>
    <row r="18" spans="2:16" x14ac:dyDescent="0.3">
      <c r="B18" s="19">
        <f t="shared" si="1"/>
        <v>3.9</v>
      </c>
      <c r="C18" s="18">
        <f t="shared" si="2"/>
        <v>4.0999999999999996</v>
      </c>
      <c r="E18" s="40">
        <f t="array" ref="E18">INDEX('Aceite Virgen Extra'!$A$259:$YR$285,MATCH($B18,'Aceite Virgen Extra'!$A$259:$A$285,0),MATCH(E$5,'Aceite Virgen Extra'!$A$259:$YR$259,0))</f>
        <v>7.3999999999999995</v>
      </c>
      <c r="F18" s="40">
        <f t="array" ref="F18">INDEX('Aceite Virgen Extra'!$A$259:$YR$285,MATCH($B18,'Aceite Virgen Extra'!$A$259:$A$285,0),MATCH(F$5,'Aceite Virgen Extra'!$A$259:$YR$259,0))</f>
        <v>15.01</v>
      </c>
      <c r="G18" s="40">
        <f t="array" ref="G18">INDEX('Aceite Virgen Extra'!$A$259:$YR$285,MATCH($B18,'Aceite Virgen Extra'!$A$259:$A$285,0),MATCH(G$5,'Aceite Virgen Extra'!$A$259:$YR$259,0))</f>
        <v>19.86</v>
      </c>
      <c r="H18" s="40">
        <f t="array" ref="H18">INDEX('Aceite Virgen Extra'!$A$259:$YR$285,MATCH($B18,'Aceite Virgen Extra'!$A$259:$A$285,0),MATCH(H$5,'Aceite Virgen Extra'!$A$259:$YR$259,0))</f>
        <v>22.990000000000002</v>
      </c>
      <c r="I18" s="40">
        <f t="array" ref="I18">INDEX('Aceite Virgen Extra'!$A$259:$YR$285,MATCH($B18,'Aceite Virgen Extra'!$A$259:$A$285,0),MATCH(I$5,'Aceite Virgen Extra'!$A$259:$YR$259,0))</f>
        <v>25.78</v>
      </c>
      <c r="J18" s="40">
        <f t="array" ref="J18">INDEX('Aceite Virgen Extra'!$A$259:$YR$285,MATCH($B18,'Aceite Virgen Extra'!$A$259:$A$285,0),MATCH(J$5,'Aceite Virgen Extra'!$A$259:$YR$259,0))</f>
        <v>21.08</v>
      </c>
      <c r="K18" s="40">
        <f t="array" ref="K18">INDEX('Aceite Virgen Extra'!$A$259:$YR$285,MATCH($B18,'Aceite Virgen Extra'!$A$259:$A$285,0),MATCH(K$5,'Aceite Virgen Extra'!$A$259:$YR$259,0))</f>
        <v>24.18</v>
      </c>
      <c r="L18" s="40">
        <f t="array" ref="L18">INDEX('Aceite Virgen Extra'!$A$259:$YR$285,MATCH($B18,'Aceite Virgen Extra'!$A$259:$A$285,0),MATCH(L$5,'Aceite Virgen Extra'!$A$259:$YR$259,0))</f>
        <v>22.04</v>
      </c>
      <c r="M18" s="40">
        <f t="array" ref="M18">INDEX('Aceite Virgen Extra'!$A$259:$YR$285,MATCH($B18,'Aceite Virgen Extra'!$A$259:$A$285,0),MATCH(M$5,'Aceite Virgen Extra'!$A$259:$YR$259,0))</f>
        <v>20.36</v>
      </c>
      <c r="N18" s="40">
        <f t="array" ref="N18">INDEX('Aceite Virgen Extra'!$A$259:$YR$285,MATCH($B18,'Aceite Virgen Extra'!$A$259:$A$285,0),MATCH(N$5,'Aceite Virgen Extra'!$A$259:$YR$259,0))</f>
        <v>14.49</v>
      </c>
      <c r="O18" s="40">
        <f t="array" ref="O18">INDEX('Aceite Virgen Extra'!$A$259:$YR$285,MATCH($B18,'Aceite Virgen Extra'!$A$259:$A$285,0),MATCH(O$5,'Aceite Virgen Extra'!$A$259:$YR$259,0))</f>
        <v>5.66</v>
      </c>
      <c r="P18" s="40">
        <f t="array" ref="P18">INDEX('Aceite Virgen Extra'!$A$259:$YR$285,MATCH($B18,'Aceite Virgen Extra'!$A$259:$A$285,0),MATCH(P$5,'Aceite Virgen Extra'!$A$259:$YR$259,0))</f>
        <v>2.6300000000000003</v>
      </c>
    </row>
    <row r="19" spans="2:16" x14ac:dyDescent="0.3">
      <c r="B19" s="19">
        <f t="shared" si="1"/>
        <v>4.0999999999999996</v>
      </c>
      <c r="C19" s="18">
        <f t="shared" si="2"/>
        <v>4.3</v>
      </c>
      <c r="E19" s="40">
        <f t="array" ref="E19">INDEX('Aceite Virgen Extra'!$A$259:$YR$285,MATCH($B19,'Aceite Virgen Extra'!$A$259:$A$285,0),MATCH(E$5,'Aceite Virgen Extra'!$A$259:$YR$259,0))</f>
        <v>11</v>
      </c>
      <c r="F19" s="40">
        <f t="array" ref="F19">INDEX('Aceite Virgen Extra'!$A$259:$YR$285,MATCH($B19,'Aceite Virgen Extra'!$A$259:$A$285,0),MATCH(F$5,'Aceite Virgen Extra'!$A$259:$YR$259,0))</f>
        <v>16.61</v>
      </c>
      <c r="G19" s="40">
        <f t="array" ref="G19">INDEX('Aceite Virgen Extra'!$A$259:$YR$285,MATCH($B19,'Aceite Virgen Extra'!$A$259:$A$285,0),MATCH(G$5,'Aceite Virgen Extra'!$A$259:$YR$259,0))</f>
        <v>13.03</v>
      </c>
      <c r="H19" s="40">
        <f t="array" ref="H19">INDEX('Aceite Virgen Extra'!$A$259:$YR$285,MATCH($B19,'Aceite Virgen Extra'!$A$259:$A$285,0),MATCH(H$5,'Aceite Virgen Extra'!$A$259:$YR$259,0))</f>
        <v>5.29</v>
      </c>
      <c r="I19" s="40">
        <f t="array" ref="I19">INDEX('Aceite Virgen Extra'!$A$259:$YR$285,MATCH($B19,'Aceite Virgen Extra'!$A$259:$A$285,0),MATCH(I$5,'Aceite Virgen Extra'!$A$259:$YR$259,0))</f>
        <v>1.35</v>
      </c>
      <c r="J19" s="40">
        <f t="array" ref="J19">INDEX('Aceite Virgen Extra'!$A$259:$YR$285,MATCH($B19,'Aceite Virgen Extra'!$A$259:$A$285,0),MATCH(J$5,'Aceite Virgen Extra'!$A$259:$YR$259,0))</f>
        <v>2.3000000000000003</v>
      </c>
      <c r="K19" s="40">
        <f t="array" ref="K19">INDEX('Aceite Virgen Extra'!$A$259:$YR$285,MATCH($B19,'Aceite Virgen Extra'!$A$259:$A$285,0),MATCH(K$5,'Aceite Virgen Extra'!$A$259:$YR$259,0))</f>
        <v>0.99</v>
      </c>
      <c r="L19" s="40">
        <f t="array" ref="L19">INDEX('Aceite Virgen Extra'!$A$259:$YR$285,MATCH($B19,'Aceite Virgen Extra'!$A$259:$A$285,0),MATCH(L$5,'Aceite Virgen Extra'!$A$259:$YR$259,0))</f>
        <v>1.2200000000000002</v>
      </c>
      <c r="M19" s="40">
        <f t="array" ref="M19">INDEX('Aceite Virgen Extra'!$A$259:$YR$285,MATCH($B19,'Aceite Virgen Extra'!$A$259:$A$285,0),MATCH(M$5,'Aceite Virgen Extra'!$A$259:$YR$259,0))</f>
        <v>2.8000000000000003</v>
      </c>
      <c r="N19" s="40">
        <f t="array" ref="N19">INDEX('Aceite Virgen Extra'!$A$259:$YR$285,MATCH($B19,'Aceite Virgen Extra'!$A$259:$A$285,0),MATCH(N$5,'Aceite Virgen Extra'!$A$259:$YR$259,0))</f>
        <v>0.78</v>
      </c>
      <c r="O19" s="40">
        <f t="array" ref="O19">INDEX('Aceite Virgen Extra'!$A$259:$YR$285,MATCH($B19,'Aceite Virgen Extra'!$A$259:$A$285,0),MATCH(O$5,'Aceite Virgen Extra'!$A$259:$YR$259,0))</f>
        <v>1.21</v>
      </c>
      <c r="P19" s="40">
        <f t="array" ref="P19">INDEX('Aceite Virgen Extra'!$A$259:$YR$285,MATCH($B19,'Aceite Virgen Extra'!$A$259:$A$285,0),MATCH(P$5,'Aceite Virgen Extra'!$A$259:$YR$259,0))</f>
        <v>1.88</v>
      </c>
    </row>
    <row r="20" spans="2:16" x14ac:dyDescent="0.3">
      <c r="B20" s="19">
        <f t="shared" si="1"/>
        <v>4.3</v>
      </c>
      <c r="C20" s="18">
        <f t="shared" si="2"/>
        <v>4.5</v>
      </c>
      <c r="E20" s="40">
        <f t="array" ref="E20">INDEX('Aceite Virgen Extra'!$A$259:$YR$285,MATCH($B20,'Aceite Virgen Extra'!$A$259:$A$285,0),MATCH(E$5,'Aceite Virgen Extra'!$A$259:$YR$259,0))</f>
        <v>23.07</v>
      </c>
      <c r="F20" s="40">
        <f t="array" ref="F20">INDEX('Aceite Virgen Extra'!$A$259:$YR$285,MATCH($B20,'Aceite Virgen Extra'!$A$259:$A$285,0),MATCH(F$5,'Aceite Virgen Extra'!$A$259:$YR$259,0))</f>
        <v>13.64</v>
      </c>
      <c r="G20" s="40">
        <f t="array" ref="G20">INDEX('Aceite Virgen Extra'!$A$259:$YR$285,MATCH($B20,'Aceite Virgen Extra'!$A$259:$A$285,0),MATCH(G$5,'Aceite Virgen Extra'!$A$259:$YR$259,0))</f>
        <v>4</v>
      </c>
      <c r="H20" s="40">
        <f t="array" ref="H20">INDEX('Aceite Virgen Extra'!$A$259:$YR$285,MATCH($B20,'Aceite Virgen Extra'!$A$259:$A$285,0),MATCH(H$5,'Aceite Virgen Extra'!$A$259:$YR$259,0))</f>
        <v>3.1799999999999997</v>
      </c>
      <c r="I20" s="40">
        <f t="array" ref="I20">INDEX('Aceite Virgen Extra'!$A$259:$YR$285,MATCH($B20,'Aceite Virgen Extra'!$A$259:$A$285,0),MATCH(I$5,'Aceite Virgen Extra'!$A$259:$YR$259,0))</f>
        <v>1.92</v>
      </c>
      <c r="J20" s="40">
        <f t="array" ref="J20">INDEX('Aceite Virgen Extra'!$A$259:$YR$285,MATCH($B20,'Aceite Virgen Extra'!$A$259:$A$285,0),MATCH(J$5,'Aceite Virgen Extra'!$A$259:$YR$259,0))</f>
        <v>2.93</v>
      </c>
      <c r="K20" s="40">
        <f t="array" ref="K20">INDEX('Aceite Virgen Extra'!$A$259:$YR$285,MATCH($B20,'Aceite Virgen Extra'!$A$259:$A$285,0),MATCH(K$5,'Aceite Virgen Extra'!$A$259:$YR$259,0))</f>
        <v>2.98</v>
      </c>
      <c r="L20" s="40">
        <f t="array" ref="L20">INDEX('Aceite Virgen Extra'!$A$259:$YR$285,MATCH($B20,'Aceite Virgen Extra'!$A$259:$A$285,0),MATCH(L$5,'Aceite Virgen Extra'!$A$259:$YR$259,0))</f>
        <v>4.42</v>
      </c>
      <c r="M20" s="40">
        <f t="array" ref="M20">INDEX('Aceite Virgen Extra'!$A$259:$YR$285,MATCH($B20,'Aceite Virgen Extra'!$A$259:$A$285,0),MATCH(M$5,'Aceite Virgen Extra'!$A$259:$YR$259,0))</f>
        <v>5.07</v>
      </c>
      <c r="N20" s="40">
        <f t="array" ref="N20">INDEX('Aceite Virgen Extra'!$A$259:$YR$285,MATCH($B20,'Aceite Virgen Extra'!$A$259:$A$285,0),MATCH(N$5,'Aceite Virgen Extra'!$A$259:$YR$259,0))</f>
        <v>1.95</v>
      </c>
      <c r="O20" s="40">
        <f t="array" ref="O20">INDEX('Aceite Virgen Extra'!$A$259:$YR$285,MATCH($B20,'Aceite Virgen Extra'!$A$259:$A$285,0),MATCH(O$5,'Aceite Virgen Extra'!$A$259:$YR$259,0))</f>
        <v>5.7799999999999994</v>
      </c>
      <c r="P20" s="40">
        <f t="array" ref="P20">INDEX('Aceite Virgen Extra'!$A$259:$YR$285,MATCH($B20,'Aceite Virgen Extra'!$A$259:$A$285,0),MATCH(P$5,'Aceite Virgen Extra'!$A$259:$YR$259,0))</f>
        <v>3.7699999999999996</v>
      </c>
    </row>
    <row r="21" spans="2:16" x14ac:dyDescent="0.3">
      <c r="B21" s="19">
        <f t="shared" si="1"/>
        <v>4.5</v>
      </c>
      <c r="C21" s="18">
        <f t="shared" si="2"/>
        <v>4.7</v>
      </c>
      <c r="E21" s="40">
        <f t="array" ref="E21">INDEX('Aceite Virgen Extra'!$A$259:$YR$285,MATCH($B21,'Aceite Virgen Extra'!$A$259:$A$285,0),MATCH(E$5,'Aceite Virgen Extra'!$A$259:$YR$259,0))</f>
        <v>2.6799999999999997</v>
      </c>
      <c r="F21" s="40">
        <f t="array" ref="F21">INDEX('Aceite Virgen Extra'!$A$259:$YR$285,MATCH($B21,'Aceite Virgen Extra'!$A$259:$A$285,0),MATCH(F$5,'Aceite Virgen Extra'!$A$259:$YR$259,0))</f>
        <v>1.57</v>
      </c>
      <c r="G21" s="40">
        <f t="array" ref="G21">INDEX('Aceite Virgen Extra'!$A$259:$YR$285,MATCH($B21,'Aceite Virgen Extra'!$A$259:$A$285,0),MATCH(G$5,'Aceite Virgen Extra'!$A$259:$YR$259,0))</f>
        <v>1.51</v>
      </c>
      <c r="H21" s="40">
        <f t="array" ref="H21">INDEX('Aceite Virgen Extra'!$A$259:$YR$285,MATCH($B21,'Aceite Virgen Extra'!$A$259:$A$285,0),MATCH(H$5,'Aceite Virgen Extra'!$A$259:$YR$259,0))</f>
        <v>1.58</v>
      </c>
      <c r="I21" s="40">
        <f t="array" ref="I21">INDEX('Aceite Virgen Extra'!$A$259:$YR$285,MATCH($B21,'Aceite Virgen Extra'!$A$259:$A$285,0),MATCH(I$5,'Aceite Virgen Extra'!$A$259:$YR$259,0))</f>
        <v>1.27</v>
      </c>
      <c r="J21" s="40">
        <f t="array" ref="J21">INDEX('Aceite Virgen Extra'!$A$259:$YR$285,MATCH($B21,'Aceite Virgen Extra'!$A$259:$A$285,0),MATCH(J$5,'Aceite Virgen Extra'!$A$259:$YR$259,0))</f>
        <v>3.22</v>
      </c>
      <c r="K21" s="40">
        <f t="array" ref="K21">INDEX('Aceite Virgen Extra'!$A$259:$YR$285,MATCH($B21,'Aceite Virgen Extra'!$A$259:$A$285,0),MATCH(K$5,'Aceite Virgen Extra'!$A$259:$YR$259,0))</f>
        <v>0.95</v>
      </c>
      <c r="L21" s="40">
        <f t="array" ref="L21">INDEX('Aceite Virgen Extra'!$A$259:$YR$285,MATCH($B21,'Aceite Virgen Extra'!$A$259:$A$285,0),MATCH(L$5,'Aceite Virgen Extra'!$A$259:$YR$259,0))</f>
        <v>1.7</v>
      </c>
      <c r="M21" s="40">
        <f t="array" ref="M21">INDEX('Aceite Virgen Extra'!$A$259:$YR$285,MATCH($B21,'Aceite Virgen Extra'!$A$259:$A$285,0),MATCH(M$5,'Aceite Virgen Extra'!$A$259:$YR$259,0))</f>
        <v>1.7799999999999998</v>
      </c>
      <c r="N21" s="40">
        <f t="array" ref="N21">INDEX('Aceite Virgen Extra'!$A$259:$YR$285,MATCH($B21,'Aceite Virgen Extra'!$A$259:$A$285,0),MATCH(N$5,'Aceite Virgen Extra'!$A$259:$YR$259,0))</f>
        <v>1.3199999999999998</v>
      </c>
      <c r="O21" s="40">
        <f t="array" ref="O21">INDEX('Aceite Virgen Extra'!$A$259:$YR$285,MATCH($B21,'Aceite Virgen Extra'!$A$259:$A$285,0),MATCH(O$5,'Aceite Virgen Extra'!$A$259:$YR$259,0))</f>
        <v>2.04</v>
      </c>
      <c r="P21" s="40">
        <f t="array" ref="P21">INDEX('Aceite Virgen Extra'!$A$259:$YR$285,MATCH($B21,'Aceite Virgen Extra'!$A$259:$A$285,0),MATCH(P$5,'Aceite Virgen Extra'!$A$259:$YR$259,0))</f>
        <v>2.72</v>
      </c>
    </row>
    <row r="22" spans="2:16" x14ac:dyDescent="0.3">
      <c r="B22" s="19">
        <f t="shared" si="1"/>
        <v>4.7</v>
      </c>
      <c r="C22" s="18">
        <f t="shared" si="2"/>
        <v>4.9000000000000004</v>
      </c>
      <c r="E22" s="40">
        <f t="array" ref="E22">INDEX('Aceite Virgen Extra'!$A$259:$YR$285,MATCH($B22,'Aceite Virgen Extra'!$A$259:$A$285,0),MATCH(E$5,'Aceite Virgen Extra'!$A$259:$YR$259,0))</f>
        <v>3.11</v>
      </c>
      <c r="F22" s="40">
        <f t="array" ref="F22">INDEX('Aceite Virgen Extra'!$A$259:$YR$285,MATCH($B22,'Aceite Virgen Extra'!$A$259:$A$285,0),MATCH(F$5,'Aceite Virgen Extra'!$A$259:$YR$259,0))</f>
        <v>1.39</v>
      </c>
      <c r="G22" s="40">
        <f t="array" ref="G22">INDEX('Aceite Virgen Extra'!$A$259:$YR$285,MATCH($B22,'Aceite Virgen Extra'!$A$259:$A$285,0),MATCH(G$5,'Aceite Virgen Extra'!$A$259:$YR$259,0))</f>
        <v>1.9100000000000001</v>
      </c>
      <c r="H22" s="40">
        <f t="array" ref="H22">INDEX('Aceite Virgen Extra'!$A$259:$YR$285,MATCH($B22,'Aceite Virgen Extra'!$A$259:$A$285,0),MATCH(H$5,'Aceite Virgen Extra'!$A$259:$YR$259,0))</f>
        <v>1.7300000000000002</v>
      </c>
      <c r="I22" s="40">
        <f t="array" ref="I22">INDEX('Aceite Virgen Extra'!$A$259:$YR$285,MATCH($B22,'Aceite Virgen Extra'!$A$259:$A$285,0),MATCH(I$5,'Aceite Virgen Extra'!$A$259:$YR$259,0))</f>
        <v>2.84</v>
      </c>
      <c r="J22" s="40">
        <f t="array" ref="J22">INDEX('Aceite Virgen Extra'!$A$259:$YR$285,MATCH($B22,'Aceite Virgen Extra'!$A$259:$A$285,0),MATCH(J$5,'Aceite Virgen Extra'!$A$259:$YR$259,0))</f>
        <v>1.05</v>
      </c>
      <c r="K22" s="40">
        <f t="array" ref="K22">INDEX('Aceite Virgen Extra'!$A$259:$YR$285,MATCH($B22,'Aceite Virgen Extra'!$A$259:$A$285,0),MATCH(K$5,'Aceite Virgen Extra'!$A$259:$YR$259,0))</f>
        <v>2.4900000000000002</v>
      </c>
      <c r="L22" s="40">
        <f t="array" ref="L22">INDEX('Aceite Virgen Extra'!$A$259:$YR$285,MATCH($B22,'Aceite Virgen Extra'!$A$259:$A$285,0),MATCH(L$5,'Aceite Virgen Extra'!$A$259:$YR$259,0))</f>
        <v>3.8699999999999997</v>
      </c>
      <c r="M22" s="40">
        <f t="array" ref="M22">INDEX('Aceite Virgen Extra'!$A$259:$YR$285,MATCH($B22,'Aceite Virgen Extra'!$A$259:$A$285,0),MATCH(M$5,'Aceite Virgen Extra'!$A$259:$YR$259,0))</f>
        <v>2.41</v>
      </c>
      <c r="N22" s="40">
        <f t="array" ref="N22">INDEX('Aceite Virgen Extra'!$A$259:$YR$285,MATCH($B22,'Aceite Virgen Extra'!$A$259:$A$285,0),MATCH(N$5,'Aceite Virgen Extra'!$A$259:$YR$259,0))</f>
        <v>6.58</v>
      </c>
      <c r="O22" s="40">
        <f t="array" ref="O22">INDEX('Aceite Virgen Extra'!$A$259:$YR$285,MATCH($B22,'Aceite Virgen Extra'!$A$259:$A$285,0),MATCH(O$5,'Aceite Virgen Extra'!$A$259:$YR$259,0))</f>
        <v>2.15</v>
      </c>
      <c r="P22" s="40">
        <f t="array" ref="P22">INDEX('Aceite Virgen Extra'!$A$259:$YR$285,MATCH($B22,'Aceite Virgen Extra'!$A$259:$A$285,0),MATCH(P$5,'Aceite Virgen Extra'!$A$259:$YR$259,0))</f>
        <v>3.75</v>
      </c>
    </row>
    <row r="23" spans="2:16" x14ac:dyDescent="0.3">
      <c r="B23" s="19">
        <f t="shared" si="1"/>
        <v>4.9000000000000004</v>
      </c>
      <c r="C23" s="18">
        <f t="shared" si="2"/>
        <v>5.0999999999999996</v>
      </c>
      <c r="E23" s="40">
        <f t="array" ref="E23">INDEX('Aceite Virgen Extra'!$A$259:$YR$285,MATCH($B23,'Aceite Virgen Extra'!$A$259:$A$285,0),MATCH(E$5,'Aceite Virgen Extra'!$A$259:$YR$259,0))</f>
        <v>8.01</v>
      </c>
      <c r="F23" s="40">
        <f t="array" ref="F23">INDEX('Aceite Virgen Extra'!$A$259:$YR$285,MATCH($B23,'Aceite Virgen Extra'!$A$259:$A$285,0),MATCH(F$5,'Aceite Virgen Extra'!$A$259:$YR$259,0))</f>
        <v>8.1999999999999993</v>
      </c>
      <c r="G23" s="40">
        <f t="array" ref="G23">INDEX('Aceite Virgen Extra'!$A$259:$YR$285,MATCH($B23,'Aceite Virgen Extra'!$A$259:$A$285,0),MATCH(G$5,'Aceite Virgen Extra'!$A$259:$YR$259,0))</f>
        <v>7.63</v>
      </c>
      <c r="H23" s="40">
        <f t="array" ref="H23">INDEX('Aceite Virgen Extra'!$A$259:$YR$285,MATCH($B23,'Aceite Virgen Extra'!$A$259:$A$285,0),MATCH(H$5,'Aceite Virgen Extra'!$A$259:$YR$259,0))</f>
        <v>7.34</v>
      </c>
      <c r="I23" s="40">
        <f t="array" ref="I23">INDEX('Aceite Virgen Extra'!$A$259:$YR$285,MATCH($B23,'Aceite Virgen Extra'!$A$259:$A$285,0),MATCH(I$5,'Aceite Virgen Extra'!$A$259:$YR$259,0))</f>
        <v>8.49</v>
      </c>
      <c r="J23" s="40">
        <f t="array" ref="J23">INDEX('Aceite Virgen Extra'!$A$259:$YR$285,MATCH($B23,'Aceite Virgen Extra'!$A$259:$A$285,0),MATCH(J$5,'Aceite Virgen Extra'!$A$259:$YR$259,0))</f>
        <v>9.7600000000000016</v>
      </c>
      <c r="K23" s="40">
        <f t="array" ref="K23">INDEX('Aceite Virgen Extra'!$A$259:$YR$285,MATCH($B23,'Aceite Virgen Extra'!$A$259:$A$285,0),MATCH(K$5,'Aceite Virgen Extra'!$A$259:$YR$259,0))</f>
        <v>7.99</v>
      </c>
      <c r="L23" s="40">
        <f t="array" ref="L23">INDEX('Aceite Virgen Extra'!$A$259:$YR$285,MATCH($B23,'Aceite Virgen Extra'!$A$259:$A$285,0),MATCH(L$5,'Aceite Virgen Extra'!$A$259:$YR$259,0))</f>
        <v>7.2800000000000011</v>
      </c>
      <c r="M23" s="40">
        <f t="array" ref="M23">INDEX('Aceite Virgen Extra'!$A$259:$YR$285,MATCH($B23,'Aceite Virgen Extra'!$A$259:$A$285,0),MATCH(M$5,'Aceite Virgen Extra'!$A$259:$YR$259,0))</f>
        <v>4.78</v>
      </c>
      <c r="N23" s="40">
        <f t="array" ref="N23">INDEX('Aceite Virgen Extra'!$A$259:$YR$285,MATCH($B23,'Aceite Virgen Extra'!$A$259:$A$285,0),MATCH(N$5,'Aceite Virgen Extra'!$A$259:$YR$259,0))</f>
        <v>5.91</v>
      </c>
      <c r="O23" s="40">
        <f t="array" ref="O23">INDEX('Aceite Virgen Extra'!$A$259:$YR$285,MATCH($B23,'Aceite Virgen Extra'!$A$259:$A$285,0),MATCH(O$5,'Aceite Virgen Extra'!$A$259:$YR$259,0))</f>
        <v>5.51</v>
      </c>
      <c r="P23" s="40">
        <f t="array" ref="P23">INDEX('Aceite Virgen Extra'!$A$259:$YR$285,MATCH($B23,'Aceite Virgen Extra'!$A$259:$A$285,0),MATCH(P$5,'Aceite Virgen Extra'!$A$259:$YR$259,0))</f>
        <v>6.02</v>
      </c>
    </row>
    <row r="24" spans="2:16" x14ac:dyDescent="0.3">
      <c r="B24" s="19">
        <f t="shared" si="1"/>
        <v>5.0999999999999996</v>
      </c>
      <c r="C24" s="18">
        <f t="shared" si="2"/>
        <v>5.3</v>
      </c>
      <c r="E24" s="40">
        <f t="array" ref="E24">INDEX('Aceite Virgen Extra'!$A$259:$YR$285,MATCH($B24,'Aceite Virgen Extra'!$A$259:$A$285,0),MATCH(E$5,'Aceite Virgen Extra'!$A$259:$YR$259,0))</f>
        <v>0.82</v>
      </c>
      <c r="F24" s="40">
        <f t="array" ref="F24">INDEX('Aceite Virgen Extra'!$A$259:$YR$285,MATCH($B24,'Aceite Virgen Extra'!$A$259:$A$285,0),MATCH(F$5,'Aceite Virgen Extra'!$A$259:$YR$259,0))</f>
        <v>1.48</v>
      </c>
      <c r="G24" s="40">
        <f t="array" ref="G24">INDEX('Aceite Virgen Extra'!$A$259:$YR$285,MATCH($B24,'Aceite Virgen Extra'!$A$259:$A$285,0),MATCH(G$5,'Aceite Virgen Extra'!$A$259:$YR$259,0))</f>
        <v>2.91</v>
      </c>
      <c r="H24" s="40">
        <f t="array" ref="H24">INDEX('Aceite Virgen Extra'!$A$259:$YR$285,MATCH($B24,'Aceite Virgen Extra'!$A$259:$A$285,0),MATCH(H$5,'Aceite Virgen Extra'!$A$259:$YR$259,0))</f>
        <v>2.88</v>
      </c>
      <c r="I24" s="40">
        <f t="array" ref="I24">INDEX('Aceite Virgen Extra'!$A$259:$YR$285,MATCH($B24,'Aceite Virgen Extra'!$A$259:$A$285,0),MATCH(I$5,'Aceite Virgen Extra'!$A$259:$YR$259,0))</f>
        <v>3.56</v>
      </c>
      <c r="J24" s="40">
        <f t="array" ref="J24">INDEX('Aceite Virgen Extra'!$A$259:$YR$285,MATCH($B24,'Aceite Virgen Extra'!$A$259:$A$285,0),MATCH(J$5,'Aceite Virgen Extra'!$A$259:$YR$259,0))</f>
        <v>1.3</v>
      </c>
      <c r="K24" s="40">
        <f t="array" ref="K24">INDEX('Aceite Virgen Extra'!$A$259:$YR$285,MATCH($B24,'Aceite Virgen Extra'!$A$259:$A$285,0),MATCH(K$5,'Aceite Virgen Extra'!$A$259:$YR$259,0))</f>
        <v>0.11000000000000001</v>
      </c>
      <c r="L24" s="40">
        <f t="array" ref="L24">INDEX('Aceite Virgen Extra'!$A$259:$YR$285,MATCH($B24,'Aceite Virgen Extra'!$A$259:$A$285,0),MATCH(L$5,'Aceite Virgen Extra'!$A$259:$YR$259,0))</f>
        <v>4.41</v>
      </c>
      <c r="M24" s="40">
        <f t="array" ref="M24">INDEX('Aceite Virgen Extra'!$A$259:$YR$285,MATCH($B24,'Aceite Virgen Extra'!$A$259:$A$285,0),MATCH(M$5,'Aceite Virgen Extra'!$A$259:$YR$259,0))</f>
        <v>8.51</v>
      </c>
      <c r="N24" s="40">
        <f t="array" ref="N24">INDEX('Aceite Virgen Extra'!$A$259:$YR$285,MATCH($B24,'Aceite Virgen Extra'!$A$259:$A$285,0),MATCH(N$5,'Aceite Virgen Extra'!$A$259:$YR$259,0))</f>
        <v>10.66</v>
      </c>
      <c r="O24" s="40">
        <f t="array" ref="O24">INDEX('Aceite Virgen Extra'!$A$259:$YR$285,MATCH($B24,'Aceite Virgen Extra'!$A$259:$A$285,0),MATCH(O$5,'Aceite Virgen Extra'!$A$259:$YR$259,0))</f>
        <v>10.95</v>
      </c>
      <c r="P24" s="40">
        <f t="array" ref="P24">INDEX('Aceite Virgen Extra'!$A$259:$YR$285,MATCH($B24,'Aceite Virgen Extra'!$A$259:$A$285,0),MATCH(P$5,'Aceite Virgen Extra'!$A$259:$YR$259,0))</f>
        <v>7.38</v>
      </c>
    </row>
    <row r="25" spans="2:16" x14ac:dyDescent="0.3">
      <c r="B25" s="19">
        <f t="shared" si="1"/>
        <v>5.3</v>
      </c>
      <c r="C25" s="18">
        <f t="shared" si="2"/>
        <v>5.5</v>
      </c>
      <c r="E25" s="40">
        <f t="array" ref="E25">INDEX('Aceite Virgen Extra'!$A$259:$YR$285,MATCH($B25,'Aceite Virgen Extra'!$A$259:$A$285,0),MATCH(E$5,'Aceite Virgen Extra'!$A$259:$YR$259,0))</f>
        <v>3.1799999999999997</v>
      </c>
      <c r="F25" s="40">
        <f t="array" ref="F25">INDEX('Aceite Virgen Extra'!$A$259:$YR$285,MATCH($B25,'Aceite Virgen Extra'!$A$259:$A$285,0),MATCH(F$5,'Aceite Virgen Extra'!$A$259:$YR$259,0))</f>
        <v>2.8499999999999996</v>
      </c>
      <c r="G25" s="40">
        <f t="array" ref="G25">INDEX('Aceite Virgen Extra'!$A$259:$YR$285,MATCH($B25,'Aceite Virgen Extra'!$A$259:$A$285,0),MATCH(G$5,'Aceite Virgen Extra'!$A$259:$YR$259,0))</f>
        <v>1.58</v>
      </c>
      <c r="H25" s="40">
        <f t="array" ref="H25">INDEX('Aceite Virgen Extra'!$A$259:$YR$285,MATCH($B25,'Aceite Virgen Extra'!$A$259:$A$285,0),MATCH(H$5,'Aceite Virgen Extra'!$A$259:$YR$259,0))</f>
        <v>1.7599999999999998</v>
      </c>
      <c r="I25" s="40">
        <f t="array" ref="I25">INDEX('Aceite Virgen Extra'!$A$259:$YR$285,MATCH($B25,'Aceite Virgen Extra'!$A$259:$A$285,0),MATCH(I$5,'Aceite Virgen Extra'!$A$259:$YR$259,0))</f>
        <v>1.2</v>
      </c>
      <c r="J25" s="40">
        <f t="array" ref="J25">INDEX('Aceite Virgen Extra'!$A$259:$YR$285,MATCH($B25,'Aceite Virgen Extra'!$A$259:$A$285,0),MATCH(J$5,'Aceite Virgen Extra'!$A$259:$YR$259,0))</f>
        <v>0.84</v>
      </c>
      <c r="K25" s="40">
        <f t="array" ref="K25">INDEX('Aceite Virgen Extra'!$A$259:$YR$285,MATCH($B25,'Aceite Virgen Extra'!$A$259:$A$285,0),MATCH(K$5,'Aceite Virgen Extra'!$A$259:$YR$259,0))</f>
        <v>0.64</v>
      </c>
      <c r="L25" s="40">
        <f t="array" ref="L25">INDEX('Aceite Virgen Extra'!$A$259:$YR$285,MATCH($B25,'Aceite Virgen Extra'!$A$259:$A$285,0),MATCH(L$5,'Aceite Virgen Extra'!$A$259:$YR$259,0))</f>
        <v>1.23</v>
      </c>
      <c r="M25" s="40">
        <f t="array" ref="M25">INDEX('Aceite Virgen Extra'!$A$259:$YR$285,MATCH($B25,'Aceite Virgen Extra'!$A$259:$A$285,0),MATCH(M$5,'Aceite Virgen Extra'!$A$259:$YR$259,0))</f>
        <v>4.5500000000000007</v>
      </c>
      <c r="N25" s="40">
        <f t="array" ref="N25">INDEX('Aceite Virgen Extra'!$A$259:$YR$285,MATCH($B25,'Aceite Virgen Extra'!$A$259:$A$285,0),MATCH(N$5,'Aceite Virgen Extra'!$A$259:$YR$259,0))</f>
        <v>1.4400000000000002</v>
      </c>
      <c r="O25" s="40">
        <f t="array" ref="O25">INDEX('Aceite Virgen Extra'!$A$259:$YR$285,MATCH($B25,'Aceite Virgen Extra'!$A$259:$A$285,0),MATCH(O$5,'Aceite Virgen Extra'!$A$259:$YR$259,0))</f>
        <v>4.28</v>
      </c>
      <c r="P25" s="40">
        <f t="array" ref="P25">INDEX('Aceite Virgen Extra'!$A$259:$YR$285,MATCH($B25,'Aceite Virgen Extra'!$A$259:$A$285,0),MATCH(P$5,'Aceite Virgen Extra'!$A$259:$YR$259,0))</f>
        <v>3.63</v>
      </c>
    </row>
    <row r="26" spans="2:16" x14ac:dyDescent="0.3">
      <c r="B26" s="19">
        <f t="shared" si="1"/>
        <v>5.5</v>
      </c>
      <c r="C26" s="18">
        <f t="shared" si="2"/>
        <v>5.7</v>
      </c>
      <c r="E26" s="40">
        <f t="array" ref="E26">INDEX('Aceite Virgen Extra'!$A$259:$YR$285,MATCH($B26,'Aceite Virgen Extra'!$A$259:$A$285,0),MATCH(E$5,'Aceite Virgen Extra'!$A$259:$YR$259,0))</f>
        <v>0.61</v>
      </c>
      <c r="F26" s="40">
        <f t="array" ref="F26">INDEX('Aceite Virgen Extra'!$A$259:$YR$285,MATCH($B26,'Aceite Virgen Extra'!$A$259:$A$285,0),MATCH(F$5,'Aceite Virgen Extra'!$A$259:$YR$259,0))</f>
        <v>1.57</v>
      </c>
      <c r="G26" s="40">
        <f t="array" ref="G26">INDEX('Aceite Virgen Extra'!$A$259:$YR$285,MATCH($B26,'Aceite Virgen Extra'!$A$259:$A$285,0),MATCH(G$5,'Aceite Virgen Extra'!$A$259:$YR$259,0))</f>
        <v>0.7</v>
      </c>
      <c r="H26" s="40">
        <f t="array" ref="H26">INDEX('Aceite Virgen Extra'!$A$259:$YR$285,MATCH($B26,'Aceite Virgen Extra'!$A$259:$A$285,0),MATCH(H$5,'Aceite Virgen Extra'!$A$259:$YR$259,0))</f>
        <v>0.35</v>
      </c>
      <c r="I26" s="40">
        <f t="array" ref="I26">INDEX('Aceite Virgen Extra'!$A$259:$YR$285,MATCH($B26,'Aceite Virgen Extra'!$A$259:$A$285,0),MATCH(I$5,'Aceite Virgen Extra'!$A$259:$YR$259,0))</f>
        <v>0.66999999999999993</v>
      </c>
      <c r="J26" s="40">
        <f t="array" ref="J26">INDEX('Aceite Virgen Extra'!$A$259:$YR$285,MATCH($B26,'Aceite Virgen Extra'!$A$259:$A$285,0),MATCH(J$5,'Aceite Virgen Extra'!$A$259:$YR$259,0))</f>
        <v>1.25</v>
      </c>
      <c r="K26" s="40">
        <f t="array" ref="K26">INDEX('Aceite Virgen Extra'!$A$259:$YR$285,MATCH($B26,'Aceite Virgen Extra'!$A$259:$A$285,0),MATCH(K$5,'Aceite Virgen Extra'!$A$259:$YR$259,0))</f>
        <v>0.76</v>
      </c>
      <c r="L26" s="40">
        <f t="array" ref="L26">INDEX('Aceite Virgen Extra'!$A$259:$YR$285,MATCH($B26,'Aceite Virgen Extra'!$A$259:$A$285,0),MATCH(L$5,'Aceite Virgen Extra'!$A$259:$YR$259,0))</f>
        <v>0.64</v>
      </c>
      <c r="M26" s="40">
        <f t="array" ref="M26">INDEX('Aceite Virgen Extra'!$A$259:$YR$285,MATCH($B26,'Aceite Virgen Extra'!$A$259:$A$285,0),MATCH(M$5,'Aceite Virgen Extra'!$A$259:$YR$259,0))</f>
        <v>0.33</v>
      </c>
      <c r="N26" s="40">
        <f t="array" ref="N26">INDEX('Aceite Virgen Extra'!$A$259:$YR$285,MATCH($B26,'Aceite Virgen Extra'!$A$259:$A$285,0),MATCH(N$5,'Aceite Virgen Extra'!$A$259:$YR$259,0))</f>
        <v>0.63</v>
      </c>
      <c r="O26" s="40">
        <f t="array" ref="O26">INDEX('Aceite Virgen Extra'!$A$259:$YR$285,MATCH($B26,'Aceite Virgen Extra'!$A$259:$A$285,0),MATCH(O$5,'Aceite Virgen Extra'!$A$259:$YR$259,0))</f>
        <v>0.27</v>
      </c>
      <c r="P26" s="40">
        <f t="array" ref="P26">INDEX('Aceite Virgen Extra'!$A$259:$YR$285,MATCH($B26,'Aceite Virgen Extra'!$A$259:$A$285,0),MATCH(P$5,'Aceite Virgen Extra'!$A$259:$YR$259,0))</f>
        <v>0.63000000000000012</v>
      </c>
    </row>
    <row r="27" spans="2:16" x14ac:dyDescent="0.3">
      <c r="B27" s="19">
        <f t="shared" si="1"/>
        <v>5.7</v>
      </c>
      <c r="C27" s="18">
        <f t="shared" si="2"/>
        <v>5.9</v>
      </c>
      <c r="E27" s="40">
        <f t="array" ref="E27">INDEX('Aceite Virgen Extra'!$A$259:$YR$285,MATCH($B27,'Aceite Virgen Extra'!$A$259:$A$285,0),MATCH(E$5,'Aceite Virgen Extra'!$A$259:$YR$259,0))</f>
        <v>2.5300000000000002</v>
      </c>
      <c r="F27" s="40">
        <f t="array" ref="F27">INDEX('Aceite Virgen Extra'!$A$259:$YR$285,MATCH($B27,'Aceite Virgen Extra'!$A$259:$A$285,0),MATCH(F$5,'Aceite Virgen Extra'!$A$259:$YR$259,0))</f>
        <v>2.77</v>
      </c>
      <c r="G27" s="40">
        <f t="array" ref="G27">INDEX('Aceite Virgen Extra'!$A$259:$YR$285,MATCH($B27,'Aceite Virgen Extra'!$A$259:$A$285,0),MATCH(G$5,'Aceite Virgen Extra'!$A$259:$YR$259,0))</f>
        <v>4.8199999999999994</v>
      </c>
      <c r="H27" s="40">
        <f t="array" ref="H27">INDEX('Aceite Virgen Extra'!$A$259:$YR$285,MATCH($B27,'Aceite Virgen Extra'!$A$259:$A$285,0),MATCH(H$5,'Aceite Virgen Extra'!$A$259:$YR$259,0))</f>
        <v>4.49</v>
      </c>
      <c r="I27" s="40">
        <f t="array" ref="I27">INDEX('Aceite Virgen Extra'!$A$259:$YR$285,MATCH($B27,'Aceite Virgen Extra'!$A$259:$A$285,0),MATCH(I$5,'Aceite Virgen Extra'!$A$259:$YR$259,0))</f>
        <v>3.3</v>
      </c>
      <c r="J27" s="40">
        <f t="array" ref="J27">INDEX('Aceite Virgen Extra'!$A$259:$YR$285,MATCH($B27,'Aceite Virgen Extra'!$A$259:$A$285,0),MATCH(J$5,'Aceite Virgen Extra'!$A$259:$YR$259,0))</f>
        <v>3.1799999999999997</v>
      </c>
      <c r="K27" s="40">
        <f t="array" ref="K27">INDEX('Aceite Virgen Extra'!$A$259:$YR$285,MATCH($B27,'Aceite Virgen Extra'!$A$259:$A$285,0),MATCH(K$5,'Aceite Virgen Extra'!$A$259:$YR$259,0))</f>
        <v>5.09</v>
      </c>
      <c r="L27" s="40">
        <f t="array" ref="L27">INDEX('Aceite Virgen Extra'!$A$259:$YR$285,MATCH($B27,'Aceite Virgen Extra'!$A$259:$A$285,0),MATCH(L$5,'Aceite Virgen Extra'!$A$259:$YR$259,0))</f>
        <v>3.25</v>
      </c>
      <c r="M27" s="40">
        <f t="array" ref="M27">INDEX('Aceite Virgen Extra'!$A$259:$YR$285,MATCH($B27,'Aceite Virgen Extra'!$A$259:$A$285,0),MATCH(M$5,'Aceite Virgen Extra'!$A$259:$YR$259,0))</f>
        <v>2.64</v>
      </c>
      <c r="N27" s="40">
        <f t="array" ref="N27">INDEX('Aceite Virgen Extra'!$A$259:$YR$285,MATCH($B27,'Aceite Virgen Extra'!$A$259:$A$285,0),MATCH(N$5,'Aceite Virgen Extra'!$A$259:$YR$259,0))</f>
        <v>1.56</v>
      </c>
      <c r="O27" s="40">
        <f t="array" ref="O27">INDEX('Aceite Virgen Extra'!$A$259:$YR$285,MATCH($B27,'Aceite Virgen Extra'!$A$259:$A$285,0),MATCH(O$5,'Aceite Virgen Extra'!$A$259:$YR$259,0))</f>
        <v>1.81</v>
      </c>
      <c r="P27" s="40">
        <f t="array" ref="P27">INDEX('Aceite Virgen Extra'!$A$259:$YR$285,MATCH($B27,'Aceite Virgen Extra'!$A$259:$A$285,0),MATCH(P$5,'Aceite Virgen Extra'!$A$259:$YR$259,0))</f>
        <v>0.31999999999999995</v>
      </c>
    </row>
    <row r="28" spans="2:16" x14ac:dyDescent="0.3">
      <c r="B28" s="19">
        <f t="shared" si="1"/>
        <v>5.9</v>
      </c>
      <c r="C28" s="18">
        <f t="shared" si="2"/>
        <v>6.1</v>
      </c>
      <c r="E28" s="40">
        <f t="array" ref="E28">INDEX('Aceite Virgen Extra'!$A$259:$YR$285,MATCH($B28,'Aceite Virgen Extra'!$A$259:$A$285,0),MATCH(E$5,'Aceite Virgen Extra'!$A$259:$YR$259,0))</f>
        <v>6.8599999999999994</v>
      </c>
      <c r="F28" s="40">
        <f t="array" ref="F28">INDEX('Aceite Virgen Extra'!$A$259:$YR$285,MATCH($B28,'Aceite Virgen Extra'!$A$259:$A$285,0),MATCH(F$5,'Aceite Virgen Extra'!$A$259:$YR$259,0))</f>
        <v>8.8500000000000014</v>
      </c>
      <c r="G28" s="40">
        <f t="array" ref="G28">INDEX('Aceite Virgen Extra'!$A$259:$YR$285,MATCH($B28,'Aceite Virgen Extra'!$A$259:$A$285,0),MATCH(G$5,'Aceite Virgen Extra'!$A$259:$YR$259,0))</f>
        <v>9.59</v>
      </c>
      <c r="H28" s="40">
        <f t="array" ref="H28">INDEX('Aceite Virgen Extra'!$A$259:$YR$285,MATCH($B28,'Aceite Virgen Extra'!$A$259:$A$285,0),MATCH(H$5,'Aceite Virgen Extra'!$A$259:$YR$259,0))</f>
        <v>7.3000000000000007</v>
      </c>
      <c r="I28" s="40">
        <f t="array" ref="I28">INDEX('Aceite Virgen Extra'!$A$259:$YR$285,MATCH($B28,'Aceite Virgen Extra'!$A$259:$A$285,0),MATCH(I$5,'Aceite Virgen Extra'!$A$259:$YR$259,0))</f>
        <v>4.57</v>
      </c>
      <c r="J28" s="40">
        <f t="array" ref="J28">INDEX('Aceite Virgen Extra'!$A$259:$YR$285,MATCH($B28,'Aceite Virgen Extra'!$A$259:$A$285,0),MATCH(J$5,'Aceite Virgen Extra'!$A$259:$YR$259,0))</f>
        <v>4.08</v>
      </c>
      <c r="K28" s="40">
        <f t="array" ref="K28">INDEX('Aceite Virgen Extra'!$A$259:$YR$285,MATCH($B28,'Aceite Virgen Extra'!$A$259:$A$285,0),MATCH(K$5,'Aceite Virgen Extra'!$A$259:$YR$259,0))</f>
        <v>3.3800000000000003</v>
      </c>
      <c r="L28" s="40">
        <f t="array" ref="L28">INDEX('Aceite Virgen Extra'!$A$259:$YR$285,MATCH($B28,'Aceite Virgen Extra'!$A$259:$A$285,0),MATCH(L$5,'Aceite Virgen Extra'!$A$259:$YR$259,0))</f>
        <v>5.2600000000000007</v>
      </c>
      <c r="M28" s="40">
        <f t="array" ref="M28">INDEX('Aceite Virgen Extra'!$A$259:$YR$285,MATCH($B28,'Aceite Virgen Extra'!$A$259:$A$285,0),MATCH(M$5,'Aceite Virgen Extra'!$A$259:$YR$259,0))</f>
        <v>1.54</v>
      </c>
      <c r="N28" s="40">
        <f t="array" ref="N28">INDEX('Aceite Virgen Extra'!$A$259:$YR$285,MATCH($B28,'Aceite Virgen Extra'!$A$259:$A$285,0),MATCH(N$5,'Aceite Virgen Extra'!$A$259:$YR$259,0))</f>
        <v>1.5999999999999999</v>
      </c>
      <c r="O28" s="40">
        <f t="array" ref="O28">INDEX('Aceite Virgen Extra'!$A$259:$YR$285,MATCH($B28,'Aceite Virgen Extra'!$A$259:$A$285,0),MATCH(O$5,'Aceite Virgen Extra'!$A$259:$YR$259,0))</f>
        <v>1.7800000000000002</v>
      </c>
      <c r="P28" s="40">
        <f t="array" ref="P28">INDEX('Aceite Virgen Extra'!$A$259:$YR$285,MATCH($B28,'Aceite Virgen Extra'!$A$259:$A$285,0),MATCH(P$5,'Aceite Virgen Extra'!$A$259:$YR$259,0))</f>
        <v>2.23</v>
      </c>
    </row>
    <row r="29" spans="2:16" x14ac:dyDescent="0.3">
      <c r="B29" s="19">
        <f t="shared" si="1"/>
        <v>6.1</v>
      </c>
      <c r="C29" s="18">
        <f t="shared" si="2"/>
        <v>6.3</v>
      </c>
      <c r="E29" s="40">
        <f t="array" ref="E29">INDEX('Aceite Virgen Extra'!$A$259:$YR$285,MATCH($B29,'Aceite Virgen Extra'!$A$259:$A$285,0),MATCH(E$5,'Aceite Virgen Extra'!$A$259:$YR$259,0))</f>
        <v>4.01</v>
      </c>
      <c r="F29" s="40">
        <f t="array" ref="F29">INDEX('Aceite Virgen Extra'!$A$259:$YR$285,MATCH($B29,'Aceite Virgen Extra'!$A$259:$A$285,0),MATCH(F$5,'Aceite Virgen Extra'!$A$259:$YR$259,0))</f>
        <v>0.70000000000000007</v>
      </c>
      <c r="G29" s="40">
        <f t="array" ref="G29">INDEX('Aceite Virgen Extra'!$A$259:$YR$285,MATCH($B29,'Aceite Virgen Extra'!$A$259:$A$285,0),MATCH(G$5,'Aceite Virgen Extra'!$A$259:$YR$259,0))</f>
        <v>0.87</v>
      </c>
      <c r="H29" s="40">
        <f t="array" ref="H29">INDEX('Aceite Virgen Extra'!$A$259:$YR$285,MATCH($B29,'Aceite Virgen Extra'!$A$259:$A$285,0),MATCH(H$5,'Aceite Virgen Extra'!$A$259:$YR$259,0))</f>
        <v>0.39</v>
      </c>
      <c r="I29" s="40">
        <f t="array" ref="I29">INDEX('Aceite Virgen Extra'!$A$259:$YR$285,MATCH($B29,'Aceite Virgen Extra'!$A$259:$A$285,0),MATCH(I$5,'Aceite Virgen Extra'!$A$259:$YR$259,0))</f>
        <v>0.32</v>
      </c>
      <c r="J29" s="40">
        <f t="array" ref="J29">INDEX('Aceite Virgen Extra'!$A$259:$YR$285,MATCH($B29,'Aceite Virgen Extra'!$A$259:$A$285,0),MATCH(J$5,'Aceite Virgen Extra'!$A$259:$YR$259,0))</f>
        <v>0.2</v>
      </c>
      <c r="K29" s="40">
        <f t="array" ref="K29">INDEX('Aceite Virgen Extra'!$A$259:$YR$285,MATCH($B29,'Aceite Virgen Extra'!$A$259:$A$285,0),MATCH(K$5,'Aceite Virgen Extra'!$A$259:$YR$259,0))</f>
        <v>0.16999999999999998</v>
      </c>
      <c r="L29" s="40">
        <f t="array" ref="L29">INDEX('Aceite Virgen Extra'!$A$259:$YR$285,MATCH($B29,'Aceite Virgen Extra'!$A$259:$A$285,0),MATCH(L$5,'Aceite Virgen Extra'!$A$259:$YR$259,0))</f>
        <v>0.44</v>
      </c>
      <c r="M29" s="40">
        <f t="array" ref="M29">INDEX('Aceite Virgen Extra'!$A$259:$YR$285,MATCH($B29,'Aceite Virgen Extra'!$A$259:$A$285,0),MATCH(M$5,'Aceite Virgen Extra'!$A$259:$YR$259,0))</f>
        <v>1.04</v>
      </c>
      <c r="N29" s="40">
        <f t="array" ref="N29">INDEX('Aceite Virgen Extra'!$A$259:$YR$285,MATCH($B29,'Aceite Virgen Extra'!$A$259:$A$285,0),MATCH(N$5,'Aceite Virgen Extra'!$A$259:$YR$259,0))</f>
        <v>0.13</v>
      </c>
      <c r="O29" s="40">
        <f t="array" ref="O29">INDEX('Aceite Virgen Extra'!$A$259:$YR$285,MATCH($B29,'Aceite Virgen Extra'!$A$259:$A$285,0),MATCH(O$5,'Aceite Virgen Extra'!$A$259:$YR$259,0))</f>
        <v>0.30000000000000004</v>
      </c>
      <c r="P29" s="40">
        <f t="array" ref="P29">INDEX('Aceite Virgen Extra'!$A$259:$YR$285,MATCH($B29,'Aceite Virgen Extra'!$A$259:$A$285,0),MATCH(P$5,'Aceite Virgen Extra'!$A$259:$YR$259,0))</f>
        <v>0.1</v>
      </c>
    </row>
    <row r="30" spans="2:16" x14ac:dyDescent="0.3">
      <c r="B30" s="19">
        <f t="shared" si="1"/>
        <v>6.3</v>
      </c>
      <c r="C30" s="18">
        <f t="shared" si="2"/>
        <v>6.5</v>
      </c>
      <c r="E30" s="40">
        <f t="array" ref="E30">INDEX('Aceite Virgen Extra'!$A$259:$YR$285,MATCH($B30,'Aceite Virgen Extra'!$A$259:$A$285,0),MATCH(E$5,'Aceite Virgen Extra'!$A$259:$YR$259,0))</f>
        <v>1.3900000000000001</v>
      </c>
      <c r="F30" s="40">
        <f t="array" ref="F30">INDEX('Aceite Virgen Extra'!$A$259:$YR$285,MATCH($B30,'Aceite Virgen Extra'!$A$259:$A$285,0),MATCH(F$5,'Aceite Virgen Extra'!$A$259:$YR$259,0))</f>
        <v>1.0899999999999999</v>
      </c>
      <c r="G30" s="40">
        <f t="array" ref="G30">INDEX('Aceite Virgen Extra'!$A$259:$YR$285,MATCH($B30,'Aceite Virgen Extra'!$A$259:$A$285,0),MATCH(G$5,'Aceite Virgen Extra'!$A$259:$YR$259,0))</f>
        <v>0.96</v>
      </c>
      <c r="H30" s="40">
        <f t="array" ref="H30">INDEX('Aceite Virgen Extra'!$A$259:$YR$285,MATCH($B30,'Aceite Virgen Extra'!$A$259:$A$285,0),MATCH(H$5,'Aceite Virgen Extra'!$A$259:$YR$259,0))</f>
        <v>0.52</v>
      </c>
      <c r="I30" s="40">
        <f t="array" ref="I30">INDEX('Aceite Virgen Extra'!$A$259:$YR$285,MATCH($B30,'Aceite Virgen Extra'!$A$259:$A$285,0),MATCH(I$5,'Aceite Virgen Extra'!$A$259:$YR$259,0))</f>
        <v>0.52</v>
      </c>
      <c r="J30" s="40">
        <f t="array" ref="J30">INDEX('Aceite Virgen Extra'!$A$259:$YR$285,MATCH($B30,'Aceite Virgen Extra'!$A$259:$A$285,0),MATCH(J$5,'Aceite Virgen Extra'!$A$259:$YR$259,0))</f>
        <v>0.21000000000000002</v>
      </c>
      <c r="K30" s="40">
        <f t="array" ref="K30">INDEX('Aceite Virgen Extra'!$A$259:$YR$285,MATCH($B30,'Aceite Virgen Extra'!$A$259:$A$285,0),MATCH(K$5,'Aceite Virgen Extra'!$A$259:$YR$259,0))</f>
        <v>0.27</v>
      </c>
      <c r="L30" s="40">
        <f t="array" ref="L30">INDEX('Aceite Virgen Extra'!$A$259:$YR$285,MATCH($B30,'Aceite Virgen Extra'!$A$259:$A$285,0),MATCH(L$5,'Aceite Virgen Extra'!$A$259:$YR$259,0))</f>
        <v>0.41000000000000003</v>
      </c>
      <c r="M30" s="40">
        <f t="array" ref="M30">INDEX('Aceite Virgen Extra'!$A$259:$YR$285,MATCH($B30,'Aceite Virgen Extra'!$A$259:$A$285,0),MATCH(M$5,'Aceite Virgen Extra'!$A$259:$YR$259,0))</f>
        <v>1.03</v>
      </c>
      <c r="N30" s="40">
        <f t="array" ref="N30">INDEX('Aceite Virgen Extra'!$A$259:$YR$285,MATCH($B30,'Aceite Virgen Extra'!$A$259:$A$285,0),MATCH(N$5,'Aceite Virgen Extra'!$A$259:$YR$259,0))</f>
        <v>0.56000000000000005</v>
      </c>
      <c r="O30" s="40">
        <f t="array" ref="O30">INDEX('Aceite Virgen Extra'!$A$259:$YR$285,MATCH($B30,'Aceite Virgen Extra'!$A$259:$A$285,0),MATCH(O$5,'Aceite Virgen Extra'!$A$259:$YR$259,0))</f>
        <v>0.66999999999999993</v>
      </c>
      <c r="P30" s="40">
        <f t="array" ref="P30">INDEX('Aceite Virgen Extra'!$A$259:$YR$285,MATCH($B30,'Aceite Virgen Extra'!$A$259:$A$285,0),MATCH(P$5,'Aceite Virgen Extra'!$A$259:$YR$259,0))</f>
        <v>0.54</v>
      </c>
    </row>
    <row r="31" spans="2:16" x14ac:dyDescent="0.3">
      <c r="B31" s="19">
        <f t="shared" si="1"/>
        <v>6.5</v>
      </c>
      <c r="C31" s="18">
        <f t="shared" si="2"/>
        <v>6.7</v>
      </c>
      <c r="E31" s="40">
        <f t="array" ref="E31">INDEX('Aceite Virgen Extra'!$A$259:$YR$285,MATCH($B31,'Aceite Virgen Extra'!$A$259:$A$285,0),MATCH(E$5,'Aceite Virgen Extra'!$A$259:$YR$259,0))</f>
        <v>1.76</v>
      </c>
      <c r="F31" s="40">
        <f t="array" ref="F31">INDEX('Aceite Virgen Extra'!$A$259:$YR$285,MATCH($B31,'Aceite Virgen Extra'!$A$259:$A$285,0),MATCH(F$5,'Aceite Virgen Extra'!$A$259:$YR$259,0))</f>
        <v>0.72</v>
      </c>
      <c r="G31" s="40">
        <f t="array" ref="G31">INDEX('Aceite Virgen Extra'!$A$259:$YR$285,MATCH($B31,'Aceite Virgen Extra'!$A$259:$A$285,0),MATCH(G$5,'Aceite Virgen Extra'!$A$259:$YR$259,0))</f>
        <v>0.45</v>
      </c>
      <c r="H31" s="40">
        <f t="array" ref="H31">INDEX('Aceite Virgen Extra'!$A$259:$YR$285,MATCH($B31,'Aceite Virgen Extra'!$A$259:$A$285,0),MATCH(H$5,'Aceite Virgen Extra'!$A$259:$YR$259,0))</f>
        <v>0.94</v>
      </c>
      <c r="I31" s="40">
        <f t="array" ref="I31">INDEX('Aceite Virgen Extra'!$A$259:$YR$285,MATCH($B31,'Aceite Virgen Extra'!$A$259:$A$285,0),MATCH(I$5,'Aceite Virgen Extra'!$A$259:$YR$259,0))</f>
        <v>0.89</v>
      </c>
      <c r="J31" s="40">
        <f t="array" ref="J31">INDEX('Aceite Virgen Extra'!$A$259:$YR$285,MATCH($B31,'Aceite Virgen Extra'!$A$259:$A$285,0),MATCH(J$5,'Aceite Virgen Extra'!$A$259:$YR$259,0))</f>
        <v>0.82</v>
      </c>
      <c r="K31" s="40">
        <f t="array" ref="K31">INDEX('Aceite Virgen Extra'!$A$259:$YR$285,MATCH($B31,'Aceite Virgen Extra'!$A$259:$A$285,0),MATCH(K$5,'Aceite Virgen Extra'!$A$259:$YR$259,0))</f>
        <v>0.93</v>
      </c>
      <c r="L31" s="40">
        <f t="array" ref="L31">INDEX('Aceite Virgen Extra'!$A$259:$YR$285,MATCH($B31,'Aceite Virgen Extra'!$A$259:$A$285,0),MATCH(L$5,'Aceite Virgen Extra'!$A$259:$YR$259,0))</f>
        <v>0.57000000000000006</v>
      </c>
      <c r="M31" s="40">
        <f t="array" ref="M31">INDEX('Aceite Virgen Extra'!$A$259:$YR$285,MATCH($B31,'Aceite Virgen Extra'!$A$259:$A$285,0),MATCH(M$5,'Aceite Virgen Extra'!$A$259:$YR$259,0))</f>
        <v>0.27</v>
      </c>
      <c r="N31" s="40">
        <f t="array" ref="N31">INDEX('Aceite Virgen Extra'!$A$259:$YR$285,MATCH($B31,'Aceite Virgen Extra'!$A$259:$A$285,0),MATCH(N$5,'Aceite Virgen Extra'!$A$259:$YR$259,0))</f>
        <v>0.55000000000000004</v>
      </c>
      <c r="O31" s="40">
        <f t="array" ref="O31">INDEX('Aceite Virgen Extra'!$A$259:$YR$285,MATCH($B31,'Aceite Virgen Extra'!$A$259:$A$285,0),MATCH(O$5,'Aceite Virgen Extra'!$A$259:$YR$259,0))</f>
        <v>0.71000000000000008</v>
      </c>
      <c r="P31" s="40">
        <f t="array" ref="P31">INDEX('Aceite Virgen Extra'!$A$259:$YR$285,MATCH($B31,'Aceite Virgen Extra'!$A$259:$A$285,0),MATCH(P$5,'Aceite Virgen Extra'!$A$259:$YR$259,0))</f>
        <v>0.37</v>
      </c>
    </row>
    <row r="32" spans="2:16" x14ac:dyDescent="0.3">
      <c r="B32" s="19">
        <f t="shared" si="1"/>
        <v>6.7</v>
      </c>
      <c r="C32" s="18">
        <f t="shared" si="2"/>
        <v>6.9</v>
      </c>
      <c r="E32" s="40">
        <f t="array" ref="E32">INDEX('Aceite Virgen Extra'!$A$259:$YR$285,MATCH($B32,'Aceite Virgen Extra'!$A$259:$A$285,0),MATCH(E$5,'Aceite Virgen Extra'!$A$259:$YR$259,0))</f>
        <v>0.14000000000000001</v>
      </c>
      <c r="F32" s="40">
        <f t="array" ref="F32">INDEX('Aceite Virgen Extra'!$A$259:$YR$285,MATCH($B32,'Aceite Virgen Extra'!$A$259:$A$285,0),MATCH(F$5,'Aceite Virgen Extra'!$A$259:$YR$259,0))</f>
        <v>0.17</v>
      </c>
      <c r="G32" s="40">
        <f t="array" ref="G32">INDEX('Aceite Virgen Extra'!$A$259:$YR$285,MATCH($B32,'Aceite Virgen Extra'!$A$259:$A$285,0),MATCH(G$5,'Aceite Virgen Extra'!$A$259:$YR$259,0))</f>
        <v>0.04</v>
      </c>
      <c r="H32" s="40">
        <f t="array" ref="H32">INDEX('Aceite Virgen Extra'!$A$259:$YR$285,MATCH($B32,'Aceite Virgen Extra'!$A$259:$A$285,0),MATCH(H$5,'Aceite Virgen Extra'!$A$259:$YR$259,0))</f>
        <v>0.11000000000000001</v>
      </c>
      <c r="I32" s="40">
        <f t="array" ref="I32">INDEX('Aceite Virgen Extra'!$A$259:$YR$285,MATCH($B32,'Aceite Virgen Extra'!$A$259:$A$285,0),MATCH(I$5,'Aceite Virgen Extra'!$A$259:$YR$259,0))</f>
        <v>0.06</v>
      </c>
      <c r="J32" s="40">
        <f t="array" ref="J32">INDEX('Aceite Virgen Extra'!$A$259:$YR$285,MATCH($B32,'Aceite Virgen Extra'!$A$259:$A$285,0),MATCH(J$5,'Aceite Virgen Extra'!$A$259:$YR$259,0))</f>
        <v>0.22</v>
      </c>
      <c r="K32" s="40">
        <f t="array" ref="K32">INDEX('Aceite Virgen Extra'!$A$259:$YR$285,MATCH($B32,'Aceite Virgen Extra'!$A$259:$A$285,0),MATCH(K$5,'Aceite Virgen Extra'!$A$259:$YR$259,0))</f>
        <v>0.25</v>
      </c>
      <c r="L32" s="40">
        <f t="array" ref="L32">INDEX('Aceite Virgen Extra'!$A$259:$YR$285,MATCH($B32,'Aceite Virgen Extra'!$A$259:$A$285,0),MATCH(L$5,'Aceite Virgen Extra'!$A$259:$YR$259,0))</f>
        <v>0.08</v>
      </c>
      <c r="M32" s="40">
        <f t="array" ref="M32">INDEX('Aceite Virgen Extra'!$A$259:$YR$285,MATCH($B32,'Aceite Virgen Extra'!$A$259:$A$285,0),MATCH(M$5,'Aceite Virgen Extra'!$A$259:$YR$259,0))</f>
        <v>0.16999999999999998</v>
      </c>
      <c r="N32" s="40">
        <f t="array" ref="N32">INDEX('Aceite Virgen Extra'!$A$259:$YR$285,MATCH($B32,'Aceite Virgen Extra'!$A$259:$A$285,0),MATCH(N$5,'Aceite Virgen Extra'!$A$259:$YR$259,0))</f>
        <v>0.32</v>
      </c>
      <c r="O32" s="40">
        <f t="array" ref="O32">INDEX('Aceite Virgen Extra'!$A$259:$YR$285,MATCH($B32,'Aceite Virgen Extra'!$A$259:$A$285,0),MATCH(O$5,'Aceite Virgen Extra'!$A$259:$YR$259,0))</f>
        <v>0.03</v>
      </c>
      <c r="P32" s="40">
        <f t="array" ref="P32">INDEX('Aceite Virgen Extra'!$A$259:$YR$285,MATCH($B32,'Aceite Virgen Extra'!$A$259:$A$285,0),MATCH(P$5,'Aceite Virgen Extra'!$A$259:$YR$259,0))</f>
        <v>0.16</v>
      </c>
    </row>
    <row r="33" spans="2:16" x14ac:dyDescent="0.3">
      <c r="B33" s="54">
        <f t="shared" si="1"/>
        <v>6.9</v>
      </c>
      <c r="C33" s="18"/>
      <c r="E33" s="40">
        <f t="array" ref="E33">INDEX('Aceite Virgen Extra'!$A$259:$YR$285,MATCH($B33,'Aceite Virgen Extra'!$A$259:$A$285,0),MATCH(E$5,'Aceite Virgen Extra'!$A$259:$YR$259,0))</f>
        <v>9.99</v>
      </c>
      <c r="F33" s="40">
        <f t="array" ref="F33">INDEX('Aceite Virgen Extra'!$A$259:$YR$285,MATCH($B33,'Aceite Virgen Extra'!$A$259:$A$285,0),MATCH(F$5,'Aceite Virgen Extra'!$A$259:$YR$259,0))</f>
        <v>7.879999999999999</v>
      </c>
      <c r="G33" s="40">
        <f t="array" ref="G33">INDEX('Aceite Virgen Extra'!$A$259:$YR$285,MATCH($B33,'Aceite Virgen Extra'!$A$259:$A$285,0),MATCH(G$5,'Aceite Virgen Extra'!$A$259:$YR$259,0))</f>
        <v>6.9099999999999984</v>
      </c>
      <c r="H33" s="40">
        <f t="array" ref="H33">INDEX('Aceite Virgen Extra'!$A$259:$YR$285,MATCH($B33,'Aceite Virgen Extra'!$A$259:$A$285,0),MATCH(H$5,'Aceite Virgen Extra'!$A$259:$YR$259,0))</f>
        <v>7.4899999999999984</v>
      </c>
      <c r="I33" s="40">
        <f t="array" ref="I33">INDEX('Aceite Virgen Extra'!$A$259:$YR$285,MATCH($B33,'Aceite Virgen Extra'!$A$259:$A$285,0),MATCH(I$5,'Aceite Virgen Extra'!$A$259:$YR$259,0))</f>
        <v>8.9700000000000006</v>
      </c>
      <c r="J33" s="40">
        <f t="array" ref="J33">INDEX('Aceite Virgen Extra'!$A$259:$YR$285,MATCH($B33,'Aceite Virgen Extra'!$A$259:$A$285,0),MATCH(J$5,'Aceite Virgen Extra'!$A$259:$YR$259,0))</f>
        <v>7.0599999999999987</v>
      </c>
      <c r="K33" s="40">
        <f t="array" ref="K33">INDEX('Aceite Virgen Extra'!$A$259:$YR$285,MATCH($B33,'Aceite Virgen Extra'!$A$259:$A$285,0),MATCH(K$5,'Aceite Virgen Extra'!$A$259:$YR$259,0))</f>
        <v>8.0599999999999987</v>
      </c>
      <c r="L33" s="40">
        <f t="array" ref="L33">INDEX('Aceite Virgen Extra'!$A$259:$YR$285,MATCH($B33,'Aceite Virgen Extra'!$A$259:$A$285,0),MATCH(L$5,'Aceite Virgen Extra'!$A$259:$YR$259,0))</f>
        <v>8.4400000000000013</v>
      </c>
      <c r="M33" s="40">
        <f t="array" ref="M33">INDEX('Aceite Virgen Extra'!$A$259:$YR$285,MATCH($B33,'Aceite Virgen Extra'!$A$259:$A$285,0),MATCH(M$5,'Aceite Virgen Extra'!$A$259:$YR$259,0))</f>
        <v>8.9800000000000022</v>
      </c>
      <c r="N33" s="40">
        <f t="array" ref="N33">INDEX('Aceite Virgen Extra'!$A$259:$YR$285,MATCH($B33,'Aceite Virgen Extra'!$A$259:$A$285,0),MATCH(N$5,'Aceite Virgen Extra'!$A$259:$YR$259,0))</f>
        <v>6.9799999999999986</v>
      </c>
      <c r="O33" s="40">
        <f t="array" ref="O33">INDEX('Aceite Virgen Extra'!$A$259:$YR$285,MATCH($B33,'Aceite Virgen Extra'!$A$259:$A$285,0),MATCH(O$5,'Aceite Virgen Extra'!$A$259:$YR$259,0))</f>
        <v>7.16</v>
      </c>
      <c r="P33" s="40">
        <f t="array" ref="P33">INDEX('Aceite Virgen Extra'!$A$259:$YR$285,MATCH($B33,'Aceite Virgen Extra'!$A$259:$A$285,0),MATCH(P$5,'Aceite Virgen Extra'!$A$259:$YR$259,0))</f>
        <v>9.16</v>
      </c>
    </row>
    <row r="34" spans="2:16" x14ac:dyDescent="0.3">
      <c r="P34" s="38"/>
    </row>
    <row r="35" spans="2:16" x14ac:dyDescent="0.3">
      <c r="E35" s="40">
        <f>SUM(E10:E34)</f>
        <v>100.01</v>
      </c>
      <c r="F35" s="40">
        <f t="shared" ref="F35:P35" si="3">SUM(F10:F34)</f>
        <v>100</v>
      </c>
      <c r="G35" s="40">
        <f t="shared" si="3"/>
        <v>100</v>
      </c>
      <c r="H35" s="40">
        <f t="shared" si="3"/>
        <v>99.95999999999998</v>
      </c>
      <c r="I35" s="40">
        <f t="shared" si="3"/>
        <v>99.990000000000009</v>
      </c>
      <c r="J35" s="40">
        <f t="shared" si="3"/>
        <v>99.999999999999986</v>
      </c>
      <c r="K35" s="40">
        <f t="shared" si="3"/>
        <v>100.03</v>
      </c>
      <c r="L35" s="40">
        <f t="shared" si="3"/>
        <v>99.96</v>
      </c>
      <c r="M35" s="40">
        <f t="shared" si="3"/>
        <v>100.02000000000001</v>
      </c>
      <c r="N35" s="40">
        <f t="shared" si="3"/>
        <v>100.05999999999999</v>
      </c>
      <c r="O35" s="40">
        <f t="shared" si="3"/>
        <v>100.04</v>
      </c>
      <c r="P35" s="40">
        <f t="shared" si="3"/>
        <v>99.949999999999974</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Q35"/>
  <sheetViews>
    <sheetView showGridLines="0" workbookViewId="0">
      <selection activeCell="A13" sqref="A13:XFD13"/>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T.España</v>
      </c>
      <c r="H2" s="41" t="s">
        <v>298</v>
      </c>
    </row>
    <row r="4" spans="2:17" x14ac:dyDescent="0.3">
      <c r="B4" s="25" t="s">
        <v>266</v>
      </c>
    </row>
    <row r="5" spans="2:17" hidden="1" x14ac:dyDescent="0.3">
      <c r="E5" s="39" t="str">
        <f t="shared" ref="E5:P5" si="0">E9&amp;$C$2</f>
        <v xml:space="preserve"> ABRIL 18T.España</v>
      </c>
      <c r="F5" s="39" t="str">
        <f t="shared" si="0"/>
        <v xml:space="preserve"> MAYO 18T.España</v>
      </c>
      <c r="G5" s="39" t="str">
        <f t="shared" si="0"/>
        <v xml:space="preserve"> JUNIO 18T.España</v>
      </c>
      <c r="H5" s="39" t="str">
        <f t="shared" si="0"/>
        <v xml:space="preserve"> JULIO 18T.España</v>
      </c>
      <c r="I5" s="39" t="str">
        <f t="shared" si="0"/>
        <v xml:space="preserve"> AGOSTO 18T.España</v>
      </c>
      <c r="J5" s="39" t="str">
        <f t="shared" si="0"/>
        <v xml:space="preserve"> SEPTIEMBRE 18T.España</v>
      </c>
      <c r="K5" s="39" t="str">
        <f t="shared" si="0"/>
        <v xml:space="preserve"> OCTUBRE 18T.España</v>
      </c>
      <c r="L5" s="39" t="str">
        <f t="shared" si="0"/>
        <v xml:space="preserve"> NOVIEMBRE 18T.España</v>
      </c>
      <c r="M5" s="39" t="str">
        <f t="shared" si="0"/>
        <v xml:space="preserve"> DICIEMBRE 18T.España</v>
      </c>
      <c r="N5" s="39" t="str">
        <f t="shared" si="0"/>
        <v xml:space="preserve"> ENERO 19T.España</v>
      </c>
      <c r="O5" s="39" t="str">
        <f t="shared" si="0"/>
        <v xml:space="preserve"> FEBRERO 19T.España</v>
      </c>
      <c r="P5" s="39" t="str">
        <f t="shared" si="0"/>
        <v xml:space="preserve"> MARZO 19T.España</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Oliva'!$A$260:$YR$260,,MAX(IF('Aceite de Oliva'!$A$260:$YR$260&lt;&gt;"",COLUMN('Aceite de Oliva'!$A$260:$YR$260)))-(7*E8))</f>
        <v xml:space="preserve"> ABRIL 18</v>
      </c>
      <c r="F9" s="6" t="str">
        <f t="array" ref="F9">INDEX('Aceite de Oliva'!$A$260:$YR$260,,MAX(IF('Aceite de Oliva'!$A$260:$YR$260&lt;&gt;"",COLUMN('Aceite de Oliva'!$A$260:$YR$260)))-(7*F8))</f>
        <v xml:space="preserve"> MAYO 18</v>
      </c>
      <c r="G9" s="6" t="str">
        <f t="array" ref="G9">INDEX('Aceite de Oliva'!$A$260:$YR$260,,MAX(IF('Aceite de Oliva'!$A$260:$YR$260&lt;&gt;"",COLUMN('Aceite de Oliva'!$A$260:$YR$260)))-(7*G8))</f>
        <v xml:space="preserve"> JUNIO 18</v>
      </c>
      <c r="H9" s="6" t="str">
        <f t="array" ref="H9">INDEX('Aceite de Oliva'!$A$260:$YR$260,,MAX(IF('Aceite de Oliva'!$A$260:$YR$260&lt;&gt;"",COLUMN('Aceite de Oliva'!$A$260:$YR$260)))-(7*H8))</f>
        <v xml:space="preserve"> JULIO 18</v>
      </c>
      <c r="I9" s="6" t="str">
        <f t="array" ref="I9">INDEX('Aceite de Oliva'!$A$260:$YR$260,,MAX(IF('Aceite de Oliva'!$A$260:$YR$260&lt;&gt;"",COLUMN('Aceite de Oliva'!$A$260:$YR$260)))-(7*I8))</f>
        <v xml:space="preserve"> AGOSTO 18</v>
      </c>
      <c r="J9" s="6" t="str">
        <f t="array" ref="J9">INDEX('Aceite de Oliva'!$A$260:$YR$260,,MAX(IF('Aceite de Oliva'!$A$260:$YR$260&lt;&gt;"",COLUMN('Aceite de Oliva'!$A$260:$YR$260)))-(7*J8))</f>
        <v xml:space="preserve"> SEPTIEMBRE 18</v>
      </c>
      <c r="K9" s="6" t="str">
        <f t="array" ref="K9">INDEX('Aceite de Oliva'!$A$260:$YR$260,,MAX(IF('Aceite de Oliva'!$A$260:$YR$260&lt;&gt;"",COLUMN('Aceite de Oliva'!$A$260:$YR$260)))-(7*K8))</f>
        <v xml:space="preserve"> OCTUBRE 18</v>
      </c>
      <c r="L9" s="6" t="str">
        <f t="array" ref="L9">INDEX('Aceite de Oliva'!$A$260:$YR$260,,MAX(IF('Aceite de Oliva'!$A$260:$YR$260&lt;&gt;"",COLUMN('Aceite de Oliva'!$A$260:$YR$260)))-(7*L8))</f>
        <v xml:space="preserve"> NOVIEMBRE 18</v>
      </c>
      <c r="M9" s="6" t="str">
        <f t="array" ref="M9">INDEX('Aceite de Oliva'!$A$260:$YR$260,,MAX(IF('Aceite de Oliva'!$A$260:$YR$260&lt;&gt;"",COLUMN('Aceite de Oliva'!$A$260:$YR$260)))-(7*M8))</f>
        <v xml:space="preserve"> DICIEMBRE 18</v>
      </c>
      <c r="N9" s="6" t="str">
        <f t="array" ref="N9">INDEX('Aceite de Oliva'!$A$260:$YR$260,,MAX(IF('Aceite de Oliva'!$A$260:$YR$260&lt;&gt;"",COLUMN('Aceite de Oliva'!$A$260:$YR$260)))-(7*N8))</f>
        <v xml:space="preserve"> ENERO 19</v>
      </c>
      <c r="O9" s="6" t="str">
        <f t="array" ref="O9">INDEX('Aceite de Oliva'!$A$260:$YR$260,,MAX(IF('Aceite de Oliva'!$A$260:$YR$260&lt;&gt;"",COLUMN('Aceite de Oliva'!$A$260:$YR$260)))-(7*O8))</f>
        <v xml:space="preserve"> FEBRERO 19</v>
      </c>
      <c r="P9" s="6" t="str">
        <f t="array" ref="P9">INDEX('Aceite de Oliva'!$A$260:$YR$260,,MAX(IF('Aceite de Oliva'!$A$260:$YR$260&lt;&gt;"",COLUMN('Aceite de Oliva'!$A$260:$YR$260))))</f>
        <v xml:space="preserve"> MARZO 19</v>
      </c>
    </row>
    <row r="10" spans="2:17" x14ac:dyDescent="0.3">
      <c r="B10" s="15"/>
      <c r="C10" s="24">
        <v>2.5</v>
      </c>
      <c r="E10" s="40">
        <f t="array" ref="E10">INDEX('Aceite Virgen'!$A$259:$YR$285,MATCH($B10,'Aceite Virgen'!$A$259:$A$285,0),MATCH(E$5,'Aceite Virgen'!$A$259:$YR$259,0))</f>
        <v>1.6300000000000001</v>
      </c>
      <c r="F10" s="40">
        <f t="array" ref="F10">INDEX('Aceite Virgen'!$A$259:$YR$285,MATCH($B10,'Aceite Virgen'!$A$259:$A$285,0),MATCH(F$5,'Aceite Virgen'!$A$259:$YR$259,0))</f>
        <v>0.53999999999999992</v>
      </c>
      <c r="G10" s="40">
        <f t="array" ref="G10">INDEX('Aceite Virgen'!$A$259:$YR$285,MATCH($B10,'Aceite Virgen'!$A$259:$A$285,0),MATCH(G$5,'Aceite Virgen'!$A$259:$YR$259,0))</f>
        <v>1.9300000000000002</v>
      </c>
      <c r="H10" s="40">
        <f t="array" ref="H10">INDEX('Aceite Virgen'!$A$259:$YR$285,MATCH($B10,'Aceite Virgen'!$A$259:$A$285,0),MATCH(H$5,'Aceite Virgen'!$A$259:$YR$259,0))</f>
        <v>3.21</v>
      </c>
      <c r="I10" s="40">
        <f t="array" ref="I10">INDEX('Aceite Virgen'!$A$259:$YR$285,MATCH($B10,'Aceite Virgen'!$A$259:$A$285,0),MATCH(I$5,'Aceite Virgen'!$A$259:$YR$259,0))</f>
        <v>1.96</v>
      </c>
      <c r="J10" s="40">
        <f t="array" ref="J10">INDEX('Aceite Virgen'!$A$259:$YR$285,MATCH($B10,'Aceite Virgen'!$A$259:$A$285,0),MATCH(J$5,'Aceite Virgen'!$A$259:$YR$259,0))</f>
        <v>1.1099999999999999</v>
      </c>
      <c r="K10" s="40">
        <f t="array" ref="K10">INDEX('Aceite Virgen'!$A$259:$YR$285,MATCH($B10,'Aceite Virgen'!$A$259:$A$285,0),MATCH(K$5,'Aceite Virgen'!$A$259:$YR$259,0))</f>
        <v>1.57</v>
      </c>
      <c r="L10" s="40">
        <f t="array" ref="L10">INDEX('Aceite Virgen'!$A$259:$YR$285,MATCH($B10,'Aceite Virgen'!$A$259:$A$285,0),MATCH(L$5,'Aceite Virgen'!$A$259:$YR$259,0))</f>
        <v>4.04</v>
      </c>
      <c r="M10" s="40">
        <f t="array" ref="M10">INDEX('Aceite Virgen'!$A$259:$YR$285,MATCH($B10,'Aceite Virgen'!$A$259:$A$285,0),MATCH(M$5,'Aceite Virgen'!$A$259:$YR$259,0))</f>
        <v>2.0000000000000004</v>
      </c>
      <c r="N10" s="40">
        <f t="array" ref="N10">INDEX('Aceite Virgen'!$A$259:$YR$285,MATCH($B10,'Aceite Virgen'!$A$259:$A$285,0),MATCH(N$5,'Aceite Virgen'!$A$259:$YR$259,0))</f>
        <v>2.23</v>
      </c>
      <c r="O10" s="40">
        <f t="array" ref="O10">INDEX('Aceite Virgen'!$A$259:$YR$285,MATCH($B10,'Aceite Virgen'!$A$259:$A$285,0),MATCH(O$5,'Aceite Virgen'!$A$259:$YR$259,0))</f>
        <v>4.6000000000000005</v>
      </c>
      <c r="P10" s="40">
        <f t="array" ref="P10">INDEX('Aceite Virgen'!$A$259:$YR$285,MATCH($B10,'Aceite Virgen'!$A$259:$A$285,0),MATCH(P$5,'Aceite Virgen'!$A$259:$YR$259,0))</f>
        <v>7.0200000000000005</v>
      </c>
    </row>
    <row r="11" spans="2:17" x14ac:dyDescent="0.3">
      <c r="B11" s="19">
        <f t="shared" ref="B11:B33" si="1">C10</f>
        <v>2.5</v>
      </c>
      <c r="C11" s="18">
        <f>ROUND(B11+$C$7,2)</f>
        <v>2.6</v>
      </c>
      <c r="E11" s="40">
        <f t="array" ref="E11">INDEX('Aceite Virgen'!$A$259:$YR$285,MATCH($B11,'Aceite Virgen'!$A$259:$A$285,0),MATCH(E$5,'Aceite Virgen'!$A$259:$YR$259,0))</f>
        <v>0</v>
      </c>
      <c r="F11" s="40">
        <f t="array" ref="F11">INDEX('Aceite Virgen'!$A$259:$YR$285,MATCH($B11,'Aceite Virgen'!$A$259:$A$285,0),MATCH(F$5,'Aceite Virgen'!$A$259:$YR$259,0))</f>
        <v>0.26</v>
      </c>
      <c r="G11" s="40">
        <f t="array" ref="G11">INDEX('Aceite Virgen'!$A$259:$YR$285,MATCH($B11,'Aceite Virgen'!$A$259:$A$285,0),MATCH(G$5,'Aceite Virgen'!$A$259:$YR$259,0))</f>
        <v>0</v>
      </c>
      <c r="H11" s="40">
        <f t="array" ref="H11">INDEX('Aceite Virgen'!$A$259:$YR$285,MATCH($B11,'Aceite Virgen'!$A$259:$A$285,0),MATCH(H$5,'Aceite Virgen'!$A$259:$YR$259,0))</f>
        <v>0.4</v>
      </c>
      <c r="I11" s="40">
        <f t="array" ref="I11">INDEX('Aceite Virgen'!$A$259:$YR$285,MATCH($B11,'Aceite Virgen'!$A$259:$A$285,0),MATCH(I$5,'Aceite Virgen'!$A$259:$YR$259,0))</f>
        <v>0.33</v>
      </c>
      <c r="J11" s="40">
        <f t="array" ref="J11">INDEX('Aceite Virgen'!$A$259:$YR$285,MATCH($B11,'Aceite Virgen'!$A$259:$A$285,0),MATCH(J$5,'Aceite Virgen'!$A$259:$YR$259,0))</f>
        <v>0.33</v>
      </c>
      <c r="K11" s="40">
        <f t="array" ref="K11">INDEX('Aceite Virgen'!$A$259:$YR$285,MATCH($B11,'Aceite Virgen'!$A$259:$A$285,0),MATCH(K$5,'Aceite Virgen'!$A$259:$YR$259,0))</f>
        <v>0.1</v>
      </c>
      <c r="L11" s="40">
        <f t="array" ref="L11">INDEX('Aceite Virgen'!$A$259:$YR$285,MATCH($B11,'Aceite Virgen'!$A$259:$A$285,0),MATCH(L$5,'Aceite Virgen'!$A$259:$YR$259,0))</f>
        <v>0.52</v>
      </c>
      <c r="M11" s="40">
        <f t="array" ref="M11">INDEX('Aceite Virgen'!$A$259:$YR$285,MATCH($B11,'Aceite Virgen'!$A$259:$A$285,0),MATCH(M$5,'Aceite Virgen'!$A$259:$YR$259,0))</f>
        <v>0.19</v>
      </c>
      <c r="N11" s="40">
        <f t="array" ref="N11">INDEX('Aceite Virgen'!$A$259:$YR$285,MATCH($B11,'Aceite Virgen'!$A$259:$A$285,0),MATCH(N$5,'Aceite Virgen'!$A$259:$YR$259,0))</f>
        <v>2.69</v>
      </c>
      <c r="O11" s="40">
        <f t="array" ref="O11">INDEX('Aceite Virgen'!$A$259:$YR$285,MATCH($B11,'Aceite Virgen'!$A$259:$A$285,0),MATCH(O$5,'Aceite Virgen'!$A$259:$YR$259,0))</f>
        <v>2.04</v>
      </c>
      <c r="P11" s="40">
        <f t="array" ref="P11">INDEX('Aceite Virgen'!$A$259:$YR$285,MATCH($B11,'Aceite Virgen'!$A$259:$A$285,0),MATCH(P$5,'Aceite Virgen'!$A$259:$YR$259,0))</f>
        <v>0.6</v>
      </c>
    </row>
    <row r="12" spans="2:17" x14ac:dyDescent="0.3">
      <c r="B12" s="19">
        <f t="shared" si="1"/>
        <v>2.6</v>
      </c>
      <c r="C12" s="18">
        <f t="shared" ref="C12:C32" si="2">ROUND(B12+$C$7,2)</f>
        <v>2.7</v>
      </c>
      <c r="E12" s="40">
        <f t="array" ref="E12">INDEX('Aceite Virgen'!$A$259:$YR$285,MATCH($B12,'Aceite Virgen'!$A$259:$A$285,0),MATCH(E$5,'Aceite Virgen'!$A$259:$YR$259,0))</f>
        <v>0.16</v>
      </c>
      <c r="F12" s="40">
        <f t="array" ref="F12">INDEX('Aceite Virgen'!$A$259:$YR$285,MATCH($B12,'Aceite Virgen'!$A$259:$A$285,0),MATCH(F$5,'Aceite Virgen'!$A$259:$YR$259,0))</f>
        <v>0</v>
      </c>
      <c r="G12" s="40">
        <f t="array" ref="G12">INDEX('Aceite Virgen'!$A$259:$YR$285,MATCH($B12,'Aceite Virgen'!$A$259:$A$285,0),MATCH(G$5,'Aceite Virgen'!$A$259:$YR$259,0))</f>
        <v>0.06</v>
      </c>
      <c r="H12" s="40">
        <f t="array" ref="H12">INDEX('Aceite Virgen'!$A$259:$YR$285,MATCH($B12,'Aceite Virgen'!$A$259:$A$285,0),MATCH(H$5,'Aceite Virgen'!$A$259:$YR$259,0))</f>
        <v>0</v>
      </c>
      <c r="I12" s="40">
        <f t="array" ref="I12">INDEX('Aceite Virgen'!$A$259:$YR$285,MATCH($B12,'Aceite Virgen'!$A$259:$A$285,0),MATCH(I$5,'Aceite Virgen'!$A$259:$YR$259,0))</f>
        <v>0</v>
      </c>
      <c r="J12" s="40">
        <f t="array" ref="J12">INDEX('Aceite Virgen'!$A$259:$YR$285,MATCH($B12,'Aceite Virgen'!$A$259:$A$285,0),MATCH(J$5,'Aceite Virgen'!$A$259:$YR$259,0))</f>
        <v>2.04</v>
      </c>
      <c r="K12" s="40">
        <f t="array" ref="K12">INDEX('Aceite Virgen'!$A$259:$YR$285,MATCH($B12,'Aceite Virgen'!$A$259:$A$285,0),MATCH(K$5,'Aceite Virgen'!$A$259:$YR$259,0))</f>
        <v>0.26</v>
      </c>
      <c r="L12" s="40">
        <f t="array" ref="L12">INDEX('Aceite Virgen'!$A$259:$YR$285,MATCH($B12,'Aceite Virgen'!$A$259:$A$285,0),MATCH(L$5,'Aceite Virgen'!$A$259:$YR$259,0))</f>
        <v>0.45</v>
      </c>
      <c r="M12" s="40">
        <f t="array" ref="M12">INDEX('Aceite Virgen'!$A$259:$YR$285,MATCH($B12,'Aceite Virgen'!$A$259:$A$285,0),MATCH(M$5,'Aceite Virgen'!$A$259:$YR$259,0))</f>
        <v>1.49</v>
      </c>
      <c r="N12" s="40">
        <f t="array" ref="N12">INDEX('Aceite Virgen'!$A$259:$YR$285,MATCH($B12,'Aceite Virgen'!$A$259:$A$285,0),MATCH(N$5,'Aceite Virgen'!$A$259:$YR$259,0))</f>
        <v>0</v>
      </c>
      <c r="O12" s="40">
        <f t="array" ref="O12">INDEX('Aceite Virgen'!$A$259:$YR$285,MATCH($B12,'Aceite Virgen'!$A$259:$A$285,0),MATCH(O$5,'Aceite Virgen'!$A$259:$YR$259,0))</f>
        <v>0.35</v>
      </c>
      <c r="P12" s="40">
        <f t="array" ref="P12">INDEX('Aceite Virgen'!$A$259:$YR$285,MATCH($B12,'Aceite Virgen'!$A$259:$A$285,0),MATCH(P$5,'Aceite Virgen'!$A$259:$YR$259,0))</f>
        <v>0</v>
      </c>
    </row>
    <row r="13" spans="2:17" x14ac:dyDescent="0.3">
      <c r="B13" s="19">
        <f t="shared" si="1"/>
        <v>2.7</v>
      </c>
      <c r="C13" s="18">
        <f t="shared" si="2"/>
        <v>2.8</v>
      </c>
      <c r="E13" s="40">
        <f t="array" ref="E13">INDEX('Aceite Virgen'!$A$259:$YR$285,MATCH($B13,'Aceite Virgen'!$A$259:$A$285,0),MATCH(E$5,'Aceite Virgen'!$A$259:$YR$259,0))</f>
        <v>0.13</v>
      </c>
      <c r="F13" s="40">
        <f t="array" ref="F13">INDEX('Aceite Virgen'!$A$259:$YR$285,MATCH($B13,'Aceite Virgen'!$A$259:$A$285,0),MATCH(F$5,'Aceite Virgen'!$A$259:$YR$259,0))</f>
        <v>0</v>
      </c>
      <c r="G13" s="40">
        <f t="array" ref="G13">INDEX('Aceite Virgen'!$A$259:$YR$285,MATCH($B13,'Aceite Virgen'!$A$259:$A$285,0),MATCH(G$5,'Aceite Virgen'!$A$259:$YR$259,0))</f>
        <v>7.0000000000000007E-2</v>
      </c>
      <c r="H13" s="40">
        <f t="array" ref="H13">INDEX('Aceite Virgen'!$A$259:$YR$285,MATCH($B13,'Aceite Virgen'!$A$259:$A$285,0),MATCH(H$5,'Aceite Virgen'!$A$259:$YR$259,0))</f>
        <v>0.32</v>
      </c>
      <c r="I13" s="40">
        <f t="array" ref="I13">INDEX('Aceite Virgen'!$A$259:$YR$285,MATCH($B13,'Aceite Virgen'!$A$259:$A$285,0),MATCH(I$5,'Aceite Virgen'!$A$259:$YR$259,0))</f>
        <v>0</v>
      </c>
      <c r="J13" s="40">
        <f t="array" ref="J13">INDEX('Aceite Virgen'!$A$259:$YR$285,MATCH($B13,'Aceite Virgen'!$A$259:$A$285,0),MATCH(J$5,'Aceite Virgen'!$A$259:$YR$259,0))</f>
        <v>0.53</v>
      </c>
      <c r="K13" s="40">
        <f t="array" ref="K13">INDEX('Aceite Virgen'!$A$259:$YR$285,MATCH($B13,'Aceite Virgen'!$A$259:$A$285,0),MATCH(K$5,'Aceite Virgen'!$A$259:$YR$259,0))</f>
        <v>0.28000000000000003</v>
      </c>
      <c r="L13" s="40">
        <f t="array" ref="L13">INDEX('Aceite Virgen'!$A$259:$YR$285,MATCH($B13,'Aceite Virgen'!$A$259:$A$285,0),MATCH(L$5,'Aceite Virgen'!$A$259:$YR$259,0))</f>
        <v>4.1399999999999997</v>
      </c>
      <c r="M13" s="40">
        <f t="array" ref="M13">INDEX('Aceite Virgen'!$A$259:$YR$285,MATCH($B13,'Aceite Virgen'!$A$259:$A$285,0),MATCH(M$5,'Aceite Virgen'!$A$259:$YR$259,0))</f>
        <v>2.19</v>
      </c>
      <c r="N13" s="40">
        <f t="array" ref="N13">INDEX('Aceite Virgen'!$A$259:$YR$285,MATCH($B13,'Aceite Virgen'!$A$259:$A$285,0),MATCH(N$5,'Aceite Virgen'!$A$259:$YR$259,0))</f>
        <v>6.22</v>
      </c>
      <c r="O13" s="40">
        <f t="array" ref="O13">INDEX('Aceite Virgen'!$A$259:$YR$285,MATCH($B13,'Aceite Virgen'!$A$259:$A$285,0),MATCH(O$5,'Aceite Virgen'!$A$259:$YR$259,0))</f>
        <v>10.11</v>
      </c>
      <c r="P13" s="40">
        <f t="array" ref="P13">INDEX('Aceite Virgen'!$A$259:$YR$285,MATCH($B13,'Aceite Virgen'!$A$259:$A$285,0),MATCH(P$5,'Aceite Virgen'!$A$259:$YR$259,0))</f>
        <v>5.89</v>
      </c>
    </row>
    <row r="14" spans="2:17" x14ac:dyDescent="0.3">
      <c r="B14" s="19">
        <f t="shared" si="1"/>
        <v>2.8</v>
      </c>
      <c r="C14" s="18">
        <f t="shared" si="2"/>
        <v>2.9</v>
      </c>
      <c r="E14" s="40">
        <f t="array" ref="E14">INDEX('Aceite Virgen'!$A$259:$YR$285,MATCH($B14,'Aceite Virgen'!$A$259:$A$285,0),MATCH(E$5,'Aceite Virgen'!$A$259:$YR$259,0))</f>
        <v>0</v>
      </c>
      <c r="F14" s="40">
        <f t="array" ref="F14">INDEX('Aceite Virgen'!$A$259:$YR$285,MATCH($B14,'Aceite Virgen'!$A$259:$A$285,0),MATCH(F$5,'Aceite Virgen'!$A$259:$YR$259,0))</f>
        <v>0.13</v>
      </c>
      <c r="G14" s="40">
        <f t="array" ref="G14">INDEX('Aceite Virgen'!$A$259:$YR$285,MATCH($B14,'Aceite Virgen'!$A$259:$A$285,0),MATCH(G$5,'Aceite Virgen'!$A$259:$YR$259,0))</f>
        <v>0</v>
      </c>
      <c r="H14" s="40">
        <f t="array" ref="H14">INDEX('Aceite Virgen'!$A$259:$YR$285,MATCH($B14,'Aceite Virgen'!$A$259:$A$285,0),MATCH(H$5,'Aceite Virgen'!$A$259:$YR$259,0))</f>
        <v>0.28000000000000003</v>
      </c>
      <c r="I14" s="40">
        <f t="array" ref="I14">INDEX('Aceite Virgen'!$A$259:$YR$285,MATCH($B14,'Aceite Virgen'!$A$259:$A$285,0),MATCH(I$5,'Aceite Virgen'!$A$259:$YR$259,0))</f>
        <v>0</v>
      </c>
      <c r="J14" s="40">
        <f t="array" ref="J14">INDEX('Aceite Virgen'!$A$259:$YR$285,MATCH($B14,'Aceite Virgen'!$A$259:$A$285,0),MATCH(J$5,'Aceite Virgen'!$A$259:$YR$259,0))</f>
        <v>0.37</v>
      </c>
      <c r="K14" s="40">
        <f t="array" ref="K14">INDEX('Aceite Virgen'!$A$259:$YR$285,MATCH($B14,'Aceite Virgen'!$A$259:$A$285,0),MATCH(K$5,'Aceite Virgen'!$A$259:$YR$259,0))</f>
        <v>0.32</v>
      </c>
      <c r="L14" s="40">
        <f t="array" ref="L14">INDEX('Aceite Virgen'!$A$259:$YR$285,MATCH($B14,'Aceite Virgen'!$A$259:$A$285,0),MATCH(L$5,'Aceite Virgen'!$A$259:$YR$259,0))</f>
        <v>0.44</v>
      </c>
      <c r="M14" s="40">
        <f t="array" ref="M14">INDEX('Aceite Virgen'!$A$259:$YR$285,MATCH($B14,'Aceite Virgen'!$A$259:$A$285,0),MATCH(M$5,'Aceite Virgen'!$A$259:$YR$259,0))</f>
        <v>3.1300000000000003</v>
      </c>
      <c r="N14" s="40">
        <f t="array" ref="N14">INDEX('Aceite Virgen'!$A$259:$YR$285,MATCH($B14,'Aceite Virgen'!$A$259:$A$285,0),MATCH(N$5,'Aceite Virgen'!$A$259:$YR$259,0))</f>
        <v>2.5099999999999998</v>
      </c>
      <c r="O14" s="40">
        <f t="array" ref="O14">INDEX('Aceite Virgen'!$A$259:$YR$285,MATCH($B14,'Aceite Virgen'!$A$259:$A$285,0),MATCH(O$5,'Aceite Virgen'!$A$259:$YR$259,0))</f>
        <v>5.04</v>
      </c>
      <c r="P14" s="40">
        <f t="array" ref="P14">INDEX('Aceite Virgen'!$A$259:$YR$285,MATCH($B14,'Aceite Virgen'!$A$259:$A$285,0),MATCH(P$5,'Aceite Virgen'!$A$259:$YR$259,0))</f>
        <v>5.5</v>
      </c>
    </row>
    <row r="15" spans="2:17" x14ac:dyDescent="0.3">
      <c r="B15" s="19">
        <f t="shared" si="1"/>
        <v>2.9</v>
      </c>
      <c r="C15" s="18">
        <f t="shared" si="2"/>
        <v>3</v>
      </c>
      <c r="E15" s="40">
        <f t="array" ref="E15">INDEX('Aceite Virgen'!$A$259:$YR$285,MATCH($B15,'Aceite Virgen'!$A$259:$A$285,0),MATCH(E$5,'Aceite Virgen'!$A$259:$YR$259,0))</f>
        <v>0.37</v>
      </c>
      <c r="F15" s="40">
        <f t="array" ref="F15">INDEX('Aceite Virgen'!$A$259:$YR$285,MATCH($B15,'Aceite Virgen'!$A$259:$A$285,0),MATCH(F$5,'Aceite Virgen'!$A$259:$YR$259,0))</f>
        <v>0.77</v>
      </c>
      <c r="G15" s="40">
        <f t="array" ref="G15">INDEX('Aceite Virgen'!$A$259:$YR$285,MATCH($B15,'Aceite Virgen'!$A$259:$A$285,0),MATCH(G$5,'Aceite Virgen'!$A$259:$YR$259,0))</f>
        <v>1.1599999999999999</v>
      </c>
      <c r="H15" s="40">
        <f t="array" ref="H15">INDEX('Aceite Virgen'!$A$259:$YR$285,MATCH($B15,'Aceite Virgen'!$A$259:$A$285,0),MATCH(H$5,'Aceite Virgen'!$A$259:$YR$259,0))</f>
        <v>3.34</v>
      </c>
      <c r="I15" s="40">
        <f t="array" ref="I15">INDEX('Aceite Virgen'!$A$259:$YR$285,MATCH($B15,'Aceite Virgen'!$A$259:$A$285,0),MATCH(I$5,'Aceite Virgen'!$A$259:$YR$259,0))</f>
        <v>2.78</v>
      </c>
      <c r="J15" s="40">
        <f t="array" ref="J15">INDEX('Aceite Virgen'!$A$259:$YR$285,MATCH($B15,'Aceite Virgen'!$A$259:$A$285,0),MATCH(J$5,'Aceite Virgen'!$A$259:$YR$259,0))</f>
        <v>4.41</v>
      </c>
      <c r="K15" s="40">
        <f t="array" ref="K15">INDEX('Aceite Virgen'!$A$259:$YR$285,MATCH($B15,'Aceite Virgen'!$A$259:$A$285,0),MATCH(K$5,'Aceite Virgen'!$A$259:$YR$259,0))</f>
        <v>5.67</v>
      </c>
      <c r="L15" s="40">
        <f t="array" ref="L15">INDEX('Aceite Virgen'!$A$259:$YR$285,MATCH($B15,'Aceite Virgen'!$A$259:$A$285,0),MATCH(L$5,'Aceite Virgen'!$A$259:$YR$259,0))</f>
        <v>9.3199999999999985</v>
      </c>
      <c r="M15" s="40">
        <f t="array" ref="M15">INDEX('Aceite Virgen'!$A$259:$YR$285,MATCH($B15,'Aceite Virgen'!$A$259:$A$285,0),MATCH(M$5,'Aceite Virgen'!$A$259:$YR$259,0))</f>
        <v>9.99</v>
      </c>
      <c r="N15" s="40">
        <f t="array" ref="N15">INDEX('Aceite Virgen'!$A$259:$YR$285,MATCH($B15,'Aceite Virgen'!$A$259:$A$285,0),MATCH(N$5,'Aceite Virgen'!$A$259:$YR$259,0))</f>
        <v>6.84</v>
      </c>
      <c r="O15" s="40">
        <f t="array" ref="O15">INDEX('Aceite Virgen'!$A$259:$YR$285,MATCH($B15,'Aceite Virgen'!$A$259:$A$285,0),MATCH(O$5,'Aceite Virgen'!$A$259:$YR$259,0))</f>
        <v>10.709999999999999</v>
      </c>
      <c r="P15" s="40">
        <f t="array" ref="P15">INDEX('Aceite Virgen'!$A$259:$YR$285,MATCH($B15,'Aceite Virgen'!$A$259:$A$285,0),MATCH(P$5,'Aceite Virgen'!$A$259:$YR$259,0))</f>
        <v>14.52</v>
      </c>
    </row>
    <row r="16" spans="2:17" x14ac:dyDescent="0.3">
      <c r="B16" s="19">
        <f t="shared" si="1"/>
        <v>3</v>
      </c>
      <c r="C16" s="18">
        <f t="shared" si="2"/>
        <v>3.1</v>
      </c>
      <c r="E16" s="40">
        <f t="array" ref="E16">INDEX('Aceite Virgen'!$A$259:$YR$285,MATCH($B16,'Aceite Virgen'!$A$259:$A$285,0),MATCH(E$5,'Aceite Virgen'!$A$259:$YR$259,0))</f>
        <v>0.04</v>
      </c>
      <c r="F16" s="40">
        <f t="array" ref="F16">INDEX('Aceite Virgen'!$A$259:$YR$285,MATCH($B16,'Aceite Virgen'!$A$259:$A$285,0),MATCH(F$5,'Aceite Virgen'!$A$259:$YR$259,0))</f>
        <v>0</v>
      </c>
      <c r="G16" s="40">
        <f t="array" ref="G16">INDEX('Aceite Virgen'!$A$259:$YR$285,MATCH($B16,'Aceite Virgen'!$A$259:$A$285,0),MATCH(G$5,'Aceite Virgen'!$A$259:$YR$259,0))</f>
        <v>0</v>
      </c>
      <c r="H16" s="40">
        <f t="array" ref="H16">INDEX('Aceite Virgen'!$A$259:$YR$285,MATCH($B16,'Aceite Virgen'!$A$259:$A$285,0),MATCH(H$5,'Aceite Virgen'!$A$259:$YR$259,0))</f>
        <v>0.86</v>
      </c>
      <c r="I16" s="40">
        <f t="array" ref="I16">INDEX('Aceite Virgen'!$A$259:$YR$285,MATCH($B16,'Aceite Virgen'!$A$259:$A$285,0),MATCH(I$5,'Aceite Virgen'!$A$259:$YR$259,0))</f>
        <v>0.72</v>
      </c>
      <c r="J16" s="40">
        <f t="array" ref="J16">INDEX('Aceite Virgen'!$A$259:$YR$285,MATCH($B16,'Aceite Virgen'!$A$259:$A$285,0),MATCH(J$5,'Aceite Virgen'!$A$259:$YR$259,0))</f>
        <v>0.91</v>
      </c>
      <c r="K16" s="40">
        <f t="array" ref="K16">INDEX('Aceite Virgen'!$A$259:$YR$285,MATCH($B16,'Aceite Virgen'!$A$259:$A$285,0),MATCH(K$5,'Aceite Virgen'!$A$259:$YR$259,0))</f>
        <v>7.48</v>
      </c>
      <c r="L16" s="40">
        <f t="array" ref="L16">INDEX('Aceite Virgen'!$A$259:$YR$285,MATCH($B16,'Aceite Virgen'!$A$259:$A$285,0),MATCH(L$5,'Aceite Virgen'!$A$259:$YR$259,0))</f>
        <v>2.5500000000000003</v>
      </c>
      <c r="M16" s="40">
        <f t="array" ref="M16">INDEX('Aceite Virgen'!$A$259:$YR$285,MATCH($B16,'Aceite Virgen'!$A$259:$A$285,0),MATCH(M$5,'Aceite Virgen'!$A$259:$YR$259,0))</f>
        <v>3.19</v>
      </c>
      <c r="N16" s="40">
        <f t="array" ref="N16">INDEX('Aceite Virgen'!$A$259:$YR$285,MATCH($B16,'Aceite Virgen'!$A$259:$A$285,0),MATCH(N$5,'Aceite Virgen'!$A$259:$YR$259,0))</f>
        <v>2.4899999999999998</v>
      </c>
      <c r="O16" s="40">
        <f t="array" ref="O16">INDEX('Aceite Virgen'!$A$259:$YR$285,MATCH($B16,'Aceite Virgen'!$A$259:$A$285,0),MATCH(O$5,'Aceite Virgen'!$A$259:$YR$259,0))</f>
        <v>4.0199999999999996</v>
      </c>
      <c r="P16" s="40">
        <f t="array" ref="P16">INDEX('Aceite Virgen'!$A$259:$YR$285,MATCH($B16,'Aceite Virgen'!$A$259:$A$285,0),MATCH(P$5,'Aceite Virgen'!$A$259:$YR$259,0))</f>
        <v>4.5999999999999996</v>
      </c>
    </row>
    <row r="17" spans="2:16" x14ac:dyDescent="0.3">
      <c r="B17" s="19">
        <f t="shared" si="1"/>
        <v>3.1</v>
      </c>
      <c r="C17" s="18">
        <f t="shared" si="2"/>
        <v>3.2</v>
      </c>
      <c r="E17" s="40">
        <f t="array" ref="E17">INDEX('Aceite Virgen'!$A$259:$YR$285,MATCH($B17,'Aceite Virgen'!$A$259:$A$285,0),MATCH(E$5,'Aceite Virgen'!$A$259:$YR$259,0))</f>
        <v>0.09</v>
      </c>
      <c r="F17" s="40">
        <f t="array" ref="F17">INDEX('Aceite Virgen'!$A$259:$YR$285,MATCH($B17,'Aceite Virgen'!$A$259:$A$285,0),MATCH(F$5,'Aceite Virgen'!$A$259:$YR$259,0))</f>
        <v>0.3</v>
      </c>
      <c r="G17" s="40">
        <f t="array" ref="G17">INDEX('Aceite Virgen'!$A$259:$YR$285,MATCH($B17,'Aceite Virgen'!$A$259:$A$285,0),MATCH(G$5,'Aceite Virgen'!$A$259:$YR$259,0))</f>
        <v>0.65</v>
      </c>
      <c r="H17" s="40">
        <f t="array" ref="H17">INDEX('Aceite Virgen'!$A$259:$YR$285,MATCH($B17,'Aceite Virgen'!$A$259:$A$285,0),MATCH(H$5,'Aceite Virgen'!$A$259:$YR$259,0))</f>
        <v>0.6</v>
      </c>
      <c r="I17" s="40">
        <f t="array" ref="I17">INDEX('Aceite Virgen'!$A$259:$YR$285,MATCH($B17,'Aceite Virgen'!$A$259:$A$285,0),MATCH(I$5,'Aceite Virgen'!$A$259:$YR$259,0))</f>
        <v>1.67</v>
      </c>
      <c r="J17" s="40">
        <f t="array" ref="J17">INDEX('Aceite Virgen'!$A$259:$YR$285,MATCH($B17,'Aceite Virgen'!$A$259:$A$285,0),MATCH(J$5,'Aceite Virgen'!$A$259:$YR$259,0))</f>
        <v>0.74</v>
      </c>
      <c r="K17" s="40">
        <f t="array" ref="K17">INDEX('Aceite Virgen'!$A$259:$YR$285,MATCH($B17,'Aceite Virgen'!$A$259:$A$285,0),MATCH(K$5,'Aceite Virgen'!$A$259:$YR$259,0))</f>
        <v>16.75</v>
      </c>
      <c r="L17" s="40">
        <f t="array" ref="L17">INDEX('Aceite Virgen'!$A$259:$YR$285,MATCH($B17,'Aceite Virgen'!$A$259:$A$285,0),MATCH(L$5,'Aceite Virgen'!$A$259:$YR$259,0))</f>
        <v>20.05</v>
      </c>
      <c r="M17" s="40">
        <f t="array" ref="M17">INDEX('Aceite Virgen'!$A$259:$YR$285,MATCH($B17,'Aceite Virgen'!$A$259:$A$285,0),MATCH(M$5,'Aceite Virgen'!$A$259:$YR$259,0))</f>
        <v>17.22</v>
      </c>
      <c r="N17" s="40">
        <f t="array" ref="N17">INDEX('Aceite Virgen'!$A$259:$YR$285,MATCH($B17,'Aceite Virgen'!$A$259:$A$285,0),MATCH(N$5,'Aceite Virgen'!$A$259:$YR$259,0))</f>
        <v>15.45</v>
      </c>
      <c r="O17" s="40">
        <f t="array" ref="O17">INDEX('Aceite Virgen'!$A$259:$YR$285,MATCH($B17,'Aceite Virgen'!$A$259:$A$285,0),MATCH(O$5,'Aceite Virgen'!$A$259:$YR$259,0))</f>
        <v>12.01</v>
      </c>
      <c r="P17" s="40">
        <f t="array" ref="P17">INDEX('Aceite Virgen'!$A$259:$YR$285,MATCH($B17,'Aceite Virgen'!$A$259:$A$285,0),MATCH(P$5,'Aceite Virgen'!$A$259:$YR$259,0))</f>
        <v>11.56</v>
      </c>
    </row>
    <row r="18" spans="2:16" x14ac:dyDescent="0.3">
      <c r="B18" s="19">
        <f t="shared" si="1"/>
        <v>3.2</v>
      </c>
      <c r="C18" s="18">
        <f t="shared" si="2"/>
        <v>3.3</v>
      </c>
      <c r="E18" s="40">
        <f t="array" ref="E18">INDEX('Aceite Virgen'!$A$259:$YR$285,MATCH($B18,'Aceite Virgen'!$A$259:$A$285,0),MATCH(E$5,'Aceite Virgen'!$A$259:$YR$259,0))</f>
        <v>0.5</v>
      </c>
      <c r="F18" s="40">
        <f t="array" ref="F18">INDEX('Aceite Virgen'!$A$259:$YR$285,MATCH($B18,'Aceite Virgen'!$A$259:$A$285,0),MATCH(F$5,'Aceite Virgen'!$A$259:$YR$259,0))</f>
        <v>0.33999999999999997</v>
      </c>
      <c r="G18" s="40">
        <f t="array" ref="G18">INDEX('Aceite Virgen'!$A$259:$YR$285,MATCH($B18,'Aceite Virgen'!$A$259:$A$285,0),MATCH(G$5,'Aceite Virgen'!$A$259:$YR$259,0))</f>
        <v>7.0000000000000007E-2</v>
      </c>
      <c r="H18" s="40">
        <f t="array" ref="H18">INDEX('Aceite Virgen'!$A$259:$YR$285,MATCH($B18,'Aceite Virgen'!$A$259:$A$285,0),MATCH(H$5,'Aceite Virgen'!$A$259:$YR$259,0))</f>
        <v>1.26</v>
      </c>
      <c r="I18" s="40">
        <f t="array" ref="I18">INDEX('Aceite Virgen'!$A$259:$YR$285,MATCH($B18,'Aceite Virgen'!$A$259:$A$285,0),MATCH(I$5,'Aceite Virgen'!$A$259:$YR$259,0))</f>
        <v>6.5299999999999994</v>
      </c>
      <c r="J18" s="40">
        <f t="array" ref="J18">INDEX('Aceite Virgen'!$A$259:$YR$285,MATCH($B18,'Aceite Virgen'!$A$259:$A$285,0),MATCH(J$5,'Aceite Virgen'!$A$259:$YR$259,0))</f>
        <v>2.6700000000000004</v>
      </c>
      <c r="K18" s="40">
        <f t="array" ref="K18">INDEX('Aceite Virgen'!$A$259:$YR$285,MATCH($B18,'Aceite Virgen'!$A$259:$A$285,0),MATCH(K$5,'Aceite Virgen'!$A$259:$YR$259,0))</f>
        <v>3.74</v>
      </c>
      <c r="L18" s="40">
        <f t="array" ref="L18">INDEX('Aceite Virgen'!$A$259:$YR$285,MATCH($B18,'Aceite Virgen'!$A$259:$A$285,0),MATCH(L$5,'Aceite Virgen'!$A$259:$YR$259,0))</f>
        <v>3.51</v>
      </c>
      <c r="M18" s="40">
        <f t="array" ref="M18">INDEX('Aceite Virgen'!$A$259:$YR$285,MATCH($B18,'Aceite Virgen'!$A$259:$A$285,0),MATCH(M$5,'Aceite Virgen'!$A$259:$YR$259,0))</f>
        <v>0.42</v>
      </c>
      <c r="N18" s="40">
        <f t="array" ref="N18">INDEX('Aceite Virgen'!$A$259:$YR$285,MATCH($B18,'Aceite Virgen'!$A$259:$A$285,0),MATCH(N$5,'Aceite Virgen'!$A$259:$YR$259,0))</f>
        <v>0.28000000000000003</v>
      </c>
      <c r="O18" s="40">
        <f t="array" ref="O18">INDEX('Aceite Virgen'!$A$259:$YR$285,MATCH($B18,'Aceite Virgen'!$A$259:$A$285,0),MATCH(O$5,'Aceite Virgen'!$A$259:$YR$259,0))</f>
        <v>1.0900000000000001</v>
      </c>
      <c r="P18" s="40">
        <f t="array" ref="P18">INDEX('Aceite Virgen'!$A$259:$YR$285,MATCH($B18,'Aceite Virgen'!$A$259:$A$285,0),MATCH(P$5,'Aceite Virgen'!$A$259:$YR$259,0))</f>
        <v>15.030000000000001</v>
      </c>
    </row>
    <row r="19" spans="2:16" x14ac:dyDescent="0.3">
      <c r="B19" s="19">
        <f t="shared" si="1"/>
        <v>3.3</v>
      </c>
      <c r="C19" s="18">
        <f t="shared" si="2"/>
        <v>3.4</v>
      </c>
      <c r="E19" s="40">
        <f t="array" ref="E19">INDEX('Aceite Virgen'!$A$259:$YR$285,MATCH($B19,'Aceite Virgen'!$A$259:$A$285,0),MATCH(E$5,'Aceite Virgen'!$A$259:$YR$259,0))</f>
        <v>2</v>
      </c>
      <c r="F19" s="40">
        <f t="array" ref="F19">INDEX('Aceite Virgen'!$A$259:$YR$285,MATCH($B19,'Aceite Virgen'!$A$259:$A$285,0),MATCH(F$5,'Aceite Virgen'!$A$259:$YR$259,0))</f>
        <v>2.89</v>
      </c>
      <c r="G19" s="40">
        <f t="array" ref="G19">INDEX('Aceite Virgen'!$A$259:$YR$285,MATCH($B19,'Aceite Virgen'!$A$259:$A$285,0),MATCH(G$5,'Aceite Virgen'!$A$259:$YR$259,0))</f>
        <v>4.6500000000000004</v>
      </c>
      <c r="H19" s="40">
        <f t="array" ref="H19">INDEX('Aceite Virgen'!$A$259:$YR$285,MATCH($B19,'Aceite Virgen'!$A$259:$A$285,0),MATCH(H$5,'Aceite Virgen'!$A$259:$YR$259,0))</f>
        <v>1.44</v>
      </c>
      <c r="I19" s="40">
        <f t="array" ref="I19">INDEX('Aceite Virgen'!$A$259:$YR$285,MATCH($B19,'Aceite Virgen'!$A$259:$A$285,0),MATCH(I$5,'Aceite Virgen'!$A$259:$YR$259,0))</f>
        <v>0.57999999999999996</v>
      </c>
      <c r="J19" s="40">
        <f t="array" ref="J19">INDEX('Aceite Virgen'!$A$259:$YR$285,MATCH($B19,'Aceite Virgen'!$A$259:$A$285,0),MATCH(J$5,'Aceite Virgen'!$A$259:$YR$259,0))</f>
        <v>1.37</v>
      </c>
      <c r="K19" s="40">
        <f t="array" ref="K19">INDEX('Aceite Virgen'!$A$259:$YR$285,MATCH($B19,'Aceite Virgen'!$A$259:$A$285,0),MATCH(K$5,'Aceite Virgen'!$A$259:$YR$259,0))</f>
        <v>23.330000000000002</v>
      </c>
      <c r="L19" s="40">
        <f t="array" ref="L19">INDEX('Aceite Virgen'!$A$259:$YR$285,MATCH($B19,'Aceite Virgen'!$A$259:$A$285,0),MATCH(L$5,'Aceite Virgen'!$A$259:$YR$259,0))</f>
        <v>29.57</v>
      </c>
      <c r="M19" s="40">
        <f t="array" ref="M19">INDEX('Aceite Virgen'!$A$259:$YR$285,MATCH($B19,'Aceite Virgen'!$A$259:$A$285,0),MATCH(M$5,'Aceite Virgen'!$A$259:$YR$259,0))</f>
        <v>30.6</v>
      </c>
      <c r="N19" s="40">
        <f t="array" ref="N19">INDEX('Aceite Virgen'!$A$259:$YR$285,MATCH($B19,'Aceite Virgen'!$A$259:$A$285,0),MATCH(N$5,'Aceite Virgen'!$A$259:$YR$259,0))</f>
        <v>26.04</v>
      </c>
      <c r="O19" s="40">
        <f t="array" ref="O19">INDEX('Aceite Virgen'!$A$259:$YR$285,MATCH($B19,'Aceite Virgen'!$A$259:$A$285,0),MATCH(O$5,'Aceite Virgen'!$A$259:$YR$259,0))</f>
        <v>22.55</v>
      </c>
      <c r="P19" s="40">
        <f t="array" ref="P19">INDEX('Aceite Virgen'!$A$259:$YR$285,MATCH($B19,'Aceite Virgen'!$A$259:$A$285,0),MATCH(P$5,'Aceite Virgen'!$A$259:$YR$259,0))</f>
        <v>10.95</v>
      </c>
    </row>
    <row r="20" spans="2:16" x14ac:dyDescent="0.3">
      <c r="B20" s="19">
        <f t="shared" si="1"/>
        <v>3.4</v>
      </c>
      <c r="C20" s="18">
        <f t="shared" si="2"/>
        <v>3.5</v>
      </c>
      <c r="E20" s="40">
        <f t="array" ref="E20">INDEX('Aceite Virgen'!$A$259:$YR$285,MATCH($B20,'Aceite Virgen'!$A$259:$A$285,0),MATCH(E$5,'Aceite Virgen'!$A$259:$YR$259,0))</f>
        <v>0.56000000000000005</v>
      </c>
      <c r="F20" s="40">
        <f t="array" ref="F20">INDEX('Aceite Virgen'!$A$259:$YR$285,MATCH($B20,'Aceite Virgen'!$A$259:$A$285,0),MATCH(F$5,'Aceite Virgen'!$A$259:$YR$259,0))</f>
        <v>0.05</v>
      </c>
      <c r="G20" s="40">
        <f t="array" ref="G20">INDEX('Aceite Virgen'!$A$259:$YR$285,MATCH($B20,'Aceite Virgen'!$A$259:$A$285,0),MATCH(G$5,'Aceite Virgen'!$A$259:$YR$259,0))</f>
        <v>0.92999999999999994</v>
      </c>
      <c r="H20" s="40">
        <f t="array" ref="H20">INDEX('Aceite Virgen'!$A$259:$YR$285,MATCH($B20,'Aceite Virgen'!$A$259:$A$285,0),MATCH(H$5,'Aceite Virgen'!$A$259:$YR$259,0))</f>
        <v>2.0699999999999998</v>
      </c>
      <c r="I20" s="40">
        <f t="array" ref="I20">INDEX('Aceite Virgen'!$A$259:$YR$285,MATCH($B20,'Aceite Virgen'!$A$259:$A$285,0),MATCH(I$5,'Aceite Virgen'!$A$259:$YR$259,0))</f>
        <v>4.6800000000000006</v>
      </c>
      <c r="J20" s="40">
        <f t="array" ref="J20">INDEX('Aceite Virgen'!$A$259:$YR$285,MATCH($B20,'Aceite Virgen'!$A$259:$A$285,0),MATCH(J$5,'Aceite Virgen'!$A$259:$YR$259,0))</f>
        <v>1.67</v>
      </c>
      <c r="K20" s="40">
        <f t="array" ref="K20">INDEX('Aceite Virgen'!$A$259:$YR$285,MATCH($B20,'Aceite Virgen'!$A$259:$A$285,0),MATCH(K$5,'Aceite Virgen'!$A$259:$YR$259,0))</f>
        <v>3.0500000000000003</v>
      </c>
      <c r="L20" s="40">
        <f t="array" ref="L20">INDEX('Aceite Virgen'!$A$259:$YR$285,MATCH($B20,'Aceite Virgen'!$A$259:$A$285,0),MATCH(L$5,'Aceite Virgen'!$A$259:$YR$259,0))</f>
        <v>0.60000000000000009</v>
      </c>
      <c r="M20" s="40">
        <f t="array" ref="M20">INDEX('Aceite Virgen'!$A$259:$YR$285,MATCH($B20,'Aceite Virgen'!$A$259:$A$285,0),MATCH(M$5,'Aceite Virgen'!$A$259:$YR$259,0))</f>
        <v>1.8099999999999998</v>
      </c>
      <c r="N20" s="40">
        <f t="array" ref="N20">INDEX('Aceite Virgen'!$A$259:$YR$285,MATCH($B20,'Aceite Virgen'!$A$259:$A$285,0),MATCH(N$5,'Aceite Virgen'!$A$259:$YR$259,0))</f>
        <v>2.13</v>
      </c>
      <c r="O20" s="40">
        <f t="array" ref="O20">INDEX('Aceite Virgen'!$A$259:$YR$285,MATCH($B20,'Aceite Virgen'!$A$259:$A$285,0),MATCH(O$5,'Aceite Virgen'!$A$259:$YR$259,0))</f>
        <v>0.57999999999999996</v>
      </c>
      <c r="P20" s="40">
        <f t="array" ref="P20">INDEX('Aceite Virgen'!$A$259:$YR$285,MATCH($B20,'Aceite Virgen'!$A$259:$A$285,0),MATCH(P$5,'Aceite Virgen'!$A$259:$YR$259,0))</f>
        <v>0.24</v>
      </c>
    </row>
    <row r="21" spans="2:16" x14ac:dyDescent="0.3">
      <c r="B21" s="19">
        <f t="shared" si="1"/>
        <v>3.5</v>
      </c>
      <c r="C21" s="18">
        <f t="shared" si="2"/>
        <v>3.6</v>
      </c>
      <c r="E21" s="40">
        <f t="array" ref="E21">INDEX('Aceite Virgen'!$A$259:$YR$285,MATCH($B21,'Aceite Virgen'!$A$259:$A$285,0),MATCH(E$5,'Aceite Virgen'!$A$259:$YR$259,0))</f>
        <v>7.6</v>
      </c>
      <c r="F21" s="40">
        <f t="array" ref="F21">INDEX('Aceite Virgen'!$A$259:$YR$285,MATCH($B21,'Aceite Virgen'!$A$259:$A$285,0),MATCH(F$5,'Aceite Virgen'!$A$259:$YR$259,0))</f>
        <v>15.34</v>
      </c>
      <c r="G21" s="40">
        <f t="array" ref="G21">INDEX('Aceite Virgen'!$A$259:$YR$285,MATCH($B21,'Aceite Virgen'!$A$259:$A$285,0),MATCH(G$5,'Aceite Virgen'!$A$259:$YR$259,0))</f>
        <v>24.660000000000004</v>
      </c>
      <c r="H21" s="40">
        <f t="array" ref="H21">INDEX('Aceite Virgen'!$A$259:$YR$285,MATCH($B21,'Aceite Virgen'!$A$259:$A$285,0),MATCH(H$5,'Aceite Virgen'!$A$259:$YR$259,0))</f>
        <v>31.92</v>
      </c>
      <c r="I21" s="40">
        <f t="array" ref="I21">INDEX('Aceite Virgen'!$A$259:$YR$285,MATCH($B21,'Aceite Virgen'!$A$259:$A$285,0),MATCH(I$5,'Aceite Virgen'!$A$259:$YR$259,0))</f>
        <v>27.63</v>
      </c>
      <c r="J21" s="40">
        <f t="array" ref="J21">INDEX('Aceite Virgen'!$A$259:$YR$285,MATCH($B21,'Aceite Virgen'!$A$259:$A$285,0),MATCH(J$5,'Aceite Virgen'!$A$259:$YR$259,0))</f>
        <v>28.52</v>
      </c>
      <c r="K21" s="40">
        <f t="array" ref="K21">INDEX('Aceite Virgen'!$A$259:$YR$285,MATCH($B21,'Aceite Virgen'!$A$259:$A$285,0),MATCH(K$5,'Aceite Virgen'!$A$259:$YR$259,0))</f>
        <v>5.56</v>
      </c>
      <c r="L21" s="40">
        <f t="array" ref="L21">INDEX('Aceite Virgen'!$A$259:$YR$285,MATCH($B21,'Aceite Virgen'!$A$259:$A$285,0),MATCH(L$5,'Aceite Virgen'!$A$259:$YR$259,0))</f>
        <v>1.69</v>
      </c>
      <c r="M21" s="40">
        <f t="array" ref="M21">INDEX('Aceite Virgen'!$A$259:$YR$285,MATCH($B21,'Aceite Virgen'!$A$259:$A$285,0),MATCH(M$5,'Aceite Virgen'!$A$259:$YR$259,0))</f>
        <v>2.82</v>
      </c>
      <c r="N21" s="40">
        <f t="array" ref="N21">INDEX('Aceite Virgen'!$A$259:$YR$285,MATCH($B21,'Aceite Virgen'!$A$259:$A$285,0),MATCH(N$5,'Aceite Virgen'!$A$259:$YR$259,0))</f>
        <v>1.57</v>
      </c>
      <c r="O21" s="40">
        <f t="array" ref="O21">INDEX('Aceite Virgen'!$A$259:$YR$285,MATCH($B21,'Aceite Virgen'!$A$259:$A$285,0),MATCH(O$5,'Aceite Virgen'!$A$259:$YR$259,0))</f>
        <v>1.5299999999999998</v>
      </c>
      <c r="P21" s="40">
        <f t="array" ref="P21">INDEX('Aceite Virgen'!$A$259:$YR$285,MATCH($B21,'Aceite Virgen'!$A$259:$A$285,0),MATCH(P$5,'Aceite Virgen'!$A$259:$YR$259,0))</f>
        <v>0.98</v>
      </c>
    </row>
    <row r="22" spans="2:16" x14ac:dyDescent="0.3">
      <c r="B22" s="19">
        <f t="shared" si="1"/>
        <v>3.6</v>
      </c>
      <c r="C22" s="18">
        <f t="shared" si="2"/>
        <v>3.7</v>
      </c>
      <c r="E22" s="40">
        <f t="array" ref="E22">INDEX('Aceite Virgen'!$A$259:$YR$285,MATCH($B22,'Aceite Virgen'!$A$259:$A$285,0),MATCH(E$5,'Aceite Virgen'!$A$259:$YR$259,0))</f>
        <v>7.47</v>
      </c>
      <c r="F22" s="40">
        <f t="array" ref="F22">INDEX('Aceite Virgen'!$A$259:$YR$285,MATCH($B22,'Aceite Virgen'!$A$259:$A$285,0),MATCH(F$5,'Aceite Virgen'!$A$259:$YR$259,0))</f>
        <v>17.580000000000002</v>
      </c>
      <c r="G22" s="40">
        <f t="array" ref="G22">INDEX('Aceite Virgen'!$A$259:$YR$285,MATCH($B22,'Aceite Virgen'!$A$259:$A$285,0),MATCH(G$5,'Aceite Virgen'!$A$259:$YR$259,0))</f>
        <v>15.690000000000001</v>
      </c>
      <c r="H22" s="40">
        <f t="array" ref="H22">INDEX('Aceite Virgen'!$A$259:$YR$285,MATCH($B22,'Aceite Virgen'!$A$259:$A$285,0),MATCH(H$5,'Aceite Virgen'!$A$259:$YR$259,0))</f>
        <v>23.900000000000002</v>
      </c>
      <c r="I22" s="40">
        <f t="array" ref="I22">INDEX('Aceite Virgen'!$A$259:$YR$285,MATCH($B22,'Aceite Virgen'!$A$259:$A$285,0),MATCH(I$5,'Aceite Virgen'!$A$259:$YR$259,0))</f>
        <v>27.29</v>
      </c>
      <c r="J22" s="40">
        <f t="array" ref="J22">INDEX('Aceite Virgen'!$A$259:$YR$285,MATCH($B22,'Aceite Virgen'!$A$259:$A$285,0),MATCH(J$5,'Aceite Virgen'!$A$259:$YR$259,0))</f>
        <v>26.599999999999998</v>
      </c>
      <c r="K22" s="40">
        <f t="array" ref="K22">INDEX('Aceite Virgen'!$A$259:$YR$285,MATCH($B22,'Aceite Virgen'!$A$259:$A$285,0),MATCH(K$5,'Aceite Virgen'!$A$259:$YR$259,0))</f>
        <v>9.6</v>
      </c>
      <c r="L22" s="40">
        <f t="array" ref="L22">INDEX('Aceite Virgen'!$A$259:$YR$285,MATCH($B22,'Aceite Virgen'!$A$259:$A$285,0),MATCH(L$5,'Aceite Virgen'!$A$259:$YR$259,0))</f>
        <v>2.27</v>
      </c>
      <c r="M22" s="40">
        <f t="array" ref="M22">INDEX('Aceite Virgen'!$A$259:$YR$285,MATCH($B22,'Aceite Virgen'!$A$259:$A$285,0),MATCH(M$5,'Aceite Virgen'!$A$259:$YR$259,0))</f>
        <v>0.96</v>
      </c>
      <c r="N22" s="40">
        <f t="array" ref="N22">INDEX('Aceite Virgen'!$A$259:$YR$285,MATCH($B22,'Aceite Virgen'!$A$259:$A$285,0),MATCH(N$5,'Aceite Virgen'!$A$259:$YR$259,0))</f>
        <v>2.21</v>
      </c>
      <c r="O22" s="40">
        <f t="array" ref="O22">INDEX('Aceite Virgen'!$A$259:$YR$285,MATCH($B22,'Aceite Virgen'!$A$259:$A$285,0),MATCH(O$5,'Aceite Virgen'!$A$259:$YR$259,0))</f>
        <v>2.9000000000000004</v>
      </c>
      <c r="P22" s="40">
        <f t="array" ref="P22">INDEX('Aceite Virgen'!$A$259:$YR$285,MATCH($B22,'Aceite Virgen'!$A$259:$A$285,0),MATCH(P$5,'Aceite Virgen'!$A$259:$YR$259,0))</f>
        <v>4.1899999999999995</v>
      </c>
    </row>
    <row r="23" spans="2:16" x14ac:dyDescent="0.3">
      <c r="B23" s="19">
        <f t="shared" si="1"/>
        <v>3.7</v>
      </c>
      <c r="C23" s="18">
        <f t="shared" si="2"/>
        <v>3.8</v>
      </c>
      <c r="E23" s="40">
        <f t="array" ref="E23">INDEX('Aceite Virgen'!$A$259:$YR$285,MATCH($B23,'Aceite Virgen'!$A$259:$A$285,0),MATCH(E$5,'Aceite Virgen'!$A$259:$YR$259,0))</f>
        <v>1.67</v>
      </c>
      <c r="F23" s="40">
        <f t="array" ref="F23">INDEX('Aceite Virgen'!$A$259:$YR$285,MATCH($B23,'Aceite Virgen'!$A$259:$A$285,0),MATCH(F$5,'Aceite Virgen'!$A$259:$YR$259,0))</f>
        <v>0.67999999999999994</v>
      </c>
      <c r="G23" s="40">
        <f t="array" ref="G23">INDEX('Aceite Virgen'!$A$259:$YR$285,MATCH($B23,'Aceite Virgen'!$A$259:$A$285,0),MATCH(G$5,'Aceite Virgen'!$A$259:$YR$259,0))</f>
        <v>0.4</v>
      </c>
      <c r="H23" s="40">
        <f t="array" ref="H23">INDEX('Aceite Virgen'!$A$259:$YR$285,MATCH($B23,'Aceite Virgen'!$A$259:$A$285,0),MATCH(H$5,'Aceite Virgen'!$A$259:$YR$259,0))</f>
        <v>0.92999999999999994</v>
      </c>
      <c r="I23" s="40">
        <f t="array" ref="I23">INDEX('Aceite Virgen'!$A$259:$YR$285,MATCH($B23,'Aceite Virgen'!$A$259:$A$285,0),MATCH(I$5,'Aceite Virgen'!$A$259:$YR$259,0))</f>
        <v>0.15</v>
      </c>
      <c r="J23" s="40">
        <f t="array" ref="J23">INDEX('Aceite Virgen'!$A$259:$YR$285,MATCH($B23,'Aceite Virgen'!$A$259:$A$285,0),MATCH(J$5,'Aceite Virgen'!$A$259:$YR$259,0))</f>
        <v>0.31</v>
      </c>
      <c r="K23" s="40">
        <f t="array" ref="K23">INDEX('Aceite Virgen'!$A$259:$YR$285,MATCH($B23,'Aceite Virgen'!$A$259:$A$285,0),MATCH(K$5,'Aceite Virgen'!$A$259:$YR$259,0))</f>
        <v>0.27</v>
      </c>
      <c r="L23" s="40">
        <f t="array" ref="L23">INDEX('Aceite Virgen'!$A$259:$YR$285,MATCH($B23,'Aceite Virgen'!$A$259:$A$285,0),MATCH(L$5,'Aceite Virgen'!$A$259:$YR$259,0))</f>
        <v>3.69</v>
      </c>
      <c r="M23" s="40">
        <f t="array" ref="M23">INDEX('Aceite Virgen'!$A$259:$YR$285,MATCH($B23,'Aceite Virgen'!$A$259:$A$285,0),MATCH(M$5,'Aceite Virgen'!$A$259:$YR$259,0))</f>
        <v>3.03</v>
      </c>
      <c r="N23" s="40">
        <f t="array" ref="N23">INDEX('Aceite Virgen'!$A$259:$YR$285,MATCH($B23,'Aceite Virgen'!$A$259:$A$285,0),MATCH(N$5,'Aceite Virgen'!$A$259:$YR$259,0))</f>
        <v>2.35</v>
      </c>
      <c r="O23" s="40">
        <f t="array" ref="O23">INDEX('Aceite Virgen'!$A$259:$YR$285,MATCH($B23,'Aceite Virgen'!$A$259:$A$285,0),MATCH(O$5,'Aceite Virgen'!$A$259:$YR$259,0))</f>
        <v>1.63</v>
      </c>
      <c r="P23" s="40">
        <f t="array" ref="P23">INDEX('Aceite Virgen'!$A$259:$YR$285,MATCH($B23,'Aceite Virgen'!$A$259:$A$285,0),MATCH(P$5,'Aceite Virgen'!$A$259:$YR$259,0))</f>
        <v>1.05</v>
      </c>
    </row>
    <row r="24" spans="2:16" x14ac:dyDescent="0.3">
      <c r="B24" s="19">
        <f t="shared" si="1"/>
        <v>3.8</v>
      </c>
      <c r="C24" s="18">
        <f t="shared" si="2"/>
        <v>3.9</v>
      </c>
      <c r="E24" s="40">
        <f t="array" ref="E24">INDEX('Aceite Virgen'!$A$259:$YR$285,MATCH($B24,'Aceite Virgen'!$A$259:$A$285,0),MATCH(E$5,'Aceite Virgen'!$A$259:$YR$259,0))</f>
        <v>22.64</v>
      </c>
      <c r="F24" s="40">
        <f t="array" ref="F24">INDEX('Aceite Virgen'!$A$259:$YR$285,MATCH($B24,'Aceite Virgen'!$A$259:$A$285,0),MATCH(F$5,'Aceite Virgen'!$A$259:$YR$259,0))</f>
        <v>11.84</v>
      </c>
      <c r="G24" s="40">
        <f t="array" ref="G24">INDEX('Aceite Virgen'!$A$259:$YR$285,MATCH($B24,'Aceite Virgen'!$A$259:$A$285,0),MATCH(G$5,'Aceite Virgen'!$A$259:$YR$259,0))</f>
        <v>7.17</v>
      </c>
      <c r="H24" s="40">
        <f t="array" ref="H24">INDEX('Aceite Virgen'!$A$259:$YR$285,MATCH($B24,'Aceite Virgen'!$A$259:$A$285,0),MATCH(H$5,'Aceite Virgen'!$A$259:$YR$259,0))</f>
        <v>3.01</v>
      </c>
      <c r="I24" s="40">
        <f t="array" ref="I24">INDEX('Aceite Virgen'!$A$259:$YR$285,MATCH($B24,'Aceite Virgen'!$A$259:$A$285,0),MATCH(I$5,'Aceite Virgen'!$A$259:$YR$259,0))</f>
        <v>1.04</v>
      </c>
      <c r="J24" s="40">
        <f t="array" ref="J24">INDEX('Aceite Virgen'!$A$259:$YR$285,MATCH($B24,'Aceite Virgen'!$A$259:$A$285,0),MATCH(J$5,'Aceite Virgen'!$A$259:$YR$259,0))</f>
        <v>1.8</v>
      </c>
      <c r="K24" s="40">
        <f t="array" ref="K24">INDEX('Aceite Virgen'!$A$259:$YR$285,MATCH($B24,'Aceite Virgen'!$A$259:$A$285,0),MATCH(K$5,'Aceite Virgen'!$A$259:$YR$259,0))</f>
        <v>2.7</v>
      </c>
      <c r="L24" s="40">
        <f t="array" ref="L24">INDEX('Aceite Virgen'!$A$259:$YR$285,MATCH($B24,'Aceite Virgen'!$A$259:$A$285,0),MATCH(L$5,'Aceite Virgen'!$A$259:$YR$259,0))</f>
        <v>0.67999999999999994</v>
      </c>
      <c r="M24" s="40">
        <f t="array" ref="M24">INDEX('Aceite Virgen'!$A$259:$YR$285,MATCH($B24,'Aceite Virgen'!$A$259:$A$285,0),MATCH(M$5,'Aceite Virgen'!$A$259:$YR$259,0))</f>
        <v>0.94</v>
      </c>
      <c r="N24" s="40">
        <f t="array" ref="N24">INDEX('Aceite Virgen'!$A$259:$YR$285,MATCH($B24,'Aceite Virgen'!$A$259:$A$285,0),MATCH(N$5,'Aceite Virgen'!$A$259:$YR$259,0))</f>
        <v>0.8600000000000001</v>
      </c>
      <c r="O24" s="40">
        <f t="array" ref="O24">INDEX('Aceite Virgen'!$A$259:$YR$285,MATCH($B24,'Aceite Virgen'!$A$259:$A$285,0),MATCH(O$5,'Aceite Virgen'!$A$259:$YR$259,0))</f>
        <v>0</v>
      </c>
      <c r="P24" s="40">
        <f t="array" ref="P24">INDEX('Aceite Virgen'!$A$259:$YR$285,MATCH($B24,'Aceite Virgen'!$A$259:$A$285,0),MATCH(P$5,'Aceite Virgen'!$A$259:$YR$259,0))</f>
        <v>0.42000000000000004</v>
      </c>
    </row>
    <row r="25" spans="2:16" x14ac:dyDescent="0.3">
      <c r="B25" s="19">
        <f t="shared" si="1"/>
        <v>3.9</v>
      </c>
      <c r="C25" s="18">
        <f t="shared" si="2"/>
        <v>4</v>
      </c>
      <c r="E25" s="40">
        <f t="array" ref="E25">INDEX('Aceite Virgen'!$A$259:$YR$285,MATCH($B25,'Aceite Virgen'!$A$259:$A$285,0),MATCH(E$5,'Aceite Virgen'!$A$259:$YR$259,0))</f>
        <v>8.61</v>
      </c>
      <c r="F25" s="40">
        <f t="array" ref="F25">INDEX('Aceite Virgen'!$A$259:$YR$285,MATCH($B25,'Aceite Virgen'!$A$259:$A$285,0),MATCH(F$5,'Aceite Virgen'!$A$259:$YR$259,0))</f>
        <v>23.32</v>
      </c>
      <c r="G25" s="40">
        <f t="array" ref="G25">INDEX('Aceite Virgen'!$A$259:$YR$285,MATCH($B25,'Aceite Virgen'!$A$259:$A$285,0),MATCH(G$5,'Aceite Virgen'!$A$259:$YR$259,0))</f>
        <v>29.53</v>
      </c>
      <c r="H25" s="40">
        <f t="array" ref="H25">INDEX('Aceite Virgen'!$A$259:$YR$285,MATCH($B25,'Aceite Virgen'!$A$259:$A$285,0),MATCH(H$5,'Aceite Virgen'!$A$259:$YR$259,0))</f>
        <v>4.8899999999999997</v>
      </c>
      <c r="I25" s="40">
        <f t="array" ref="I25">INDEX('Aceite Virgen'!$A$259:$YR$285,MATCH($B25,'Aceite Virgen'!$A$259:$A$285,0),MATCH(I$5,'Aceite Virgen'!$A$259:$YR$259,0))</f>
        <v>4.05</v>
      </c>
      <c r="J25" s="40">
        <f t="array" ref="J25">INDEX('Aceite Virgen'!$A$259:$YR$285,MATCH($B25,'Aceite Virgen'!$A$259:$A$285,0),MATCH(J$5,'Aceite Virgen'!$A$259:$YR$259,0))</f>
        <v>2.88</v>
      </c>
      <c r="K25" s="40">
        <f t="array" ref="K25">INDEX('Aceite Virgen'!$A$259:$YR$285,MATCH($B25,'Aceite Virgen'!$A$259:$A$285,0),MATCH(K$5,'Aceite Virgen'!$A$259:$YR$259,0))</f>
        <v>2.99</v>
      </c>
      <c r="L25" s="40">
        <f t="array" ref="L25">INDEX('Aceite Virgen'!$A$259:$YR$285,MATCH($B25,'Aceite Virgen'!$A$259:$A$285,0),MATCH(L$5,'Aceite Virgen'!$A$259:$YR$259,0))</f>
        <v>1.3399999999999999</v>
      </c>
      <c r="M25" s="40">
        <f t="array" ref="M25">INDEX('Aceite Virgen'!$A$259:$YR$285,MATCH($B25,'Aceite Virgen'!$A$259:$A$285,0),MATCH(M$5,'Aceite Virgen'!$A$259:$YR$259,0))</f>
        <v>0.56000000000000005</v>
      </c>
      <c r="N25" s="40">
        <f t="array" ref="N25">INDEX('Aceite Virgen'!$A$259:$YR$285,MATCH($B25,'Aceite Virgen'!$A$259:$A$285,0),MATCH(N$5,'Aceite Virgen'!$A$259:$YR$259,0))</f>
        <v>1.02</v>
      </c>
      <c r="O25" s="40">
        <f t="array" ref="O25">INDEX('Aceite Virgen'!$A$259:$YR$285,MATCH($B25,'Aceite Virgen'!$A$259:$A$285,0),MATCH(O$5,'Aceite Virgen'!$A$259:$YR$259,0))</f>
        <v>1.01</v>
      </c>
      <c r="P25" s="40">
        <f t="array" ref="P25">INDEX('Aceite Virgen'!$A$259:$YR$285,MATCH($B25,'Aceite Virgen'!$A$259:$A$285,0),MATCH(P$5,'Aceite Virgen'!$A$259:$YR$259,0))</f>
        <v>0.09</v>
      </c>
    </row>
    <row r="26" spans="2:16" x14ac:dyDescent="0.3">
      <c r="B26" s="19">
        <f t="shared" si="1"/>
        <v>4</v>
      </c>
      <c r="C26" s="18">
        <f t="shared" si="2"/>
        <v>4.0999999999999996</v>
      </c>
      <c r="E26" s="40">
        <f t="array" ref="E26">INDEX('Aceite Virgen'!$A$259:$YR$285,MATCH($B26,'Aceite Virgen'!$A$259:$A$285,0),MATCH(E$5,'Aceite Virgen'!$A$259:$YR$259,0))</f>
        <v>21.86</v>
      </c>
      <c r="F26" s="40">
        <f t="array" ref="F26">INDEX('Aceite Virgen'!$A$259:$YR$285,MATCH($B26,'Aceite Virgen'!$A$259:$A$285,0),MATCH(F$5,'Aceite Virgen'!$A$259:$YR$259,0))</f>
        <v>9.2799999999999994</v>
      </c>
      <c r="G26" s="40">
        <f t="array" ref="G26">INDEX('Aceite Virgen'!$A$259:$YR$285,MATCH($B26,'Aceite Virgen'!$A$259:$A$285,0),MATCH(G$5,'Aceite Virgen'!$A$259:$YR$259,0))</f>
        <v>0.38</v>
      </c>
      <c r="H26" s="40">
        <f t="array" ref="H26">INDEX('Aceite Virgen'!$A$259:$YR$285,MATCH($B26,'Aceite Virgen'!$A$259:$A$285,0),MATCH(H$5,'Aceite Virgen'!$A$259:$YR$259,0))</f>
        <v>0.24</v>
      </c>
      <c r="I26" s="40">
        <f t="array" ref="I26">INDEX('Aceite Virgen'!$A$259:$YR$285,MATCH($B26,'Aceite Virgen'!$A$259:$A$285,0),MATCH(I$5,'Aceite Virgen'!$A$259:$YR$259,0))</f>
        <v>0.95000000000000007</v>
      </c>
      <c r="J26" s="40">
        <f t="array" ref="J26">INDEX('Aceite Virgen'!$A$259:$YR$285,MATCH($B26,'Aceite Virgen'!$A$259:$A$285,0),MATCH(J$5,'Aceite Virgen'!$A$259:$YR$259,0))</f>
        <v>0.2</v>
      </c>
      <c r="K26" s="40">
        <f t="array" ref="K26">INDEX('Aceite Virgen'!$A$259:$YR$285,MATCH($B26,'Aceite Virgen'!$A$259:$A$285,0),MATCH(K$5,'Aceite Virgen'!$A$259:$YR$259,0))</f>
        <v>0.56000000000000005</v>
      </c>
      <c r="L26" s="40">
        <f t="array" ref="L26">INDEX('Aceite Virgen'!$A$259:$YR$285,MATCH($B26,'Aceite Virgen'!$A$259:$A$285,0),MATCH(L$5,'Aceite Virgen'!$A$259:$YR$259,0))</f>
        <v>0.62</v>
      </c>
      <c r="M26" s="40">
        <f t="array" ref="M26">INDEX('Aceite Virgen'!$A$259:$YR$285,MATCH($B26,'Aceite Virgen'!$A$259:$A$285,0),MATCH(M$5,'Aceite Virgen'!$A$259:$YR$259,0))</f>
        <v>1.31</v>
      </c>
      <c r="N26" s="40">
        <f t="array" ref="N26">INDEX('Aceite Virgen'!$A$259:$YR$285,MATCH($B26,'Aceite Virgen'!$A$259:$A$285,0),MATCH(N$5,'Aceite Virgen'!$A$259:$YR$259,0))</f>
        <v>0.62</v>
      </c>
      <c r="O26" s="40">
        <f t="array" ref="O26">INDEX('Aceite Virgen'!$A$259:$YR$285,MATCH($B26,'Aceite Virgen'!$A$259:$A$285,0),MATCH(O$5,'Aceite Virgen'!$A$259:$YR$259,0))</f>
        <v>0.38</v>
      </c>
      <c r="P26" s="40">
        <f t="array" ref="P26">INDEX('Aceite Virgen'!$A$259:$YR$285,MATCH($B26,'Aceite Virgen'!$A$259:$A$285,0),MATCH(P$5,'Aceite Virgen'!$A$259:$YR$259,0))</f>
        <v>1.5</v>
      </c>
    </row>
    <row r="27" spans="2:16" x14ac:dyDescent="0.3">
      <c r="B27" s="19">
        <f t="shared" si="1"/>
        <v>4.0999999999999996</v>
      </c>
      <c r="C27" s="18">
        <f t="shared" si="2"/>
        <v>4.2</v>
      </c>
      <c r="E27" s="40">
        <f t="array" ref="E27">INDEX('Aceite Virgen'!$A$259:$YR$285,MATCH($B27,'Aceite Virgen'!$A$259:$A$285,0),MATCH(E$5,'Aceite Virgen'!$A$259:$YR$259,0))</f>
        <v>11.469999999999999</v>
      </c>
      <c r="F27" s="40">
        <f t="array" ref="F27">INDEX('Aceite Virgen'!$A$259:$YR$285,MATCH($B27,'Aceite Virgen'!$A$259:$A$285,0),MATCH(F$5,'Aceite Virgen'!$A$259:$YR$259,0))</f>
        <v>5.0599999999999996</v>
      </c>
      <c r="G27" s="40">
        <f t="array" ref="G27">INDEX('Aceite Virgen'!$A$259:$YR$285,MATCH($B27,'Aceite Virgen'!$A$259:$A$285,0),MATCH(G$5,'Aceite Virgen'!$A$259:$YR$259,0))</f>
        <v>0.19</v>
      </c>
      <c r="H27" s="40">
        <f t="array" ref="H27">INDEX('Aceite Virgen'!$A$259:$YR$285,MATCH($B27,'Aceite Virgen'!$A$259:$A$285,0),MATCH(H$5,'Aceite Virgen'!$A$259:$YR$259,0))</f>
        <v>0.55000000000000004</v>
      </c>
      <c r="I27" s="40">
        <f t="array" ref="I27">INDEX('Aceite Virgen'!$A$259:$YR$285,MATCH($B27,'Aceite Virgen'!$A$259:$A$285,0),MATCH(I$5,'Aceite Virgen'!$A$259:$YR$259,0))</f>
        <v>0.67</v>
      </c>
      <c r="J27" s="40">
        <f t="array" ref="J27">INDEX('Aceite Virgen'!$A$259:$YR$285,MATCH($B27,'Aceite Virgen'!$A$259:$A$285,0),MATCH(J$5,'Aceite Virgen'!$A$259:$YR$259,0))</f>
        <v>0.24</v>
      </c>
      <c r="K27" s="40">
        <f t="array" ref="K27">INDEX('Aceite Virgen'!$A$259:$YR$285,MATCH($B27,'Aceite Virgen'!$A$259:$A$285,0),MATCH(K$5,'Aceite Virgen'!$A$259:$YR$259,0))</f>
        <v>0</v>
      </c>
      <c r="L27" s="40">
        <f t="array" ref="L27">INDEX('Aceite Virgen'!$A$259:$YR$285,MATCH($B27,'Aceite Virgen'!$A$259:$A$285,0),MATCH(L$5,'Aceite Virgen'!$A$259:$YR$259,0))</f>
        <v>0.43</v>
      </c>
      <c r="M27" s="40">
        <f t="array" ref="M27">INDEX('Aceite Virgen'!$A$259:$YR$285,MATCH($B27,'Aceite Virgen'!$A$259:$A$285,0),MATCH(M$5,'Aceite Virgen'!$A$259:$YR$259,0))</f>
        <v>0</v>
      </c>
      <c r="N27" s="40">
        <f t="array" ref="N27">INDEX('Aceite Virgen'!$A$259:$YR$285,MATCH($B27,'Aceite Virgen'!$A$259:$A$285,0),MATCH(N$5,'Aceite Virgen'!$A$259:$YR$259,0))</f>
        <v>0</v>
      </c>
      <c r="O27" s="40">
        <f t="array" ref="O27">INDEX('Aceite Virgen'!$A$259:$YR$285,MATCH($B27,'Aceite Virgen'!$A$259:$A$285,0),MATCH(O$5,'Aceite Virgen'!$A$259:$YR$259,0))</f>
        <v>0.34</v>
      </c>
      <c r="P27" s="40">
        <f t="array" ref="P27">INDEX('Aceite Virgen'!$A$259:$YR$285,MATCH($B27,'Aceite Virgen'!$A$259:$A$285,0),MATCH(P$5,'Aceite Virgen'!$A$259:$YR$259,0))</f>
        <v>1.82</v>
      </c>
    </row>
    <row r="28" spans="2:16" x14ac:dyDescent="0.3">
      <c r="B28" s="19">
        <f t="shared" si="1"/>
        <v>4.2</v>
      </c>
      <c r="C28" s="18">
        <f t="shared" si="2"/>
        <v>4.3</v>
      </c>
      <c r="E28" s="40">
        <f t="array" ref="E28">INDEX('Aceite Virgen'!$A$259:$YR$285,MATCH($B28,'Aceite Virgen'!$A$259:$A$285,0),MATCH(E$5,'Aceite Virgen'!$A$259:$YR$259,0))</f>
        <v>0.28000000000000003</v>
      </c>
      <c r="F28" s="40">
        <f t="array" ref="F28">INDEX('Aceite Virgen'!$A$259:$YR$285,MATCH($B28,'Aceite Virgen'!$A$259:$A$285,0),MATCH(F$5,'Aceite Virgen'!$A$259:$YR$259,0))</f>
        <v>0.5</v>
      </c>
      <c r="G28" s="40">
        <f t="array" ref="G28">INDEX('Aceite Virgen'!$A$259:$YR$285,MATCH($B28,'Aceite Virgen'!$A$259:$A$285,0),MATCH(G$5,'Aceite Virgen'!$A$259:$YR$259,0))</f>
        <v>0.4</v>
      </c>
      <c r="H28" s="40">
        <f t="array" ref="H28">INDEX('Aceite Virgen'!$A$259:$YR$285,MATCH($B28,'Aceite Virgen'!$A$259:$A$285,0),MATCH(H$5,'Aceite Virgen'!$A$259:$YR$259,0))</f>
        <v>0.13</v>
      </c>
      <c r="I28" s="40">
        <f t="array" ref="I28">INDEX('Aceite Virgen'!$A$259:$YR$285,MATCH($B28,'Aceite Virgen'!$A$259:$A$285,0),MATCH(I$5,'Aceite Virgen'!$A$259:$YR$259,0))</f>
        <v>0.33</v>
      </c>
      <c r="J28" s="40">
        <f t="array" ref="J28">INDEX('Aceite Virgen'!$A$259:$YR$285,MATCH($B28,'Aceite Virgen'!$A$259:$A$285,0),MATCH(J$5,'Aceite Virgen'!$A$259:$YR$259,0))</f>
        <v>0.2</v>
      </c>
      <c r="K28" s="40">
        <f t="array" ref="K28">INDEX('Aceite Virgen'!$A$259:$YR$285,MATCH($B28,'Aceite Virgen'!$A$259:$A$285,0),MATCH(K$5,'Aceite Virgen'!$A$259:$YR$259,0))</f>
        <v>0.13</v>
      </c>
      <c r="L28" s="40">
        <f t="array" ref="L28">INDEX('Aceite Virgen'!$A$259:$YR$285,MATCH($B28,'Aceite Virgen'!$A$259:$A$285,0),MATCH(L$5,'Aceite Virgen'!$A$259:$YR$259,0))</f>
        <v>0</v>
      </c>
      <c r="M28" s="40">
        <f t="array" ref="M28">INDEX('Aceite Virgen'!$A$259:$YR$285,MATCH($B28,'Aceite Virgen'!$A$259:$A$285,0),MATCH(M$5,'Aceite Virgen'!$A$259:$YR$259,0))</f>
        <v>0.46</v>
      </c>
      <c r="N28" s="40">
        <f t="array" ref="N28">INDEX('Aceite Virgen'!$A$259:$YR$285,MATCH($B28,'Aceite Virgen'!$A$259:$A$285,0),MATCH(N$5,'Aceite Virgen'!$A$259:$YR$259,0))</f>
        <v>0.26</v>
      </c>
      <c r="O28" s="40">
        <f t="array" ref="O28">INDEX('Aceite Virgen'!$A$259:$YR$285,MATCH($B28,'Aceite Virgen'!$A$259:$A$285,0),MATCH(O$5,'Aceite Virgen'!$A$259:$YR$259,0))</f>
        <v>0</v>
      </c>
      <c r="P28" s="40">
        <f t="array" ref="P28">INDEX('Aceite Virgen'!$A$259:$YR$285,MATCH($B28,'Aceite Virgen'!$A$259:$A$285,0),MATCH(P$5,'Aceite Virgen'!$A$259:$YR$259,0))</f>
        <v>0.11</v>
      </c>
    </row>
    <row r="29" spans="2:16" x14ac:dyDescent="0.3">
      <c r="B29" s="19">
        <f t="shared" si="1"/>
        <v>4.3</v>
      </c>
      <c r="C29" s="18">
        <f t="shared" si="2"/>
        <v>4.4000000000000004</v>
      </c>
      <c r="E29" s="40">
        <f t="array" ref="E29">INDEX('Aceite Virgen'!$A$259:$YR$285,MATCH($B29,'Aceite Virgen'!$A$259:$A$285,0),MATCH(E$5,'Aceite Virgen'!$A$259:$YR$259,0))</f>
        <v>0.66999999999999993</v>
      </c>
      <c r="F29" s="40">
        <f t="array" ref="F29">INDEX('Aceite Virgen'!$A$259:$YR$285,MATCH($B29,'Aceite Virgen'!$A$259:$A$285,0),MATCH(F$5,'Aceite Virgen'!$A$259:$YR$259,0))</f>
        <v>7.0000000000000007E-2</v>
      </c>
      <c r="G29" s="40">
        <f t="array" ref="G29">INDEX('Aceite Virgen'!$A$259:$YR$285,MATCH($B29,'Aceite Virgen'!$A$259:$A$285,0),MATCH(G$5,'Aceite Virgen'!$A$259:$YR$259,0))</f>
        <v>0.9</v>
      </c>
      <c r="H29" s="40">
        <f t="array" ref="H29">INDEX('Aceite Virgen'!$A$259:$YR$285,MATCH($B29,'Aceite Virgen'!$A$259:$A$285,0),MATCH(H$5,'Aceite Virgen'!$A$259:$YR$259,0))</f>
        <v>1.99</v>
      </c>
      <c r="I29" s="40">
        <f t="array" ref="I29">INDEX('Aceite Virgen'!$A$259:$YR$285,MATCH($B29,'Aceite Virgen'!$A$259:$A$285,0),MATCH(I$5,'Aceite Virgen'!$A$259:$YR$259,0))</f>
        <v>0.6</v>
      </c>
      <c r="J29" s="40">
        <f t="array" ref="J29">INDEX('Aceite Virgen'!$A$259:$YR$285,MATCH($B29,'Aceite Virgen'!$A$259:$A$285,0),MATCH(J$5,'Aceite Virgen'!$A$259:$YR$259,0))</f>
        <v>1.29</v>
      </c>
      <c r="K29" s="40">
        <f t="array" ref="K29">INDEX('Aceite Virgen'!$A$259:$YR$285,MATCH($B29,'Aceite Virgen'!$A$259:$A$285,0),MATCH(K$5,'Aceite Virgen'!$A$259:$YR$259,0))</f>
        <v>0.32</v>
      </c>
      <c r="L29" s="40">
        <f t="array" ref="L29">INDEX('Aceite Virgen'!$A$259:$YR$285,MATCH($B29,'Aceite Virgen'!$A$259:$A$285,0),MATCH(L$5,'Aceite Virgen'!$A$259:$YR$259,0))</f>
        <v>0</v>
      </c>
      <c r="M29" s="40">
        <f t="array" ref="M29">INDEX('Aceite Virgen'!$A$259:$YR$285,MATCH($B29,'Aceite Virgen'!$A$259:$A$285,0),MATCH(M$5,'Aceite Virgen'!$A$259:$YR$259,0))</f>
        <v>0.35</v>
      </c>
      <c r="N29" s="40">
        <f t="array" ref="N29">INDEX('Aceite Virgen'!$A$259:$YR$285,MATCH($B29,'Aceite Virgen'!$A$259:$A$285,0),MATCH(N$5,'Aceite Virgen'!$A$259:$YR$259,0))</f>
        <v>0.52</v>
      </c>
      <c r="O29" s="40">
        <f t="array" ref="O29">INDEX('Aceite Virgen'!$A$259:$YR$285,MATCH($B29,'Aceite Virgen'!$A$259:$A$285,0),MATCH(O$5,'Aceite Virgen'!$A$259:$YR$259,0))</f>
        <v>0.15</v>
      </c>
      <c r="P29" s="40">
        <f t="array" ref="P29">INDEX('Aceite Virgen'!$A$259:$YR$285,MATCH($B29,'Aceite Virgen'!$A$259:$A$285,0),MATCH(P$5,'Aceite Virgen'!$A$259:$YR$259,0))</f>
        <v>0.5</v>
      </c>
    </row>
    <row r="30" spans="2:16" x14ac:dyDescent="0.3">
      <c r="B30" s="19">
        <f t="shared" si="1"/>
        <v>4.4000000000000004</v>
      </c>
      <c r="C30" s="18">
        <f t="shared" si="2"/>
        <v>4.5</v>
      </c>
      <c r="E30" s="40">
        <f t="array" ref="E30">INDEX('Aceite Virgen'!$A$259:$YR$285,MATCH($B30,'Aceite Virgen'!$A$259:$A$285,0),MATCH(E$5,'Aceite Virgen'!$A$259:$YR$259,0))</f>
        <v>1</v>
      </c>
      <c r="F30" s="40">
        <f t="array" ref="F30">INDEX('Aceite Virgen'!$A$259:$YR$285,MATCH($B30,'Aceite Virgen'!$A$259:$A$285,0),MATCH(F$5,'Aceite Virgen'!$A$259:$YR$259,0))</f>
        <v>0.27</v>
      </c>
      <c r="G30" s="40">
        <f t="array" ref="G30">INDEX('Aceite Virgen'!$A$259:$YR$285,MATCH($B30,'Aceite Virgen'!$A$259:$A$285,0),MATCH(G$5,'Aceite Virgen'!$A$259:$YR$259,0))</f>
        <v>0.16</v>
      </c>
      <c r="H30" s="40">
        <f t="array" ref="H30">INDEX('Aceite Virgen'!$A$259:$YR$285,MATCH($B30,'Aceite Virgen'!$A$259:$A$285,0),MATCH(H$5,'Aceite Virgen'!$A$259:$YR$259,0))</f>
        <v>0</v>
      </c>
      <c r="I30" s="40">
        <f t="array" ref="I30">INDEX('Aceite Virgen'!$A$259:$YR$285,MATCH($B30,'Aceite Virgen'!$A$259:$A$285,0),MATCH(I$5,'Aceite Virgen'!$A$259:$YR$259,0))</f>
        <v>0.21</v>
      </c>
      <c r="J30" s="40">
        <f t="array" ref="J30">INDEX('Aceite Virgen'!$A$259:$YR$285,MATCH($B30,'Aceite Virgen'!$A$259:$A$285,0),MATCH(J$5,'Aceite Virgen'!$A$259:$YR$259,0))</f>
        <v>1.03</v>
      </c>
      <c r="K30" s="40">
        <f t="array" ref="K30">INDEX('Aceite Virgen'!$A$259:$YR$285,MATCH($B30,'Aceite Virgen'!$A$259:$A$285,0),MATCH(K$5,'Aceite Virgen'!$A$259:$YR$259,0))</f>
        <v>0.73</v>
      </c>
      <c r="L30" s="40">
        <f t="array" ref="L30">INDEX('Aceite Virgen'!$A$259:$YR$285,MATCH($B30,'Aceite Virgen'!$A$259:$A$285,0),MATCH(L$5,'Aceite Virgen'!$A$259:$YR$259,0))</f>
        <v>0.38</v>
      </c>
      <c r="M30" s="40">
        <f t="array" ref="M30">INDEX('Aceite Virgen'!$A$259:$YR$285,MATCH($B30,'Aceite Virgen'!$A$259:$A$285,0),MATCH(M$5,'Aceite Virgen'!$A$259:$YR$259,0))</f>
        <v>0.78</v>
      </c>
      <c r="N30" s="40">
        <f t="array" ref="N30">INDEX('Aceite Virgen'!$A$259:$YR$285,MATCH($B30,'Aceite Virgen'!$A$259:$A$285,0),MATCH(N$5,'Aceite Virgen'!$A$259:$YR$259,0))</f>
        <v>3.16</v>
      </c>
      <c r="O30" s="40">
        <f t="array" ref="O30">INDEX('Aceite Virgen'!$A$259:$YR$285,MATCH($B30,'Aceite Virgen'!$A$259:$A$285,0),MATCH(O$5,'Aceite Virgen'!$A$259:$YR$259,0))</f>
        <v>3.22</v>
      </c>
      <c r="P30" s="40">
        <f t="array" ref="P30">INDEX('Aceite Virgen'!$A$259:$YR$285,MATCH($B30,'Aceite Virgen'!$A$259:$A$285,0),MATCH(P$5,'Aceite Virgen'!$A$259:$YR$259,0))</f>
        <v>4.6899999999999995</v>
      </c>
    </row>
    <row r="31" spans="2:16" x14ac:dyDescent="0.3">
      <c r="B31" s="19">
        <f t="shared" si="1"/>
        <v>4.5</v>
      </c>
      <c r="C31" s="18">
        <f t="shared" si="2"/>
        <v>4.5999999999999996</v>
      </c>
      <c r="E31" s="40">
        <f t="array" ref="E31">INDEX('Aceite Virgen'!$A$259:$YR$285,MATCH($B31,'Aceite Virgen'!$A$259:$A$285,0),MATCH(E$5,'Aceite Virgen'!$A$259:$YR$259,0))</f>
        <v>1.24</v>
      </c>
      <c r="F31" s="40">
        <f t="array" ref="F31">INDEX('Aceite Virgen'!$A$259:$YR$285,MATCH($B31,'Aceite Virgen'!$A$259:$A$285,0),MATCH(F$5,'Aceite Virgen'!$A$259:$YR$259,0))</f>
        <v>0.16</v>
      </c>
      <c r="G31" s="40">
        <f t="array" ref="G31">INDEX('Aceite Virgen'!$A$259:$YR$285,MATCH($B31,'Aceite Virgen'!$A$259:$A$285,0),MATCH(G$5,'Aceite Virgen'!$A$259:$YR$259,0))</f>
        <v>0.55000000000000004</v>
      </c>
      <c r="H31" s="40">
        <f t="array" ref="H31">INDEX('Aceite Virgen'!$A$259:$YR$285,MATCH($B31,'Aceite Virgen'!$A$259:$A$285,0),MATCH(H$5,'Aceite Virgen'!$A$259:$YR$259,0))</f>
        <v>1.6</v>
      </c>
      <c r="I31" s="40">
        <f t="array" ref="I31">INDEX('Aceite Virgen'!$A$259:$YR$285,MATCH($B31,'Aceite Virgen'!$A$259:$A$285,0),MATCH(I$5,'Aceite Virgen'!$A$259:$YR$259,0))</f>
        <v>0.44</v>
      </c>
      <c r="J31" s="40">
        <f t="array" ref="J31">INDEX('Aceite Virgen'!$A$259:$YR$285,MATCH($B31,'Aceite Virgen'!$A$259:$A$285,0),MATCH(J$5,'Aceite Virgen'!$A$259:$YR$259,0))</f>
        <v>4.09</v>
      </c>
      <c r="K31" s="40">
        <f t="array" ref="K31">INDEX('Aceite Virgen'!$A$259:$YR$285,MATCH($B31,'Aceite Virgen'!$A$259:$A$285,0),MATCH(K$5,'Aceite Virgen'!$A$259:$YR$259,0))</f>
        <v>1.51</v>
      </c>
      <c r="L31" s="40">
        <f t="array" ref="L31">INDEX('Aceite Virgen'!$A$259:$YR$285,MATCH($B31,'Aceite Virgen'!$A$259:$A$285,0),MATCH(L$5,'Aceite Virgen'!$A$259:$YR$259,0))</f>
        <v>1.48</v>
      </c>
      <c r="M31" s="40">
        <f t="array" ref="M31">INDEX('Aceite Virgen'!$A$259:$YR$285,MATCH($B31,'Aceite Virgen'!$A$259:$A$285,0),MATCH(M$5,'Aceite Virgen'!$A$259:$YR$259,0))</f>
        <v>4.88</v>
      </c>
      <c r="N31" s="40">
        <f t="array" ref="N31">INDEX('Aceite Virgen'!$A$259:$YR$285,MATCH($B31,'Aceite Virgen'!$A$259:$A$285,0),MATCH(N$5,'Aceite Virgen'!$A$259:$YR$259,0))</f>
        <v>2.3199999999999998</v>
      </c>
      <c r="O31" s="40">
        <f t="array" ref="O31">INDEX('Aceite Virgen'!$A$259:$YR$285,MATCH($B31,'Aceite Virgen'!$A$259:$A$285,0),MATCH(O$5,'Aceite Virgen'!$A$259:$YR$259,0))</f>
        <v>1.7799999999999998</v>
      </c>
      <c r="P31" s="40">
        <f t="array" ref="P31">INDEX('Aceite Virgen'!$A$259:$YR$285,MATCH($B31,'Aceite Virgen'!$A$259:$A$285,0),MATCH(P$5,'Aceite Virgen'!$A$259:$YR$259,0))</f>
        <v>0.26</v>
      </c>
    </row>
    <row r="32" spans="2:16" x14ac:dyDescent="0.3">
      <c r="B32" s="19">
        <f t="shared" si="1"/>
        <v>4.5999999999999996</v>
      </c>
      <c r="C32" s="18">
        <f t="shared" si="2"/>
        <v>4.7</v>
      </c>
      <c r="E32" s="40">
        <f t="array" ref="E32">INDEX('Aceite Virgen'!$A$259:$YR$285,MATCH($B32,'Aceite Virgen'!$A$259:$A$285,0),MATCH(E$5,'Aceite Virgen'!$A$259:$YR$259,0))</f>
        <v>0.64</v>
      </c>
      <c r="F32" s="40">
        <f t="array" ref="F32">INDEX('Aceite Virgen'!$A$259:$YR$285,MATCH($B32,'Aceite Virgen'!$A$259:$A$285,0),MATCH(F$5,'Aceite Virgen'!$A$259:$YR$259,0))</f>
        <v>0.84000000000000008</v>
      </c>
      <c r="G32" s="40">
        <f t="array" ref="G32">INDEX('Aceite Virgen'!$A$259:$YR$285,MATCH($B32,'Aceite Virgen'!$A$259:$A$285,0),MATCH(G$5,'Aceite Virgen'!$A$259:$YR$259,0))</f>
        <v>0.35</v>
      </c>
      <c r="H32" s="40">
        <f t="array" ref="H32">INDEX('Aceite Virgen'!$A$259:$YR$285,MATCH($B32,'Aceite Virgen'!$A$259:$A$285,0),MATCH(H$5,'Aceite Virgen'!$A$259:$YR$259,0))</f>
        <v>0.67</v>
      </c>
      <c r="I32" s="40">
        <f t="array" ref="I32">INDEX('Aceite Virgen'!$A$259:$YR$285,MATCH($B32,'Aceite Virgen'!$A$259:$A$285,0),MATCH(I$5,'Aceite Virgen'!$A$259:$YR$259,0))</f>
        <v>1.35</v>
      </c>
      <c r="J32" s="40">
        <f t="array" ref="J32">INDEX('Aceite Virgen'!$A$259:$YR$285,MATCH($B32,'Aceite Virgen'!$A$259:$A$285,0),MATCH(J$5,'Aceite Virgen'!$A$259:$YR$259,0))</f>
        <v>0.25</v>
      </c>
      <c r="K32" s="40">
        <f t="array" ref="K32">INDEX('Aceite Virgen'!$A$259:$YR$285,MATCH($B32,'Aceite Virgen'!$A$259:$A$285,0),MATCH(K$5,'Aceite Virgen'!$A$259:$YR$259,0))</f>
        <v>0.62</v>
      </c>
      <c r="L32" s="40">
        <f t="array" ref="L32">INDEX('Aceite Virgen'!$A$259:$YR$285,MATCH($B32,'Aceite Virgen'!$A$259:$A$285,0),MATCH(L$5,'Aceite Virgen'!$A$259:$YR$259,0))</f>
        <v>0.49</v>
      </c>
      <c r="M32" s="40">
        <f t="array" ref="M32">INDEX('Aceite Virgen'!$A$259:$YR$285,MATCH($B32,'Aceite Virgen'!$A$259:$A$285,0),MATCH(M$5,'Aceite Virgen'!$A$259:$YR$259,0))</f>
        <v>0.65</v>
      </c>
      <c r="N32" s="40">
        <f t="array" ref="N32">INDEX('Aceite Virgen'!$A$259:$YR$285,MATCH($B32,'Aceite Virgen'!$A$259:$A$285,0),MATCH(N$5,'Aceite Virgen'!$A$259:$YR$259,0))</f>
        <v>2.52</v>
      </c>
      <c r="O32" s="40">
        <f t="array" ref="O32">INDEX('Aceite Virgen'!$A$259:$YR$285,MATCH($B32,'Aceite Virgen'!$A$259:$A$285,0),MATCH(O$5,'Aceite Virgen'!$A$259:$YR$259,0))</f>
        <v>4.01</v>
      </c>
      <c r="P32" s="40">
        <f t="array" ref="P32">INDEX('Aceite Virgen'!$A$259:$YR$285,MATCH($B32,'Aceite Virgen'!$A$259:$A$285,0),MATCH(P$5,'Aceite Virgen'!$A$259:$YR$259,0))</f>
        <v>0</v>
      </c>
    </row>
    <row r="33" spans="2:16" x14ac:dyDescent="0.3">
      <c r="B33" s="54">
        <f t="shared" si="1"/>
        <v>4.7</v>
      </c>
      <c r="C33" s="18"/>
      <c r="E33" s="40">
        <f t="array" ref="E33">INDEX('Aceite Virgen'!$A$259:$YR$285,MATCH($B33,'Aceite Virgen'!$A$259:$A$285,0),MATCH(E$5,'Aceite Virgen'!$A$259:$YR$259,0))</f>
        <v>9.3499999999999979</v>
      </c>
      <c r="F33" s="40">
        <f t="array" ref="F33">INDEX('Aceite Virgen'!$A$259:$YR$285,MATCH($B33,'Aceite Virgen'!$A$259:$A$285,0),MATCH(F$5,'Aceite Virgen'!$A$259:$YR$259,0))</f>
        <v>9.8000000000000007</v>
      </c>
      <c r="G33" s="40">
        <f t="array" ref="G33">INDEX('Aceite Virgen'!$A$259:$YR$285,MATCH($B33,'Aceite Virgen'!$A$259:$A$285,0),MATCH(G$5,'Aceite Virgen'!$A$259:$YR$259,0))</f>
        <v>10.120000000000003</v>
      </c>
      <c r="H33" s="40">
        <f t="array" ref="H33">INDEX('Aceite Virgen'!$A$259:$YR$285,MATCH($B33,'Aceite Virgen'!$A$259:$A$285,0),MATCH(H$5,'Aceite Virgen'!$A$259:$YR$259,0))</f>
        <v>16.380000000000003</v>
      </c>
      <c r="I33" s="40">
        <f t="array" ref="I33">INDEX('Aceite Virgen'!$A$259:$YR$285,MATCH($B33,'Aceite Virgen'!$A$259:$A$285,0),MATCH(I$5,'Aceite Virgen'!$A$259:$YR$259,0))</f>
        <v>16.05</v>
      </c>
      <c r="J33" s="40">
        <f t="array" ref="J33">INDEX('Aceite Virgen'!$A$259:$YR$285,MATCH($B33,'Aceite Virgen'!$A$259:$A$285,0),MATCH(J$5,'Aceite Virgen'!$A$259:$YR$259,0))</f>
        <v>16.450000000000003</v>
      </c>
      <c r="K33" s="40">
        <f t="array" ref="K33">INDEX('Aceite Virgen'!$A$259:$YR$285,MATCH($B33,'Aceite Virgen'!$A$259:$A$285,0),MATCH(K$5,'Aceite Virgen'!$A$259:$YR$259,0))</f>
        <v>12.459999999999999</v>
      </c>
      <c r="L33" s="40">
        <f t="array" ref="L33">INDEX('Aceite Virgen'!$A$259:$YR$285,MATCH($B33,'Aceite Virgen'!$A$259:$A$285,0),MATCH(L$5,'Aceite Virgen'!$A$259:$YR$259,0))</f>
        <v>11.72</v>
      </c>
      <c r="M33" s="40">
        <f t="array" ref="M33">INDEX('Aceite Virgen'!$A$259:$YR$285,MATCH($B33,'Aceite Virgen'!$A$259:$A$285,0),MATCH(M$5,'Aceite Virgen'!$A$259:$YR$259,0))</f>
        <v>11.03</v>
      </c>
      <c r="N33" s="40">
        <f t="array" ref="N33">INDEX('Aceite Virgen'!$A$259:$YR$285,MATCH($B33,'Aceite Virgen'!$A$259:$A$285,0),MATCH(N$5,'Aceite Virgen'!$A$259:$YR$259,0))</f>
        <v>15.709999999999997</v>
      </c>
      <c r="O33" s="40">
        <f t="array" ref="O33">INDEX('Aceite Virgen'!$A$259:$YR$285,MATCH($B33,'Aceite Virgen'!$A$259:$A$285,0),MATCH(O$5,'Aceite Virgen'!$A$259:$YR$259,0))</f>
        <v>9.990000000000002</v>
      </c>
      <c r="P33" s="40">
        <f t="array" ref="P33">INDEX('Aceite Virgen'!$A$259:$YR$285,MATCH($B33,'Aceite Virgen'!$A$259:$A$285,0),MATCH(P$5,'Aceite Virgen'!$A$259:$YR$259,0))</f>
        <v>8.4700000000000006</v>
      </c>
    </row>
    <row r="34" spans="2:16" x14ac:dyDescent="0.3">
      <c r="P34" s="38"/>
    </row>
    <row r="35" spans="2:16" x14ac:dyDescent="0.3">
      <c r="E35" s="40">
        <f>SUM(E10:E34)</f>
        <v>99.97999999999999</v>
      </c>
      <c r="F35" s="40">
        <f t="shared" ref="F35:P35" si="3">SUM(F10:F34)</f>
        <v>100.01999999999998</v>
      </c>
      <c r="G35" s="40">
        <f t="shared" si="3"/>
        <v>100.02</v>
      </c>
      <c r="H35" s="40">
        <f t="shared" si="3"/>
        <v>99.990000000000009</v>
      </c>
      <c r="I35" s="40">
        <f t="shared" si="3"/>
        <v>100.00999999999998</v>
      </c>
      <c r="J35" s="40">
        <f t="shared" si="3"/>
        <v>100.01</v>
      </c>
      <c r="K35" s="40">
        <f t="shared" si="3"/>
        <v>99.999999999999986</v>
      </c>
      <c r="L35" s="40">
        <f t="shared" si="3"/>
        <v>99.98</v>
      </c>
      <c r="M35" s="40">
        <f t="shared" si="3"/>
        <v>100</v>
      </c>
      <c r="N35" s="40">
        <f t="shared" si="3"/>
        <v>99.999999999999957</v>
      </c>
      <c r="O35" s="40">
        <f t="shared" si="3"/>
        <v>100.04000000000002</v>
      </c>
      <c r="P35" s="40">
        <f t="shared" si="3"/>
        <v>99.99</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37"/>
  <sheetViews>
    <sheetView showGridLines="0" workbookViewId="0">
      <selection activeCell="R29" sqref="R29"/>
    </sheetView>
  </sheetViews>
  <sheetFormatPr baseColWidth="10" defaultRowHeight="14.4" x14ac:dyDescent="0.3"/>
  <cols>
    <col min="1" max="1" width="8.33203125" customWidth="1"/>
    <col min="2" max="2" width="11.5546875" customWidth="1"/>
    <col min="4" max="4" width="3" style="6" customWidth="1"/>
    <col min="5" max="16" width="9.33203125" customWidth="1"/>
  </cols>
  <sheetData>
    <row r="1" spans="1:17" s="6" customFormat="1" x14ac:dyDescent="0.3"/>
    <row r="2" spans="1:17" s="6" customFormat="1" ht="21" x14ac:dyDescent="0.4">
      <c r="B2" s="28" t="s">
        <v>290</v>
      </c>
      <c r="C2" s="29" t="str">
        <f>VLOOKUP(Enlaces!C1,Enlaces!B2:C5,2,0)</f>
        <v>T.España</v>
      </c>
      <c r="H2" s="41" t="s">
        <v>302</v>
      </c>
    </row>
    <row r="3" spans="1:17" s="6" customFormat="1" x14ac:dyDescent="0.3"/>
    <row r="4" spans="1:17" s="6" customFormat="1" x14ac:dyDescent="0.3">
      <c r="B4" s="25" t="s">
        <v>266</v>
      </c>
    </row>
    <row r="5" spans="1:17" ht="15" hidden="1" thickBot="1" x14ac:dyDescent="0.35">
      <c r="E5" s="39" t="str">
        <f t="shared" ref="E5:P5" si="0">E9&amp;$C$2</f>
        <v xml:space="preserve"> ABRIL 18T.España</v>
      </c>
      <c r="F5" s="39" t="str">
        <f t="shared" si="0"/>
        <v xml:space="preserve"> MAYO 18T.España</v>
      </c>
      <c r="G5" s="39" t="str">
        <f t="shared" si="0"/>
        <v xml:space="preserve"> JUNIO 18T.España</v>
      </c>
      <c r="H5" s="39" t="str">
        <f t="shared" si="0"/>
        <v xml:space="preserve"> JULIO 18T.España</v>
      </c>
      <c r="I5" s="39" t="str">
        <f t="shared" si="0"/>
        <v xml:space="preserve"> AGOSTO 18T.España</v>
      </c>
      <c r="J5" s="39" t="str">
        <f t="shared" si="0"/>
        <v xml:space="preserve"> SEPTIEMBRE 18T.España</v>
      </c>
      <c r="K5" s="39" t="str">
        <f t="shared" si="0"/>
        <v xml:space="preserve"> OCTUBRE 18T.España</v>
      </c>
      <c r="L5" s="39" t="str">
        <f t="shared" si="0"/>
        <v xml:space="preserve"> NOVIEMBRE 18T.España</v>
      </c>
      <c r="M5" s="39" t="str">
        <f t="shared" si="0"/>
        <v xml:space="preserve"> DICIEMBRE 18T.España</v>
      </c>
      <c r="N5" s="39" t="str">
        <f t="shared" si="0"/>
        <v xml:space="preserve"> ENERO 19T.España</v>
      </c>
      <c r="O5" s="39" t="str">
        <f t="shared" si="0"/>
        <v xml:space="preserve"> FEBRERO 19T.España</v>
      </c>
      <c r="P5" s="39" t="str">
        <f t="shared" si="0"/>
        <v xml:space="preserve"> MARZO 19T.España</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Oliva'!$A$260:$YR$260,,MAX(IF('Aceite de Oliva'!$A$260:$YR$260&lt;&gt;"",COLUMN('Aceite de Oliva'!$A$260:$YR$260)))-(7*E8))</f>
        <v xml:space="preserve"> ABRIL 18</v>
      </c>
      <c r="F9" s="6" t="str">
        <f t="array" ref="F9">INDEX('Aceite de Oliva'!$A$260:$YR$260,,MAX(IF('Aceite de Oliva'!$A$260:$YR$260&lt;&gt;"",COLUMN('Aceite de Oliva'!$A$260:$YR$260)))-(7*F8))</f>
        <v xml:space="preserve"> MAYO 18</v>
      </c>
      <c r="G9" s="6" t="str">
        <f t="array" ref="G9">INDEX('Aceite de Oliva'!$A$260:$YR$260,,MAX(IF('Aceite de Oliva'!$A$260:$YR$260&lt;&gt;"",COLUMN('Aceite de Oliva'!$A$260:$YR$260)))-(7*G8))</f>
        <v xml:space="preserve"> JUNIO 18</v>
      </c>
      <c r="H9" s="6" t="str">
        <f t="array" ref="H9">INDEX('Aceite de Oliva'!$A$260:$YR$260,,MAX(IF('Aceite de Oliva'!$A$260:$YR$260&lt;&gt;"",COLUMN('Aceite de Oliva'!$A$260:$YR$260)))-(7*H8))</f>
        <v xml:space="preserve"> JULIO 18</v>
      </c>
      <c r="I9" s="6" t="str">
        <f t="array" ref="I9">INDEX('Aceite de Oliva'!$A$260:$YR$260,,MAX(IF('Aceite de Oliva'!$A$260:$YR$260&lt;&gt;"",COLUMN('Aceite de Oliva'!$A$260:$YR$260)))-(7*I8))</f>
        <v xml:space="preserve"> AGOSTO 18</v>
      </c>
      <c r="J9" s="6" t="str">
        <f t="array" ref="J9">INDEX('Aceite de Oliva'!$A$260:$YR$260,,MAX(IF('Aceite de Oliva'!$A$260:$YR$260&lt;&gt;"",COLUMN('Aceite de Oliva'!$A$260:$YR$260)))-(7*J8))</f>
        <v xml:space="preserve"> SEPTIEMBRE 18</v>
      </c>
      <c r="K9" s="6" t="str">
        <f t="array" ref="K9">INDEX('Aceite de Oliva'!$A$260:$YR$260,,MAX(IF('Aceite de Oliva'!$A$260:$YR$260&lt;&gt;"",COLUMN('Aceite de Oliva'!$A$260:$YR$260)))-(7*K8))</f>
        <v xml:space="preserve"> OCTUBRE 18</v>
      </c>
      <c r="L9" s="6" t="str">
        <f t="array" ref="L9">INDEX('Aceite de Oliva'!$A$260:$YR$260,,MAX(IF('Aceite de Oliva'!$A$260:$YR$260&lt;&gt;"",COLUMN('Aceite de Oliva'!$A$260:$YR$260)))-(7*L8))</f>
        <v xml:space="preserve"> NOVIEMBRE 18</v>
      </c>
      <c r="M9" s="6" t="str">
        <f t="array" ref="M9">INDEX('Aceite de Oliva'!$A$260:$YR$260,,MAX(IF('Aceite de Oliva'!$A$260:$YR$260&lt;&gt;"",COLUMN('Aceite de Oliva'!$A$260:$YR$260)))-(7*M8))</f>
        <v xml:space="preserve"> DICIEMBRE 18</v>
      </c>
      <c r="N9" s="6" t="str">
        <f t="array" ref="N9">INDEX('Aceite de Oliva'!$A$260:$YR$260,,MAX(IF('Aceite de Oliva'!$A$260:$YR$260&lt;&gt;"",COLUMN('Aceite de Oliva'!$A$260:$YR$260)))-(7*N8))</f>
        <v xml:space="preserve"> ENERO 19</v>
      </c>
      <c r="O9" s="6" t="str">
        <f t="array" ref="O9">INDEX('Aceite de Oliva'!$A$260:$YR$260,,MAX(IF('Aceite de Oliva'!$A$260:$YR$260&lt;&gt;"",COLUMN('Aceite de Oliva'!$A$260:$YR$260)))-(7*O8))</f>
        <v xml:space="preserve"> FEBRERO 19</v>
      </c>
      <c r="P9" t="str">
        <f t="array" ref="P9">INDEX('Aceite de Oliva'!$A$260:$YR$260,,MAX(IF('Aceite de Oliva'!$A$260:$YR$260&lt;&gt;"",COLUMN('Aceite de Oliva'!$A$260:$YR$260))))</f>
        <v xml:space="preserve"> MARZO 19</v>
      </c>
    </row>
    <row r="10" spans="1:17" x14ac:dyDescent="0.3">
      <c r="B10" s="15"/>
      <c r="C10" s="24">
        <v>2.2999999999999998</v>
      </c>
      <c r="E10" s="40">
        <f>INDEX('Aceite de Oliva'!$A$259:$YR$285,MATCH($B10,'Aceite de Oliva'!$A$259:$A$285,0),MATCH(E$5,'Aceite de Oliva'!$A$259:$YR$259,0))</f>
        <v>1.04</v>
      </c>
      <c r="F10" s="40">
        <f>INDEX('Aceite de Oliva'!$A$259:$YR$285,MATCH($B10,'Aceite de Oliva'!$A$259:$A$285,0),MATCH(F$5,'Aceite de Oliva'!$A$259:$YR$259,0))</f>
        <v>0.84000000000000008</v>
      </c>
      <c r="G10" s="40">
        <f>INDEX('Aceite de Oliva'!$A$259:$YR$285,MATCH($B10,'Aceite de Oliva'!$A$259:$A$285,0),MATCH(G$5,'Aceite de Oliva'!$A$259:$YR$259,0))</f>
        <v>0.78000000000000014</v>
      </c>
      <c r="H10" s="40">
        <f>INDEX('Aceite de Oliva'!$A$259:$YR$285,MATCH($B10,'Aceite de Oliva'!$A$259:$A$285,0),MATCH(H$5,'Aceite de Oliva'!$A$259:$YR$259,0))</f>
        <v>0.37</v>
      </c>
      <c r="I10" s="40">
        <f>INDEX('Aceite de Oliva'!$A$259:$YR$285,MATCH($B10,'Aceite de Oliva'!$A$259:$A$285,0),MATCH(I$5,'Aceite de Oliva'!$A$259:$YR$259,0))</f>
        <v>0.79999999999999993</v>
      </c>
      <c r="J10" s="40">
        <f>INDEX('Aceite de Oliva'!$A$259:$YR$285,MATCH($B10,'Aceite de Oliva'!$A$259:$A$285,0),MATCH(J$5,'Aceite de Oliva'!$A$259:$YR$259,0))</f>
        <v>0.33</v>
      </c>
      <c r="K10" s="40">
        <f>INDEX('Aceite de Oliva'!$A$259:$YR$285,MATCH($B10,'Aceite de Oliva'!$A$259:$A$285,0),MATCH(K$5,'Aceite de Oliva'!$A$259:$YR$259,0))</f>
        <v>1.05</v>
      </c>
      <c r="L10" s="40">
        <f>INDEX('Aceite de Oliva'!$A$259:$YR$285,MATCH($B10,'Aceite de Oliva'!$A$259:$A$285,0),MATCH(L$5,'Aceite de Oliva'!$A$259:$YR$259,0))</f>
        <v>0.43</v>
      </c>
      <c r="M10" s="40">
        <f>INDEX('Aceite de Oliva'!$A$259:$YR$285,MATCH($B10,'Aceite de Oliva'!$A$259:$A$285,0),MATCH(M$5,'Aceite de Oliva'!$A$259:$YR$259,0))</f>
        <v>0.51</v>
      </c>
      <c r="N10" s="40">
        <f>INDEX('Aceite de Oliva'!$A$259:$YR$285,MATCH($B10,'Aceite de Oliva'!$A$259:$A$285,0),MATCH(N$5,'Aceite de Oliva'!$A$259:$YR$259,0))</f>
        <v>0.61</v>
      </c>
      <c r="O10" s="40">
        <f>INDEX('Aceite de Oliva'!$A$259:$YR$285,MATCH($B10,'Aceite de Oliva'!$A$259:$A$285,0),MATCH(O$5,'Aceite de Oliva'!$A$259:$YR$259,0))</f>
        <v>0.64999999999999991</v>
      </c>
      <c r="P10" s="40">
        <f>INDEX('Aceite de Oliva'!$A$259:$YR$285,MATCH($B10,'Aceite de Oliva'!$A$259:$A$285,0),MATCH(P$5,'Aceite de Oliva'!$A$259:$YR$259,0))</f>
        <v>1.07</v>
      </c>
    </row>
    <row r="11" spans="1:17" x14ac:dyDescent="0.3">
      <c r="A11" s="6"/>
      <c r="B11" s="16">
        <f t="shared" ref="B11:B33" si="1">C10</f>
        <v>2.2999999999999998</v>
      </c>
      <c r="C11" s="17">
        <f t="shared" ref="C11:C32" si="2">B11+$C$7</f>
        <v>2.4</v>
      </c>
      <c r="E11" s="40">
        <f>INDEX('Aceite de Oliva'!$A$259:$YR$285,MATCH($B11,'Aceite de Oliva'!$A$259:$A$285,0),MATCH(E$5,'Aceite de Oliva'!$A$259:$YR$259,0))</f>
        <v>0.4</v>
      </c>
      <c r="F11" s="40">
        <f>INDEX('Aceite de Oliva'!$A$259:$YR$285,MATCH($B11,'Aceite de Oliva'!$A$259:$A$285,0),MATCH(F$5,'Aceite de Oliva'!$A$259:$YR$259,0))</f>
        <v>0.53</v>
      </c>
      <c r="G11" s="40">
        <f>INDEX('Aceite de Oliva'!$A$259:$YR$285,MATCH($B11,'Aceite de Oliva'!$A$259:$A$285,0),MATCH(G$5,'Aceite de Oliva'!$A$259:$YR$259,0))</f>
        <v>0.24</v>
      </c>
      <c r="H11" s="40">
        <f>INDEX('Aceite de Oliva'!$A$259:$YR$285,MATCH($B11,'Aceite de Oliva'!$A$259:$A$285,0),MATCH(H$5,'Aceite de Oliva'!$A$259:$YR$259,0))</f>
        <v>0.36</v>
      </c>
      <c r="I11" s="40">
        <f>INDEX('Aceite de Oliva'!$A$259:$YR$285,MATCH($B11,'Aceite de Oliva'!$A$259:$A$285,0),MATCH(I$5,'Aceite de Oliva'!$A$259:$YR$259,0))</f>
        <v>0.23</v>
      </c>
      <c r="J11" s="40">
        <f>INDEX('Aceite de Oliva'!$A$259:$YR$285,MATCH($B11,'Aceite de Oliva'!$A$259:$A$285,0),MATCH(J$5,'Aceite de Oliva'!$A$259:$YR$259,0))</f>
        <v>0.11</v>
      </c>
      <c r="K11" s="40">
        <f>INDEX('Aceite de Oliva'!$A$259:$YR$285,MATCH($B11,'Aceite de Oliva'!$A$259:$A$285,0),MATCH(K$5,'Aceite de Oliva'!$A$259:$YR$259,0))</f>
        <v>0.31</v>
      </c>
      <c r="L11" s="40">
        <f>INDEX('Aceite de Oliva'!$A$259:$YR$285,MATCH($B11,'Aceite de Oliva'!$A$259:$A$285,0),MATCH(L$5,'Aceite de Oliva'!$A$259:$YR$259,0))</f>
        <v>0.27</v>
      </c>
      <c r="M11" s="40">
        <f>INDEX('Aceite de Oliva'!$A$259:$YR$285,MATCH($B11,'Aceite de Oliva'!$A$259:$A$285,0),MATCH(M$5,'Aceite de Oliva'!$A$259:$YR$259,0))</f>
        <v>0.63</v>
      </c>
      <c r="N11" s="40">
        <f>INDEX('Aceite de Oliva'!$A$259:$YR$285,MATCH($B11,'Aceite de Oliva'!$A$259:$A$285,0),MATCH(N$5,'Aceite de Oliva'!$A$259:$YR$259,0))</f>
        <v>1.54</v>
      </c>
      <c r="O11" s="40">
        <f>INDEX('Aceite de Oliva'!$A$259:$YR$285,MATCH($B11,'Aceite de Oliva'!$A$259:$A$285,0),MATCH(O$5,'Aceite de Oliva'!$A$259:$YR$259,0))</f>
        <v>2.1</v>
      </c>
      <c r="P11" s="40">
        <f>INDEX('Aceite de Oliva'!$A$259:$YR$285,MATCH($B11,'Aceite de Oliva'!$A$259:$A$285,0),MATCH(P$5,'Aceite de Oliva'!$A$259:$YR$259,0))</f>
        <v>2.62</v>
      </c>
    </row>
    <row r="12" spans="1:17" x14ac:dyDescent="0.3">
      <c r="A12" s="6"/>
      <c r="B12" s="16">
        <f t="shared" si="1"/>
        <v>2.4</v>
      </c>
      <c r="C12" s="18">
        <f t="shared" si="2"/>
        <v>2.5</v>
      </c>
      <c r="E12" s="40">
        <f>INDEX('Aceite de Oliva'!$A$259:$YR$285,MATCH($B12,'Aceite de Oliva'!$A$259:$A$285,0),MATCH(E$5,'Aceite de Oliva'!$A$259:$YR$259,0))</f>
        <v>0.41</v>
      </c>
      <c r="F12" s="40">
        <f>INDEX('Aceite de Oliva'!$A$259:$YR$285,MATCH($B12,'Aceite de Oliva'!$A$259:$A$285,0),MATCH(F$5,'Aceite de Oliva'!$A$259:$YR$259,0))</f>
        <v>0.22999999999999998</v>
      </c>
      <c r="G12" s="40">
        <f>INDEX('Aceite de Oliva'!$A$259:$YR$285,MATCH($B12,'Aceite de Oliva'!$A$259:$A$285,0),MATCH(G$5,'Aceite de Oliva'!$A$259:$YR$259,0))</f>
        <v>0.27</v>
      </c>
      <c r="H12" s="40">
        <f>INDEX('Aceite de Oliva'!$A$259:$YR$285,MATCH($B12,'Aceite de Oliva'!$A$259:$A$285,0),MATCH(H$5,'Aceite de Oliva'!$A$259:$YR$259,0))</f>
        <v>7.0000000000000007E-2</v>
      </c>
      <c r="I12" s="40">
        <f>INDEX('Aceite de Oliva'!$A$259:$YR$285,MATCH($B12,'Aceite de Oliva'!$A$259:$A$285,0),MATCH(I$5,'Aceite de Oliva'!$A$259:$YR$259,0))</f>
        <v>0.14000000000000001</v>
      </c>
      <c r="J12" s="40">
        <f>INDEX('Aceite de Oliva'!$A$259:$YR$285,MATCH($B12,'Aceite de Oliva'!$A$259:$A$285,0),MATCH(J$5,'Aceite de Oliva'!$A$259:$YR$259,0))</f>
        <v>0</v>
      </c>
      <c r="K12" s="40">
        <f>INDEX('Aceite de Oliva'!$A$259:$YR$285,MATCH($B12,'Aceite de Oliva'!$A$259:$A$285,0),MATCH(K$5,'Aceite de Oliva'!$A$259:$YR$259,0))</f>
        <v>7.0000000000000007E-2</v>
      </c>
      <c r="L12" s="40">
        <f>INDEX('Aceite de Oliva'!$A$259:$YR$285,MATCH($B12,'Aceite de Oliva'!$A$259:$A$285,0),MATCH(L$5,'Aceite de Oliva'!$A$259:$YR$259,0))</f>
        <v>0.16999999999999998</v>
      </c>
      <c r="M12" s="40">
        <f>INDEX('Aceite de Oliva'!$A$259:$YR$285,MATCH($B12,'Aceite de Oliva'!$A$259:$A$285,0),MATCH(M$5,'Aceite de Oliva'!$A$259:$YR$259,0))</f>
        <v>0.64999999999999991</v>
      </c>
      <c r="N12" s="40">
        <f>INDEX('Aceite de Oliva'!$A$259:$YR$285,MATCH($B12,'Aceite de Oliva'!$A$259:$A$285,0),MATCH(N$5,'Aceite de Oliva'!$A$259:$YR$259,0))</f>
        <v>1.02</v>
      </c>
      <c r="O12" s="40">
        <f>INDEX('Aceite de Oliva'!$A$259:$YR$285,MATCH($B12,'Aceite de Oliva'!$A$259:$A$285,0),MATCH(O$5,'Aceite de Oliva'!$A$259:$YR$259,0))</f>
        <v>1.48</v>
      </c>
      <c r="P12" s="40">
        <f>INDEX('Aceite de Oliva'!$A$259:$YR$285,MATCH($B12,'Aceite de Oliva'!$A$259:$A$285,0),MATCH(P$5,'Aceite de Oliva'!$A$259:$YR$259,0))</f>
        <v>2.2400000000000002</v>
      </c>
    </row>
    <row r="13" spans="1:17" x14ac:dyDescent="0.3">
      <c r="A13" s="6"/>
      <c r="B13" s="19">
        <f t="shared" si="1"/>
        <v>2.5</v>
      </c>
      <c r="C13" s="17">
        <f t="shared" si="2"/>
        <v>2.6</v>
      </c>
      <c r="E13" s="40">
        <f>INDEX('Aceite de Oliva'!$A$259:$YR$285,MATCH($B13,'Aceite de Oliva'!$A$259:$A$285,0),MATCH(E$5,'Aceite de Oliva'!$A$259:$YR$259,0))</f>
        <v>7.0000000000000007E-2</v>
      </c>
      <c r="F13" s="40">
        <f>INDEX('Aceite de Oliva'!$A$259:$YR$285,MATCH($B13,'Aceite de Oliva'!$A$259:$A$285,0),MATCH(F$5,'Aceite de Oliva'!$A$259:$YR$259,0))</f>
        <v>0.03</v>
      </c>
      <c r="G13" s="40">
        <f>INDEX('Aceite de Oliva'!$A$259:$YR$285,MATCH($B13,'Aceite de Oliva'!$A$259:$A$285,0),MATCH(G$5,'Aceite de Oliva'!$A$259:$YR$259,0))</f>
        <v>0.21</v>
      </c>
      <c r="H13" s="40">
        <f>INDEX('Aceite de Oliva'!$A$259:$YR$285,MATCH($B13,'Aceite de Oliva'!$A$259:$A$285,0),MATCH(H$5,'Aceite de Oliva'!$A$259:$YR$259,0))</f>
        <v>0.16</v>
      </c>
      <c r="I13" s="40">
        <f>INDEX('Aceite de Oliva'!$A$259:$YR$285,MATCH($B13,'Aceite de Oliva'!$A$259:$A$285,0),MATCH(I$5,'Aceite de Oliva'!$A$259:$YR$259,0))</f>
        <v>0.90999999999999992</v>
      </c>
      <c r="J13" s="40">
        <f>INDEX('Aceite de Oliva'!$A$259:$YR$285,MATCH($B13,'Aceite de Oliva'!$A$259:$A$285,0),MATCH(J$5,'Aceite de Oliva'!$A$259:$YR$259,0))</f>
        <v>0.64</v>
      </c>
      <c r="K13" s="40">
        <f>INDEX('Aceite de Oliva'!$A$259:$YR$285,MATCH($B13,'Aceite de Oliva'!$A$259:$A$285,0),MATCH(K$5,'Aceite de Oliva'!$A$259:$YR$259,0))</f>
        <v>4.1499999999999995</v>
      </c>
      <c r="L13" s="40">
        <f>INDEX('Aceite de Oliva'!$A$259:$YR$285,MATCH($B13,'Aceite de Oliva'!$A$259:$A$285,0),MATCH(L$5,'Aceite de Oliva'!$A$259:$YR$259,0))</f>
        <v>14.83</v>
      </c>
      <c r="M13" s="40">
        <f>INDEX('Aceite de Oliva'!$A$259:$YR$285,MATCH($B13,'Aceite de Oliva'!$A$259:$A$285,0),MATCH(M$5,'Aceite de Oliva'!$A$259:$YR$259,0))</f>
        <v>16.09</v>
      </c>
      <c r="N13" s="40">
        <f>INDEX('Aceite de Oliva'!$A$259:$YR$285,MATCH($B13,'Aceite de Oliva'!$A$259:$A$285,0),MATCH(N$5,'Aceite de Oliva'!$A$259:$YR$259,0))</f>
        <v>13.48</v>
      </c>
      <c r="O13" s="40">
        <f>INDEX('Aceite de Oliva'!$A$259:$YR$285,MATCH($B13,'Aceite de Oliva'!$A$259:$A$285,0),MATCH(O$5,'Aceite de Oliva'!$A$259:$YR$259,0))</f>
        <v>13.75</v>
      </c>
      <c r="P13" s="40">
        <f>INDEX('Aceite de Oliva'!$A$259:$YR$285,MATCH($B13,'Aceite de Oliva'!$A$259:$A$285,0),MATCH(P$5,'Aceite de Oliva'!$A$259:$YR$259,0))</f>
        <v>13.76</v>
      </c>
    </row>
    <row r="14" spans="1:17" x14ac:dyDescent="0.3">
      <c r="A14" s="6"/>
      <c r="B14" s="16">
        <f t="shared" si="1"/>
        <v>2.6</v>
      </c>
      <c r="C14" s="17">
        <f t="shared" si="2"/>
        <v>2.7</v>
      </c>
      <c r="E14" s="40">
        <f>INDEX('Aceite de Oliva'!$A$259:$YR$285,MATCH($B14,'Aceite de Oliva'!$A$259:$A$285,0),MATCH(E$5,'Aceite de Oliva'!$A$259:$YR$259,0))</f>
        <v>0.28000000000000003</v>
      </c>
      <c r="F14" s="40">
        <f>INDEX('Aceite de Oliva'!$A$259:$YR$285,MATCH($B14,'Aceite de Oliva'!$A$259:$A$285,0),MATCH(F$5,'Aceite de Oliva'!$A$259:$YR$259,0))</f>
        <v>0.4</v>
      </c>
      <c r="G14" s="40">
        <f>INDEX('Aceite de Oliva'!$A$259:$YR$285,MATCH($B14,'Aceite de Oliva'!$A$259:$A$285,0),MATCH(G$5,'Aceite de Oliva'!$A$259:$YR$259,0))</f>
        <v>0.59</v>
      </c>
      <c r="H14" s="40">
        <f>INDEX('Aceite de Oliva'!$A$259:$YR$285,MATCH($B14,'Aceite de Oliva'!$A$259:$A$285,0),MATCH(H$5,'Aceite de Oliva'!$A$259:$YR$259,0))</f>
        <v>0.65</v>
      </c>
      <c r="I14" s="40">
        <f>INDEX('Aceite de Oliva'!$A$259:$YR$285,MATCH($B14,'Aceite de Oliva'!$A$259:$A$285,0),MATCH(I$5,'Aceite de Oliva'!$A$259:$YR$259,0))</f>
        <v>1.58</v>
      </c>
      <c r="J14" s="40">
        <f>INDEX('Aceite de Oliva'!$A$259:$YR$285,MATCH($B14,'Aceite de Oliva'!$A$259:$A$285,0),MATCH(J$5,'Aceite de Oliva'!$A$259:$YR$259,0))</f>
        <v>3.54</v>
      </c>
      <c r="K14" s="40">
        <f>INDEX('Aceite de Oliva'!$A$259:$YR$285,MATCH($B14,'Aceite de Oliva'!$A$259:$A$285,0),MATCH(K$5,'Aceite de Oliva'!$A$259:$YR$259,0))</f>
        <v>3.22</v>
      </c>
      <c r="L14" s="40">
        <f>INDEX('Aceite de Oliva'!$A$259:$YR$285,MATCH($B14,'Aceite de Oliva'!$A$259:$A$285,0),MATCH(L$5,'Aceite de Oliva'!$A$259:$YR$259,0))</f>
        <v>4.6500000000000004</v>
      </c>
      <c r="M14" s="40">
        <f>INDEX('Aceite de Oliva'!$A$259:$YR$285,MATCH($B14,'Aceite de Oliva'!$A$259:$A$285,0),MATCH(M$5,'Aceite de Oliva'!$A$259:$YR$259,0))</f>
        <v>3.9299999999999997</v>
      </c>
      <c r="N14" s="40">
        <f>INDEX('Aceite de Oliva'!$A$259:$YR$285,MATCH($B14,'Aceite de Oliva'!$A$259:$A$285,0),MATCH(N$5,'Aceite de Oliva'!$A$259:$YR$259,0))</f>
        <v>2.23</v>
      </c>
      <c r="O14" s="40">
        <f>INDEX('Aceite de Oliva'!$A$259:$YR$285,MATCH($B14,'Aceite de Oliva'!$A$259:$A$285,0),MATCH(O$5,'Aceite de Oliva'!$A$259:$YR$259,0))</f>
        <v>1.4700000000000002</v>
      </c>
      <c r="P14" s="40">
        <f>INDEX('Aceite de Oliva'!$A$259:$YR$285,MATCH($B14,'Aceite de Oliva'!$A$259:$A$285,0),MATCH(P$5,'Aceite de Oliva'!$A$259:$YR$259,0))</f>
        <v>1.85</v>
      </c>
    </row>
    <row r="15" spans="1:17" x14ac:dyDescent="0.3">
      <c r="A15" s="6"/>
      <c r="B15" s="16">
        <f t="shared" si="1"/>
        <v>2.7</v>
      </c>
      <c r="C15" s="17">
        <f t="shared" si="2"/>
        <v>2.8000000000000003</v>
      </c>
      <c r="E15" s="40">
        <f>INDEX('Aceite de Oliva'!$A$259:$YR$285,MATCH($B15,'Aceite de Oliva'!$A$259:$A$285,0),MATCH(E$5,'Aceite de Oliva'!$A$259:$YR$259,0))</f>
        <v>0.27</v>
      </c>
      <c r="F15" s="40">
        <f>INDEX('Aceite de Oliva'!$A$259:$YR$285,MATCH($B15,'Aceite de Oliva'!$A$259:$A$285,0),MATCH(F$5,'Aceite de Oliva'!$A$259:$YR$259,0))</f>
        <v>7.0000000000000007E-2</v>
      </c>
      <c r="G15" s="40">
        <f>INDEX('Aceite de Oliva'!$A$259:$YR$285,MATCH($B15,'Aceite de Oliva'!$A$259:$A$285,0),MATCH(G$5,'Aceite de Oliva'!$A$259:$YR$259,0))</f>
        <v>1.4500000000000002</v>
      </c>
      <c r="H15" s="40">
        <f>INDEX('Aceite de Oliva'!$A$259:$YR$285,MATCH($B15,'Aceite de Oliva'!$A$259:$A$285,0),MATCH(H$5,'Aceite de Oliva'!$A$259:$YR$259,0))</f>
        <v>0.36</v>
      </c>
      <c r="I15" s="40">
        <f>INDEX('Aceite de Oliva'!$A$259:$YR$285,MATCH($B15,'Aceite de Oliva'!$A$259:$A$285,0),MATCH(I$5,'Aceite de Oliva'!$A$259:$YR$259,0))</f>
        <v>0.11</v>
      </c>
      <c r="J15" s="40">
        <f>INDEX('Aceite de Oliva'!$A$259:$YR$285,MATCH($B15,'Aceite de Oliva'!$A$259:$A$285,0),MATCH(J$5,'Aceite de Oliva'!$A$259:$YR$259,0))</f>
        <v>2.16</v>
      </c>
      <c r="K15" s="40">
        <f>INDEX('Aceite de Oliva'!$A$259:$YR$285,MATCH($B15,'Aceite de Oliva'!$A$259:$A$285,0),MATCH(K$5,'Aceite de Oliva'!$A$259:$YR$259,0))</f>
        <v>2.67</v>
      </c>
      <c r="L15" s="40">
        <f>INDEX('Aceite de Oliva'!$A$259:$YR$285,MATCH($B15,'Aceite de Oliva'!$A$259:$A$285,0),MATCH(L$5,'Aceite de Oliva'!$A$259:$YR$259,0))</f>
        <v>3.1599999999999997</v>
      </c>
      <c r="M15" s="40">
        <f>INDEX('Aceite de Oliva'!$A$259:$YR$285,MATCH($B15,'Aceite de Oliva'!$A$259:$A$285,0),MATCH(M$5,'Aceite de Oliva'!$A$259:$YR$259,0))</f>
        <v>1.86</v>
      </c>
      <c r="N15" s="40">
        <f>INDEX('Aceite de Oliva'!$A$259:$YR$285,MATCH($B15,'Aceite de Oliva'!$A$259:$A$285,0),MATCH(N$5,'Aceite de Oliva'!$A$259:$YR$259,0))</f>
        <v>3.57</v>
      </c>
      <c r="O15" s="40">
        <f>INDEX('Aceite de Oliva'!$A$259:$YR$285,MATCH($B15,'Aceite de Oliva'!$A$259:$A$285,0),MATCH(O$5,'Aceite de Oliva'!$A$259:$YR$259,0))</f>
        <v>8.7000000000000011</v>
      </c>
      <c r="P15" s="40">
        <f>INDEX('Aceite de Oliva'!$A$259:$YR$285,MATCH($B15,'Aceite de Oliva'!$A$259:$A$285,0),MATCH(P$5,'Aceite de Oliva'!$A$259:$YR$259,0))</f>
        <v>4.45</v>
      </c>
    </row>
    <row r="16" spans="1:17" x14ac:dyDescent="0.3">
      <c r="A16" s="6"/>
      <c r="B16" s="16">
        <f t="shared" si="1"/>
        <v>2.8000000000000003</v>
      </c>
      <c r="C16" s="17">
        <f t="shared" si="2"/>
        <v>2.9000000000000004</v>
      </c>
      <c r="E16" s="40">
        <f>INDEX('Aceite de Oliva'!$A$259:$YR$285,MATCH($B16,'Aceite de Oliva'!$A$259:$A$285,0),MATCH(E$5,'Aceite de Oliva'!$A$259:$YR$259,0))</f>
        <v>0</v>
      </c>
      <c r="F16" s="40">
        <f>INDEX('Aceite de Oliva'!$A$259:$YR$285,MATCH($B16,'Aceite de Oliva'!$A$259:$A$285,0),MATCH(F$5,'Aceite de Oliva'!$A$259:$YR$259,0))</f>
        <v>0.04</v>
      </c>
      <c r="G16" s="40">
        <f>INDEX('Aceite de Oliva'!$A$259:$YR$285,MATCH($B16,'Aceite de Oliva'!$A$259:$A$285,0),MATCH(G$5,'Aceite de Oliva'!$A$259:$YR$259,0))</f>
        <v>0.32999999999999996</v>
      </c>
      <c r="H16" s="40">
        <f>INDEX('Aceite de Oliva'!$A$259:$YR$285,MATCH($B16,'Aceite de Oliva'!$A$259:$A$285,0),MATCH(H$5,'Aceite de Oliva'!$A$259:$YR$259,0))</f>
        <v>1.6199999999999999</v>
      </c>
      <c r="I16" s="40">
        <f>INDEX('Aceite de Oliva'!$A$259:$YR$285,MATCH($B16,'Aceite de Oliva'!$A$259:$A$285,0),MATCH(I$5,'Aceite de Oliva'!$A$259:$YR$259,0))</f>
        <v>0.54</v>
      </c>
      <c r="J16" s="40">
        <f>INDEX('Aceite de Oliva'!$A$259:$YR$285,MATCH($B16,'Aceite de Oliva'!$A$259:$A$285,0),MATCH(J$5,'Aceite de Oliva'!$A$259:$YR$259,0))</f>
        <v>0.83000000000000007</v>
      </c>
      <c r="K16" s="40">
        <f>INDEX('Aceite de Oliva'!$A$259:$YR$285,MATCH($B16,'Aceite de Oliva'!$A$259:$A$285,0),MATCH(K$5,'Aceite de Oliva'!$A$259:$YR$259,0))</f>
        <v>4.49</v>
      </c>
      <c r="L16" s="40">
        <f>INDEX('Aceite de Oliva'!$A$259:$YR$285,MATCH($B16,'Aceite de Oliva'!$A$259:$A$285,0),MATCH(L$5,'Aceite de Oliva'!$A$259:$YR$259,0))</f>
        <v>5.0599999999999996</v>
      </c>
      <c r="M16" s="40">
        <f>INDEX('Aceite de Oliva'!$A$259:$YR$285,MATCH($B16,'Aceite de Oliva'!$A$259:$A$285,0),MATCH(M$5,'Aceite de Oliva'!$A$259:$YR$259,0))</f>
        <v>5.0599999999999996</v>
      </c>
      <c r="N16" s="40">
        <f>INDEX('Aceite de Oliva'!$A$259:$YR$285,MATCH($B16,'Aceite de Oliva'!$A$259:$A$285,0),MATCH(N$5,'Aceite de Oliva'!$A$259:$YR$259,0))</f>
        <v>5.8500000000000005</v>
      </c>
      <c r="O16" s="40">
        <f>INDEX('Aceite de Oliva'!$A$259:$YR$285,MATCH($B16,'Aceite de Oliva'!$A$259:$A$285,0),MATCH(O$5,'Aceite de Oliva'!$A$259:$YR$259,0))</f>
        <v>5.63</v>
      </c>
      <c r="P16" s="40">
        <f>INDEX('Aceite de Oliva'!$A$259:$YR$285,MATCH($B16,'Aceite de Oliva'!$A$259:$A$285,0),MATCH(P$5,'Aceite de Oliva'!$A$259:$YR$259,0))</f>
        <v>6.15</v>
      </c>
    </row>
    <row r="17" spans="1:16" x14ac:dyDescent="0.3">
      <c r="A17" s="6"/>
      <c r="B17" s="16">
        <f t="shared" si="1"/>
        <v>2.9000000000000004</v>
      </c>
      <c r="C17" s="17">
        <f t="shared" si="2"/>
        <v>3.0000000000000004</v>
      </c>
      <c r="E17" s="40">
        <f>INDEX('Aceite de Oliva'!$A$259:$YR$285,MATCH($B17,'Aceite de Oliva'!$A$259:$A$285,0),MATCH(E$5,'Aceite de Oliva'!$A$259:$YR$259,0))</f>
        <v>0.28000000000000003</v>
      </c>
      <c r="F17" s="40">
        <f>INDEX('Aceite de Oliva'!$A$259:$YR$285,MATCH($B17,'Aceite de Oliva'!$A$259:$A$285,0),MATCH(F$5,'Aceite de Oliva'!$A$259:$YR$259,0))</f>
        <v>4.07</v>
      </c>
      <c r="G17" s="40">
        <f>INDEX('Aceite de Oliva'!$A$259:$YR$285,MATCH($B17,'Aceite de Oliva'!$A$259:$A$285,0),MATCH(G$5,'Aceite de Oliva'!$A$259:$YR$259,0))</f>
        <v>5.51</v>
      </c>
      <c r="H17" s="40">
        <f>INDEX('Aceite de Oliva'!$A$259:$YR$285,MATCH($B17,'Aceite de Oliva'!$A$259:$A$285,0),MATCH(H$5,'Aceite de Oliva'!$A$259:$YR$259,0))</f>
        <v>8.52</v>
      </c>
      <c r="I17" s="40">
        <f>INDEX('Aceite de Oliva'!$A$259:$YR$285,MATCH($B17,'Aceite de Oliva'!$A$259:$A$285,0),MATCH(I$5,'Aceite de Oliva'!$A$259:$YR$259,0))</f>
        <v>8.14</v>
      </c>
      <c r="J17" s="40">
        <f>INDEX('Aceite de Oliva'!$A$259:$YR$285,MATCH($B17,'Aceite de Oliva'!$A$259:$A$285,0),MATCH(J$5,'Aceite de Oliva'!$A$259:$YR$259,0))</f>
        <v>12.909999999999998</v>
      </c>
      <c r="K17" s="40">
        <f>INDEX('Aceite de Oliva'!$A$259:$YR$285,MATCH($B17,'Aceite de Oliva'!$A$259:$A$285,0),MATCH(K$5,'Aceite de Oliva'!$A$259:$YR$259,0))</f>
        <v>24.96</v>
      </c>
      <c r="L17" s="40">
        <f>INDEX('Aceite de Oliva'!$A$259:$YR$285,MATCH($B17,'Aceite de Oliva'!$A$259:$A$285,0),MATCH(L$5,'Aceite de Oliva'!$A$259:$YR$259,0))</f>
        <v>42.05</v>
      </c>
      <c r="M17" s="40">
        <f>INDEX('Aceite de Oliva'!$A$259:$YR$285,MATCH($B17,'Aceite de Oliva'!$A$259:$A$285,0),MATCH(M$5,'Aceite de Oliva'!$A$259:$YR$259,0))</f>
        <v>43.839999999999996</v>
      </c>
      <c r="N17" s="40">
        <f>INDEX('Aceite de Oliva'!$A$259:$YR$285,MATCH($B17,'Aceite de Oliva'!$A$259:$A$285,0),MATCH(N$5,'Aceite de Oliva'!$A$259:$YR$259,0))</f>
        <v>41.42</v>
      </c>
      <c r="O17" s="40">
        <f>INDEX('Aceite de Oliva'!$A$259:$YR$285,MATCH($B17,'Aceite de Oliva'!$A$259:$A$285,0),MATCH(O$5,'Aceite de Oliva'!$A$259:$YR$259,0))</f>
        <v>43.800000000000004</v>
      </c>
      <c r="P17" s="40">
        <f>INDEX('Aceite de Oliva'!$A$259:$YR$285,MATCH($B17,'Aceite de Oliva'!$A$259:$A$285,0),MATCH(P$5,'Aceite de Oliva'!$A$259:$YR$259,0))</f>
        <v>46.139999999999993</v>
      </c>
    </row>
    <row r="18" spans="1:16" x14ac:dyDescent="0.3">
      <c r="B18" s="16">
        <f t="shared" si="1"/>
        <v>3.0000000000000004</v>
      </c>
      <c r="C18" s="17">
        <f t="shared" si="2"/>
        <v>3.1000000000000005</v>
      </c>
      <c r="E18" s="40">
        <f>INDEX('Aceite de Oliva'!$A$259:$YR$285,MATCH($B18,'Aceite de Oliva'!$A$259:$A$285,0),MATCH(E$5,'Aceite de Oliva'!$A$259:$YR$259,0))</f>
        <v>0.23</v>
      </c>
      <c r="F18" s="40">
        <f>INDEX('Aceite de Oliva'!$A$259:$YR$285,MATCH($B18,'Aceite de Oliva'!$A$259:$A$285,0),MATCH(F$5,'Aceite de Oliva'!$A$259:$YR$259,0))</f>
        <v>0.44</v>
      </c>
      <c r="G18" s="40">
        <f>INDEX('Aceite de Oliva'!$A$259:$YR$285,MATCH($B18,'Aceite de Oliva'!$A$259:$A$285,0),MATCH(G$5,'Aceite de Oliva'!$A$259:$YR$259,0))</f>
        <v>0.73</v>
      </c>
      <c r="H18" s="40">
        <f>INDEX('Aceite de Oliva'!$A$259:$YR$285,MATCH($B18,'Aceite de Oliva'!$A$259:$A$285,0),MATCH(H$5,'Aceite de Oliva'!$A$259:$YR$259,0))</f>
        <v>1.49</v>
      </c>
      <c r="I18" s="40">
        <f>INDEX('Aceite de Oliva'!$A$259:$YR$285,MATCH($B18,'Aceite de Oliva'!$A$259:$A$285,0),MATCH(I$5,'Aceite de Oliva'!$A$259:$YR$259,0))</f>
        <v>2.42</v>
      </c>
      <c r="J18" s="40">
        <f>INDEX('Aceite de Oliva'!$A$259:$YR$285,MATCH($B18,'Aceite de Oliva'!$A$259:$A$285,0),MATCH(J$5,'Aceite de Oliva'!$A$259:$YR$259,0))</f>
        <v>2.11</v>
      </c>
      <c r="K18" s="40">
        <f>INDEX('Aceite de Oliva'!$A$259:$YR$285,MATCH($B18,'Aceite de Oliva'!$A$259:$A$285,0),MATCH(K$5,'Aceite de Oliva'!$A$259:$YR$259,0))</f>
        <v>3.21</v>
      </c>
      <c r="L18" s="40">
        <f>INDEX('Aceite de Oliva'!$A$259:$YR$285,MATCH($B18,'Aceite de Oliva'!$A$259:$A$285,0),MATCH(L$5,'Aceite de Oliva'!$A$259:$YR$259,0))</f>
        <v>3.06</v>
      </c>
      <c r="M18" s="40">
        <f>INDEX('Aceite de Oliva'!$A$259:$YR$285,MATCH($B18,'Aceite de Oliva'!$A$259:$A$285,0),MATCH(M$5,'Aceite de Oliva'!$A$259:$YR$259,0))</f>
        <v>2.59</v>
      </c>
      <c r="N18" s="40">
        <f>INDEX('Aceite de Oliva'!$A$259:$YR$285,MATCH($B18,'Aceite de Oliva'!$A$259:$A$285,0),MATCH(N$5,'Aceite de Oliva'!$A$259:$YR$259,0))</f>
        <v>8.5599999999999987</v>
      </c>
      <c r="O18" s="40">
        <f>INDEX('Aceite de Oliva'!$A$259:$YR$285,MATCH($B18,'Aceite de Oliva'!$A$259:$A$285,0),MATCH(O$5,'Aceite de Oliva'!$A$259:$YR$259,0))</f>
        <v>1.7</v>
      </c>
      <c r="P18" s="40">
        <f>INDEX('Aceite de Oliva'!$A$259:$YR$285,MATCH($B18,'Aceite de Oliva'!$A$259:$A$285,0),MATCH(P$5,'Aceite de Oliva'!$A$259:$YR$259,0))</f>
        <v>1.1399999999999999</v>
      </c>
    </row>
    <row r="19" spans="1:16" x14ac:dyDescent="0.3">
      <c r="B19" s="16">
        <f t="shared" si="1"/>
        <v>3.1000000000000005</v>
      </c>
      <c r="C19" s="17">
        <f t="shared" si="2"/>
        <v>3.2000000000000006</v>
      </c>
      <c r="E19" s="40">
        <f>INDEX('Aceite de Oliva'!$A$259:$YR$285,MATCH($B19,'Aceite de Oliva'!$A$259:$A$285,0),MATCH(E$5,'Aceite de Oliva'!$A$259:$YR$259,0))</f>
        <v>1.85</v>
      </c>
      <c r="F19" s="40">
        <f>INDEX('Aceite de Oliva'!$A$259:$YR$285,MATCH($B19,'Aceite de Oliva'!$A$259:$A$285,0),MATCH(F$5,'Aceite de Oliva'!$A$259:$YR$259,0))</f>
        <v>2.16</v>
      </c>
      <c r="G19" s="40">
        <f>INDEX('Aceite de Oliva'!$A$259:$YR$285,MATCH($B19,'Aceite de Oliva'!$A$259:$A$285,0),MATCH(G$5,'Aceite de Oliva'!$A$259:$YR$259,0))</f>
        <v>2.71</v>
      </c>
      <c r="H19" s="40">
        <f>INDEX('Aceite de Oliva'!$A$259:$YR$285,MATCH($B19,'Aceite de Oliva'!$A$259:$A$285,0),MATCH(H$5,'Aceite de Oliva'!$A$259:$YR$259,0))</f>
        <v>1.67</v>
      </c>
      <c r="I19" s="40">
        <f>INDEX('Aceite de Oliva'!$A$259:$YR$285,MATCH($B19,'Aceite de Oliva'!$A$259:$A$285,0),MATCH(I$5,'Aceite de Oliva'!$A$259:$YR$259,0))</f>
        <v>3.78</v>
      </c>
      <c r="J19" s="40">
        <f>INDEX('Aceite de Oliva'!$A$259:$YR$285,MATCH($B19,'Aceite de Oliva'!$A$259:$A$285,0),MATCH(J$5,'Aceite de Oliva'!$A$259:$YR$259,0))</f>
        <v>7.66</v>
      </c>
      <c r="K19" s="40">
        <f>INDEX('Aceite de Oliva'!$A$259:$YR$285,MATCH($B19,'Aceite de Oliva'!$A$259:$A$285,0),MATCH(K$5,'Aceite de Oliva'!$A$259:$YR$259,0))</f>
        <v>2.71</v>
      </c>
      <c r="L19" s="40">
        <f>INDEX('Aceite de Oliva'!$A$259:$YR$285,MATCH($B19,'Aceite de Oliva'!$A$259:$A$285,0),MATCH(L$5,'Aceite de Oliva'!$A$259:$YR$259,0))</f>
        <v>0.95</v>
      </c>
      <c r="M19" s="40">
        <f>INDEX('Aceite de Oliva'!$A$259:$YR$285,MATCH($B19,'Aceite de Oliva'!$A$259:$A$285,0),MATCH(M$5,'Aceite de Oliva'!$A$259:$YR$259,0))</f>
        <v>2.59</v>
      </c>
      <c r="N19" s="40">
        <f>INDEX('Aceite de Oliva'!$A$259:$YR$285,MATCH($B19,'Aceite de Oliva'!$A$259:$A$285,0),MATCH(N$5,'Aceite de Oliva'!$A$259:$YR$259,0))</f>
        <v>2.0599999999999996</v>
      </c>
      <c r="O19" s="40">
        <f>INDEX('Aceite de Oliva'!$A$259:$YR$285,MATCH($B19,'Aceite de Oliva'!$A$259:$A$285,0),MATCH(O$5,'Aceite de Oliva'!$A$259:$YR$259,0))</f>
        <v>2.5</v>
      </c>
      <c r="P19" s="40">
        <f>INDEX('Aceite de Oliva'!$A$259:$YR$285,MATCH($B19,'Aceite de Oliva'!$A$259:$A$285,0),MATCH(P$5,'Aceite de Oliva'!$A$259:$YR$259,0))</f>
        <v>0.76</v>
      </c>
    </row>
    <row r="20" spans="1:16" x14ac:dyDescent="0.3">
      <c r="B20" s="16">
        <f t="shared" si="1"/>
        <v>3.2000000000000006</v>
      </c>
      <c r="C20" s="17">
        <f t="shared" si="2"/>
        <v>3.3000000000000007</v>
      </c>
      <c r="E20" s="40">
        <f>INDEX('Aceite de Oliva'!$A$259:$YR$285,MATCH($B20,'Aceite de Oliva'!$A$259:$A$285,0),MATCH(E$5,'Aceite de Oliva'!$A$259:$YR$259,0))</f>
        <v>0.44999999999999996</v>
      </c>
      <c r="F20" s="40">
        <f>INDEX('Aceite de Oliva'!$A$259:$YR$285,MATCH($B20,'Aceite de Oliva'!$A$259:$A$285,0),MATCH(F$5,'Aceite de Oliva'!$A$259:$YR$259,0))</f>
        <v>1.3399999999999999</v>
      </c>
      <c r="G20" s="40">
        <f>INDEX('Aceite de Oliva'!$A$259:$YR$285,MATCH($B20,'Aceite de Oliva'!$A$259:$A$285,0),MATCH(G$5,'Aceite de Oliva'!$A$259:$YR$259,0))</f>
        <v>1.99</v>
      </c>
      <c r="H20" s="40">
        <f>INDEX('Aceite de Oliva'!$A$259:$YR$285,MATCH($B20,'Aceite de Oliva'!$A$259:$A$285,0),MATCH(H$5,'Aceite de Oliva'!$A$259:$YR$259,0))</f>
        <v>2.7</v>
      </c>
      <c r="I20" s="40">
        <f>INDEX('Aceite de Oliva'!$A$259:$YR$285,MATCH($B20,'Aceite de Oliva'!$A$259:$A$285,0),MATCH(I$5,'Aceite de Oliva'!$A$259:$YR$259,0))</f>
        <v>1.6300000000000001</v>
      </c>
      <c r="J20" s="40">
        <f>INDEX('Aceite de Oliva'!$A$259:$YR$285,MATCH($B20,'Aceite de Oliva'!$A$259:$A$285,0),MATCH(J$5,'Aceite de Oliva'!$A$259:$YR$259,0))</f>
        <v>1.6</v>
      </c>
      <c r="K20" s="40">
        <f>INDEX('Aceite de Oliva'!$A$259:$YR$285,MATCH($B20,'Aceite de Oliva'!$A$259:$A$285,0),MATCH(K$5,'Aceite de Oliva'!$A$259:$YR$259,0))</f>
        <v>14.09</v>
      </c>
      <c r="L20" s="40">
        <f>INDEX('Aceite de Oliva'!$A$259:$YR$285,MATCH($B20,'Aceite de Oliva'!$A$259:$A$285,0),MATCH(L$5,'Aceite de Oliva'!$A$259:$YR$259,0))</f>
        <v>2.6</v>
      </c>
      <c r="M20" s="40">
        <f>INDEX('Aceite de Oliva'!$A$259:$YR$285,MATCH($B20,'Aceite de Oliva'!$A$259:$A$285,0),MATCH(M$5,'Aceite de Oliva'!$A$259:$YR$259,0))</f>
        <v>2.96</v>
      </c>
      <c r="N20" s="40">
        <f>INDEX('Aceite de Oliva'!$A$259:$YR$285,MATCH($B20,'Aceite de Oliva'!$A$259:$A$285,0),MATCH(N$5,'Aceite de Oliva'!$A$259:$YR$259,0))</f>
        <v>2.14</v>
      </c>
      <c r="O20" s="40">
        <f>INDEX('Aceite de Oliva'!$A$259:$YR$285,MATCH($B20,'Aceite de Oliva'!$A$259:$A$285,0),MATCH(O$5,'Aceite de Oliva'!$A$259:$YR$259,0))</f>
        <v>1.21</v>
      </c>
      <c r="P20" s="40">
        <f>INDEX('Aceite de Oliva'!$A$259:$YR$285,MATCH($B20,'Aceite de Oliva'!$A$259:$A$285,0),MATCH(P$5,'Aceite de Oliva'!$A$259:$YR$259,0))</f>
        <v>1.92</v>
      </c>
    </row>
    <row r="21" spans="1:16" x14ac:dyDescent="0.3">
      <c r="B21" s="16">
        <f t="shared" si="1"/>
        <v>3.3000000000000007</v>
      </c>
      <c r="C21" s="17">
        <f t="shared" si="2"/>
        <v>3.4000000000000008</v>
      </c>
      <c r="E21" s="40">
        <f>INDEX('Aceite de Oliva'!$A$259:$YR$285,MATCH($B21,'Aceite de Oliva'!$A$259:$A$285,0),MATCH(E$5,'Aceite de Oliva'!$A$259:$YR$259,0))</f>
        <v>2.09</v>
      </c>
      <c r="F21" s="40">
        <f>INDEX('Aceite de Oliva'!$A$259:$YR$285,MATCH($B21,'Aceite de Oliva'!$A$259:$A$285,0),MATCH(F$5,'Aceite de Oliva'!$A$259:$YR$259,0))</f>
        <v>7.5600000000000005</v>
      </c>
      <c r="G21" s="40">
        <f>INDEX('Aceite de Oliva'!$A$259:$YR$285,MATCH($B21,'Aceite de Oliva'!$A$259:$A$285,0),MATCH(G$5,'Aceite de Oliva'!$A$259:$YR$259,0))</f>
        <v>5.48</v>
      </c>
      <c r="H21" s="40">
        <f>INDEX('Aceite de Oliva'!$A$259:$YR$285,MATCH($B21,'Aceite de Oliva'!$A$259:$A$285,0),MATCH(H$5,'Aceite de Oliva'!$A$259:$YR$259,0))</f>
        <v>5.26</v>
      </c>
      <c r="I21" s="40">
        <f>INDEX('Aceite de Oliva'!$A$259:$YR$285,MATCH($B21,'Aceite de Oliva'!$A$259:$A$285,0),MATCH(I$5,'Aceite de Oliva'!$A$259:$YR$259,0))</f>
        <v>2.75</v>
      </c>
      <c r="J21" s="40">
        <f>INDEX('Aceite de Oliva'!$A$259:$YR$285,MATCH($B21,'Aceite de Oliva'!$A$259:$A$285,0),MATCH(J$5,'Aceite de Oliva'!$A$259:$YR$259,0))</f>
        <v>2.83</v>
      </c>
      <c r="K21" s="40">
        <f>INDEX('Aceite de Oliva'!$A$259:$YR$285,MATCH($B21,'Aceite de Oliva'!$A$259:$A$285,0),MATCH(K$5,'Aceite de Oliva'!$A$259:$YR$259,0))</f>
        <v>2.42</v>
      </c>
      <c r="L21" s="40">
        <f>INDEX('Aceite de Oliva'!$A$259:$YR$285,MATCH($B21,'Aceite de Oliva'!$A$259:$A$285,0),MATCH(L$5,'Aceite de Oliva'!$A$259:$YR$259,0))</f>
        <v>3.25</v>
      </c>
      <c r="M21" s="40">
        <f>INDEX('Aceite de Oliva'!$A$259:$YR$285,MATCH($B21,'Aceite de Oliva'!$A$259:$A$285,0),MATCH(M$5,'Aceite de Oliva'!$A$259:$YR$259,0))</f>
        <v>2.38</v>
      </c>
      <c r="N21" s="40">
        <f>INDEX('Aceite de Oliva'!$A$259:$YR$285,MATCH($B21,'Aceite de Oliva'!$A$259:$A$285,0),MATCH(N$5,'Aceite de Oliva'!$A$259:$YR$259,0))</f>
        <v>1.5</v>
      </c>
      <c r="O21" s="40">
        <f>INDEX('Aceite de Oliva'!$A$259:$YR$285,MATCH($B21,'Aceite de Oliva'!$A$259:$A$285,0),MATCH(O$5,'Aceite de Oliva'!$A$259:$YR$259,0))</f>
        <v>0.67</v>
      </c>
      <c r="P21" s="40">
        <f>INDEX('Aceite de Oliva'!$A$259:$YR$285,MATCH($B21,'Aceite de Oliva'!$A$259:$A$285,0),MATCH(P$5,'Aceite de Oliva'!$A$259:$YR$259,0))</f>
        <v>1.72</v>
      </c>
    </row>
    <row r="22" spans="1:16" x14ac:dyDescent="0.3">
      <c r="B22" s="16">
        <f t="shared" si="1"/>
        <v>3.4000000000000008</v>
      </c>
      <c r="C22" s="17">
        <f t="shared" si="2"/>
        <v>3.5000000000000009</v>
      </c>
      <c r="E22" s="40">
        <f>INDEX('Aceite de Oliva'!$A$259:$YR$285,MATCH($B22,'Aceite de Oliva'!$A$259:$A$285,0),MATCH(E$5,'Aceite de Oliva'!$A$259:$YR$259,0))</f>
        <v>0.79</v>
      </c>
      <c r="F22" s="40">
        <f>INDEX('Aceite de Oliva'!$A$259:$YR$285,MATCH($B22,'Aceite de Oliva'!$A$259:$A$285,0),MATCH(F$5,'Aceite de Oliva'!$A$259:$YR$259,0))</f>
        <v>11.91</v>
      </c>
      <c r="G22" s="40">
        <f>INDEX('Aceite de Oliva'!$A$259:$YR$285,MATCH($B22,'Aceite de Oliva'!$A$259:$A$285,0),MATCH(G$5,'Aceite de Oliva'!$A$259:$YR$259,0))</f>
        <v>19.400000000000002</v>
      </c>
      <c r="H22" s="40">
        <f>INDEX('Aceite de Oliva'!$A$259:$YR$285,MATCH($B22,'Aceite de Oliva'!$A$259:$A$285,0),MATCH(H$5,'Aceite de Oliva'!$A$259:$YR$259,0))</f>
        <v>7.52</v>
      </c>
      <c r="I22" s="40">
        <f>INDEX('Aceite de Oliva'!$A$259:$YR$285,MATCH($B22,'Aceite de Oliva'!$A$259:$A$285,0),MATCH(I$5,'Aceite de Oliva'!$A$259:$YR$259,0))</f>
        <v>9.5</v>
      </c>
      <c r="J22" s="40">
        <f>INDEX('Aceite de Oliva'!$A$259:$YR$285,MATCH($B22,'Aceite de Oliva'!$A$259:$A$285,0),MATCH(J$5,'Aceite de Oliva'!$A$259:$YR$259,0))</f>
        <v>8.59</v>
      </c>
      <c r="K22" s="40">
        <f>INDEX('Aceite de Oliva'!$A$259:$YR$285,MATCH($B22,'Aceite de Oliva'!$A$259:$A$285,0),MATCH(K$5,'Aceite de Oliva'!$A$259:$YR$259,0))</f>
        <v>9.91</v>
      </c>
      <c r="L22" s="40">
        <f>INDEX('Aceite de Oliva'!$A$259:$YR$285,MATCH($B22,'Aceite de Oliva'!$A$259:$A$285,0),MATCH(L$5,'Aceite de Oliva'!$A$259:$YR$259,0))</f>
        <v>2.35</v>
      </c>
      <c r="M22" s="40">
        <f>INDEX('Aceite de Oliva'!$A$259:$YR$285,MATCH($B22,'Aceite de Oliva'!$A$259:$A$285,0),MATCH(M$5,'Aceite de Oliva'!$A$259:$YR$259,0))</f>
        <v>3.28</v>
      </c>
      <c r="N22" s="40">
        <f>INDEX('Aceite de Oliva'!$A$259:$YR$285,MATCH($B22,'Aceite de Oliva'!$A$259:$A$285,0),MATCH(N$5,'Aceite de Oliva'!$A$259:$YR$259,0))</f>
        <v>2.17</v>
      </c>
      <c r="O22" s="40">
        <f>INDEX('Aceite de Oliva'!$A$259:$YR$285,MATCH($B22,'Aceite de Oliva'!$A$259:$A$285,0),MATCH(O$5,'Aceite de Oliva'!$A$259:$YR$259,0))</f>
        <v>1.93</v>
      </c>
      <c r="P22" s="40">
        <f>INDEX('Aceite de Oliva'!$A$259:$YR$285,MATCH($B22,'Aceite de Oliva'!$A$259:$A$285,0),MATCH(P$5,'Aceite de Oliva'!$A$259:$YR$259,0))</f>
        <v>1.7599999999999998</v>
      </c>
    </row>
    <row r="23" spans="1:16" x14ac:dyDescent="0.3">
      <c r="B23" s="16">
        <f t="shared" si="1"/>
        <v>3.5000000000000009</v>
      </c>
      <c r="C23" s="17">
        <f t="shared" si="2"/>
        <v>3.600000000000001</v>
      </c>
      <c r="E23" s="40">
        <f>INDEX('Aceite de Oliva'!$A$259:$YR$285,MATCH($B23,'Aceite de Oliva'!$A$259:$A$285,0),MATCH(E$5,'Aceite de Oliva'!$A$259:$YR$259,0))</f>
        <v>17.32</v>
      </c>
      <c r="F23" s="40">
        <f>INDEX('Aceite de Oliva'!$A$259:$YR$285,MATCH($B23,'Aceite de Oliva'!$A$259:$A$285,0),MATCH(F$5,'Aceite de Oliva'!$A$259:$YR$259,0))</f>
        <v>14.73</v>
      </c>
      <c r="G23" s="40">
        <f>INDEX('Aceite de Oliva'!$A$259:$YR$285,MATCH($B23,'Aceite de Oliva'!$A$259:$A$285,0),MATCH(G$5,'Aceite de Oliva'!$A$259:$YR$259,0))</f>
        <v>9.3099999999999987</v>
      </c>
      <c r="H23" s="40">
        <f>INDEX('Aceite de Oliva'!$A$259:$YR$285,MATCH($B23,'Aceite de Oliva'!$A$259:$A$285,0),MATCH(H$5,'Aceite de Oliva'!$A$259:$YR$259,0))</f>
        <v>21.32</v>
      </c>
      <c r="I23" s="40">
        <f>INDEX('Aceite de Oliva'!$A$259:$YR$285,MATCH($B23,'Aceite de Oliva'!$A$259:$A$285,0),MATCH(I$5,'Aceite de Oliva'!$A$259:$YR$259,0))</f>
        <v>19.57</v>
      </c>
      <c r="J23" s="40">
        <f>INDEX('Aceite de Oliva'!$A$259:$YR$285,MATCH($B23,'Aceite de Oliva'!$A$259:$A$285,0),MATCH(J$5,'Aceite de Oliva'!$A$259:$YR$259,0))</f>
        <v>18.3</v>
      </c>
      <c r="K23" s="40">
        <f>INDEX('Aceite de Oliva'!$A$259:$YR$285,MATCH($B23,'Aceite de Oliva'!$A$259:$A$285,0),MATCH(K$5,'Aceite de Oliva'!$A$259:$YR$259,0))</f>
        <v>8.6999999999999993</v>
      </c>
      <c r="L23" s="40">
        <f>INDEX('Aceite de Oliva'!$A$259:$YR$285,MATCH($B23,'Aceite de Oliva'!$A$259:$A$285,0),MATCH(L$5,'Aceite de Oliva'!$A$259:$YR$259,0))</f>
        <v>1.92</v>
      </c>
      <c r="M23" s="40">
        <f>INDEX('Aceite de Oliva'!$A$259:$YR$285,MATCH($B23,'Aceite de Oliva'!$A$259:$A$285,0),MATCH(M$5,'Aceite de Oliva'!$A$259:$YR$259,0))</f>
        <v>0.76</v>
      </c>
      <c r="N23" s="40">
        <f>INDEX('Aceite de Oliva'!$A$259:$YR$285,MATCH($B23,'Aceite de Oliva'!$A$259:$A$285,0),MATCH(N$5,'Aceite de Oliva'!$A$259:$YR$259,0))</f>
        <v>0.94</v>
      </c>
      <c r="O23" s="40">
        <f>INDEX('Aceite de Oliva'!$A$259:$YR$285,MATCH($B23,'Aceite de Oliva'!$A$259:$A$285,0),MATCH(O$5,'Aceite de Oliva'!$A$259:$YR$259,0))</f>
        <v>2.3699999999999997</v>
      </c>
      <c r="P23" s="40">
        <f>INDEX('Aceite de Oliva'!$A$259:$YR$285,MATCH($B23,'Aceite de Oliva'!$A$259:$A$285,0),MATCH(P$5,'Aceite de Oliva'!$A$259:$YR$259,0))</f>
        <v>1.42</v>
      </c>
    </row>
    <row r="24" spans="1:16" x14ac:dyDescent="0.3">
      <c r="B24" s="16">
        <f t="shared" si="1"/>
        <v>3.600000000000001</v>
      </c>
      <c r="C24" s="17">
        <f t="shared" si="2"/>
        <v>3.7000000000000011</v>
      </c>
      <c r="E24" s="40">
        <f>INDEX('Aceite de Oliva'!$A$259:$YR$285,MATCH($B24,'Aceite de Oliva'!$A$259:$A$285,0),MATCH(E$5,'Aceite de Oliva'!$A$259:$YR$259,0))</f>
        <v>2.8499999999999996</v>
      </c>
      <c r="F24" s="40">
        <f>INDEX('Aceite de Oliva'!$A$259:$YR$285,MATCH($B24,'Aceite de Oliva'!$A$259:$A$285,0),MATCH(F$5,'Aceite de Oliva'!$A$259:$YR$259,0))</f>
        <v>3.85</v>
      </c>
      <c r="G24" s="40">
        <f>INDEX('Aceite de Oliva'!$A$259:$YR$285,MATCH($B24,'Aceite de Oliva'!$A$259:$A$285,0),MATCH(G$5,'Aceite de Oliva'!$A$259:$YR$259,0))</f>
        <v>4.75</v>
      </c>
      <c r="H24" s="40">
        <f>INDEX('Aceite de Oliva'!$A$259:$YR$285,MATCH($B24,'Aceite de Oliva'!$A$259:$A$285,0),MATCH(H$5,'Aceite de Oliva'!$A$259:$YR$259,0))</f>
        <v>15.79</v>
      </c>
      <c r="I24" s="40">
        <f>INDEX('Aceite de Oliva'!$A$259:$YR$285,MATCH($B24,'Aceite de Oliva'!$A$259:$A$285,0),MATCH(I$5,'Aceite de Oliva'!$A$259:$YR$259,0))</f>
        <v>24.23</v>
      </c>
      <c r="J24" s="40">
        <f>INDEX('Aceite de Oliva'!$A$259:$YR$285,MATCH($B24,'Aceite de Oliva'!$A$259:$A$285,0),MATCH(J$5,'Aceite de Oliva'!$A$259:$YR$259,0))</f>
        <v>21.64</v>
      </c>
      <c r="K24" s="40">
        <f>INDEX('Aceite de Oliva'!$A$259:$YR$285,MATCH($B24,'Aceite de Oliva'!$A$259:$A$285,0),MATCH(K$5,'Aceite de Oliva'!$A$259:$YR$259,0))</f>
        <v>5.58</v>
      </c>
      <c r="L24" s="40">
        <f>INDEX('Aceite de Oliva'!$A$259:$YR$285,MATCH($B24,'Aceite de Oliva'!$A$259:$A$285,0),MATCH(L$5,'Aceite de Oliva'!$A$259:$YR$259,0))</f>
        <v>1.32</v>
      </c>
      <c r="M24" s="40">
        <f>INDEX('Aceite de Oliva'!$A$259:$YR$285,MATCH($B24,'Aceite de Oliva'!$A$259:$A$285,0),MATCH(M$5,'Aceite de Oliva'!$A$259:$YR$259,0))</f>
        <v>2.1</v>
      </c>
      <c r="N24" s="40">
        <f>INDEX('Aceite de Oliva'!$A$259:$YR$285,MATCH($B24,'Aceite de Oliva'!$A$259:$A$285,0),MATCH(N$5,'Aceite de Oliva'!$A$259:$YR$259,0))</f>
        <v>1.38</v>
      </c>
      <c r="O24" s="40">
        <f>INDEX('Aceite de Oliva'!$A$259:$YR$285,MATCH($B24,'Aceite de Oliva'!$A$259:$A$285,0),MATCH(O$5,'Aceite de Oliva'!$A$259:$YR$259,0))</f>
        <v>1.98</v>
      </c>
      <c r="P24" s="40">
        <f>INDEX('Aceite de Oliva'!$A$259:$YR$285,MATCH($B24,'Aceite de Oliva'!$A$259:$A$285,0),MATCH(P$5,'Aceite de Oliva'!$A$259:$YR$259,0))</f>
        <v>1.3</v>
      </c>
    </row>
    <row r="25" spans="1:16" x14ac:dyDescent="0.3">
      <c r="B25" s="16">
        <f t="shared" si="1"/>
        <v>3.7000000000000011</v>
      </c>
      <c r="C25" s="17">
        <f t="shared" si="2"/>
        <v>3.8000000000000012</v>
      </c>
      <c r="E25" s="40">
        <f>INDEX('Aceite de Oliva'!$A$259:$YR$285,MATCH($B25,'Aceite de Oliva'!$A$259:$A$285,0),MATCH(E$5,'Aceite de Oliva'!$A$259:$YR$259,0))</f>
        <v>6.8000000000000007</v>
      </c>
      <c r="F25" s="40">
        <f>INDEX('Aceite de Oliva'!$A$259:$YR$285,MATCH($B25,'Aceite de Oliva'!$A$259:$A$285,0),MATCH(F$5,'Aceite de Oliva'!$A$259:$YR$259,0))</f>
        <v>4.29</v>
      </c>
      <c r="G25" s="40">
        <f>INDEX('Aceite de Oliva'!$A$259:$YR$285,MATCH($B25,'Aceite de Oliva'!$A$259:$A$285,0),MATCH(G$5,'Aceite de Oliva'!$A$259:$YR$259,0))</f>
        <v>9.879999999999999</v>
      </c>
      <c r="H25" s="40">
        <f>INDEX('Aceite de Oliva'!$A$259:$YR$285,MATCH($B25,'Aceite de Oliva'!$A$259:$A$285,0),MATCH(H$5,'Aceite de Oliva'!$A$259:$YR$259,0))</f>
        <v>9.61</v>
      </c>
      <c r="I25" s="40">
        <f>INDEX('Aceite de Oliva'!$A$259:$YR$285,MATCH($B25,'Aceite de Oliva'!$A$259:$A$285,0),MATCH(I$5,'Aceite de Oliva'!$A$259:$YR$259,0))</f>
        <v>4.8199999999999994</v>
      </c>
      <c r="J25" s="40">
        <f>INDEX('Aceite de Oliva'!$A$259:$YR$285,MATCH($B25,'Aceite de Oliva'!$A$259:$A$285,0),MATCH(J$5,'Aceite de Oliva'!$A$259:$YR$259,0))</f>
        <v>1.77</v>
      </c>
      <c r="K25" s="40">
        <f>INDEX('Aceite de Oliva'!$A$259:$YR$285,MATCH($B25,'Aceite de Oliva'!$A$259:$A$285,0),MATCH(K$5,'Aceite de Oliva'!$A$259:$YR$259,0))</f>
        <v>2.0099999999999998</v>
      </c>
      <c r="L25" s="40">
        <f>INDEX('Aceite de Oliva'!$A$259:$YR$285,MATCH($B25,'Aceite de Oliva'!$A$259:$A$285,0),MATCH(L$5,'Aceite de Oliva'!$A$259:$YR$259,0))</f>
        <v>0.96000000000000008</v>
      </c>
      <c r="M25" s="40">
        <f>INDEX('Aceite de Oliva'!$A$259:$YR$285,MATCH($B25,'Aceite de Oliva'!$A$259:$A$285,0),MATCH(M$5,'Aceite de Oliva'!$A$259:$YR$259,0))</f>
        <v>1.54</v>
      </c>
      <c r="N25" s="40">
        <f>INDEX('Aceite de Oliva'!$A$259:$YR$285,MATCH($B25,'Aceite de Oliva'!$A$259:$A$285,0),MATCH(N$5,'Aceite de Oliva'!$A$259:$YR$259,0))</f>
        <v>0.79</v>
      </c>
      <c r="O25" s="40">
        <f>INDEX('Aceite de Oliva'!$A$259:$YR$285,MATCH($B25,'Aceite de Oliva'!$A$259:$A$285,0),MATCH(O$5,'Aceite de Oliva'!$A$259:$YR$259,0))</f>
        <v>0.59</v>
      </c>
      <c r="P25" s="40">
        <f>INDEX('Aceite de Oliva'!$A$259:$YR$285,MATCH($B25,'Aceite de Oliva'!$A$259:$A$285,0),MATCH(P$5,'Aceite de Oliva'!$A$259:$YR$259,0))</f>
        <v>0.67</v>
      </c>
    </row>
    <row r="26" spans="1:16" x14ac:dyDescent="0.3">
      <c r="B26" s="20">
        <f t="shared" si="1"/>
        <v>3.8000000000000012</v>
      </c>
      <c r="C26" s="21">
        <f t="shared" si="2"/>
        <v>3.9000000000000012</v>
      </c>
      <c r="E26" s="40">
        <f>INDEX('Aceite de Oliva'!$A$259:$YR$285,MATCH($B26,'Aceite de Oliva'!$A$259:$A$285,0),MATCH(E$5,'Aceite de Oliva'!$A$259:$YR$259,0))</f>
        <v>10.55</v>
      </c>
      <c r="F26" s="40">
        <f>INDEX('Aceite de Oliva'!$A$259:$YR$285,MATCH($B26,'Aceite de Oliva'!$A$259:$A$285,0),MATCH(F$5,'Aceite de Oliva'!$A$259:$YR$259,0))</f>
        <v>6.68</v>
      </c>
      <c r="G26" s="40">
        <f>INDEX('Aceite de Oliva'!$A$259:$YR$285,MATCH($B26,'Aceite de Oliva'!$A$259:$A$285,0),MATCH(G$5,'Aceite de Oliva'!$A$259:$YR$259,0))</f>
        <v>7.53</v>
      </c>
      <c r="H26" s="40">
        <f>INDEX('Aceite de Oliva'!$A$259:$YR$285,MATCH($B26,'Aceite de Oliva'!$A$259:$A$285,0),MATCH(H$5,'Aceite de Oliva'!$A$259:$YR$259,0))</f>
        <v>3.7699999999999996</v>
      </c>
      <c r="I26" s="40">
        <f>INDEX('Aceite de Oliva'!$A$259:$YR$285,MATCH($B26,'Aceite de Oliva'!$A$259:$A$285,0),MATCH(I$5,'Aceite de Oliva'!$A$259:$YR$259,0))</f>
        <v>1.8599999999999999</v>
      </c>
      <c r="J26" s="40">
        <f>INDEX('Aceite de Oliva'!$A$259:$YR$285,MATCH($B26,'Aceite de Oliva'!$A$259:$A$285,0),MATCH(J$5,'Aceite de Oliva'!$A$259:$YR$259,0))</f>
        <v>1.24</v>
      </c>
      <c r="K26" s="40">
        <f>INDEX('Aceite de Oliva'!$A$259:$YR$285,MATCH($B26,'Aceite de Oliva'!$A$259:$A$285,0),MATCH(K$5,'Aceite de Oliva'!$A$259:$YR$259,0))</f>
        <v>1.08</v>
      </c>
      <c r="L26" s="40">
        <f>INDEX('Aceite de Oliva'!$A$259:$YR$285,MATCH($B26,'Aceite de Oliva'!$A$259:$A$285,0),MATCH(L$5,'Aceite de Oliva'!$A$259:$YR$259,0))</f>
        <v>1.7</v>
      </c>
      <c r="M26" s="40">
        <f>INDEX('Aceite de Oliva'!$A$259:$YR$285,MATCH($B26,'Aceite de Oliva'!$A$259:$A$285,0),MATCH(M$5,'Aceite de Oliva'!$A$259:$YR$259,0))</f>
        <v>0.62</v>
      </c>
      <c r="N26" s="40">
        <f>INDEX('Aceite de Oliva'!$A$259:$YR$285,MATCH($B26,'Aceite de Oliva'!$A$259:$A$285,0),MATCH(N$5,'Aceite de Oliva'!$A$259:$YR$259,0))</f>
        <v>1.5</v>
      </c>
      <c r="O26" s="40">
        <f>INDEX('Aceite de Oliva'!$A$259:$YR$285,MATCH($B26,'Aceite de Oliva'!$A$259:$A$285,0),MATCH(O$5,'Aceite de Oliva'!$A$259:$YR$259,0))</f>
        <v>0.58000000000000007</v>
      </c>
      <c r="P26" s="40">
        <f>INDEX('Aceite de Oliva'!$A$259:$YR$285,MATCH($B26,'Aceite de Oliva'!$A$259:$A$285,0),MATCH(P$5,'Aceite de Oliva'!$A$259:$YR$259,0))</f>
        <v>0.78</v>
      </c>
    </row>
    <row r="27" spans="1:16" x14ac:dyDescent="0.3">
      <c r="B27" s="16">
        <f t="shared" si="1"/>
        <v>3.9000000000000012</v>
      </c>
      <c r="C27" s="17">
        <f t="shared" si="2"/>
        <v>4.0000000000000009</v>
      </c>
      <c r="E27" s="40">
        <f>INDEX('Aceite de Oliva'!$A$259:$YR$285,MATCH($B27,'Aceite de Oliva'!$A$259:$A$285,0),MATCH(E$5,'Aceite de Oliva'!$A$259:$YR$259,0))</f>
        <v>9.17</v>
      </c>
      <c r="F27" s="40">
        <f>INDEX('Aceite de Oliva'!$A$259:$YR$285,MATCH($B27,'Aceite de Oliva'!$A$259:$A$285,0),MATCH(F$5,'Aceite de Oliva'!$A$259:$YR$259,0))</f>
        <v>10.93</v>
      </c>
      <c r="G27" s="40">
        <f>INDEX('Aceite de Oliva'!$A$259:$YR$285,MATCH($B27,'Aceite de Oliva'!$A$259:$A$285,0),MATCH(G$5,'Aceite de Oliva'!$A$259:$YR$259,0))</f>
        <v>11.829999999999998</v>
      </c>
      <c r="H27" s="40">
        <f>INDEX('Aceite de Oliva'!$A$259:$YR$285,MATCH($B27,'Aceite de Oliva'!$A$259:$A$285,0),MATCH(H$5,'Aceite de Oliva'!$A$259:$YR$259,0))</f>
        <v>9.09</v>
      </c>
      <c r="I27" s="40">
        <f>INDEX('Aceite de Oliva'!$A$259:$YR$285,MATCH($B27,'Aceite de Oliva'!$A$259:$A$285,0),MATCH(I$5,'Aceite de Oliva'!$A$259:$YR$259,0))</f>
        <v>8.9599999999999991</v>
      </c>
      <c r="J27" s="40">
        <f>INDEX('Aceite de Oliva'!$A$259:$YR$285,MATCH($B27,'Aceite de Oliva'!$A$259:$A$285,0),MATCH(J$5,'Aceite de Oliva'!$A$259:$YR$259,0))</f>
        <v>7.26</v>
      </c>
      <c r="K27" s="40">
        <f>INDEX('Aceite de Oliva'!$A$259:$YR$285,MATCH($B27,'Aceite de Oliva'!$A$259:$A$285,0),MATCH(K$5,'Aceite de Oliva'!$A$259:$YR$259,0))</f>
        <v>3.5500000000000003</v>
      </c>
      <c r="L27" s="40">
        <f>INDEX('Aceite de Oliva'!$A$259:$YR$285,MATCH($B27,'Aceite de Oliva'!$A$259:$A$285,0),MATCH(L$5,'Aceite de Oliva'!$A$259:$YR$259,0))</f>
        <v>3.33</v>
      </c>
      <c r="M27" s="40">
        <f>INDEX('Aceite de Oliva'!$A$259:$YR$285,MATCH($B27,'Aceite de Oliva'!$A$259:$A$285,0),MATCH(M$5,'Aceite de Oliva'!$A$259:$YR$259,0))</f>
        <v>1.56</v>
      </c>
      <c r="N27" s="40">
        <f>INDEX('Aceite de Oliva'!$A$259:$YR$285,MATCH($B27,'Aceite de Oliva'!$A$259:$A$285,0),MATCH(N$5,'Aceite de Oliva'!$A$259:$YR$259,0))</f>
        <v>3.25</v>
      </c>
      <c r="O27" s="40">
        <f>INDEX('Aceite de Oliva'!$A$259:$YR$285,MATCH($B27,'Aceite de Oliva'!$A$259:$A$285,0),MATCH(O$5,'Aceite de Oliva'!$A$259:$YR$259,0))</f>
        <v>3.5</v>
      </c>
      <c r="P27" s="40">
        <f>INDEX('Aceite de Oliva'!$A$259:$YR$285,MATCH($B27,'Aceite de Oliva'!$A$259:$A$285,0),MATCH(P$5,'Aceite de Oliva'!$A$259:$YR$259,0))</f>
        <v>4.3499999999999996</v>
      </c>
    </row>
    <row r="28" spans="1:16" x14ac:dyDescent="0.3">
      <c r="B28" s="16">
        <f t="shared" si="1"/>
        <v>4.0000000000000009</v>
      </c>
      <c r="C28" s="17">
        <f t="shared" si="2"/>
        <v>4.1000000000000005</v>
      </c>
      <c r="E28" s="40">
        <f>INDEX('Aceite de Oliva'!$A$259:$YR$285,MATCH($B28,'Aceite de Oliva'!$A$259:$A$285,0),MATCH(E$5,'Aceite de Oliva'!$A$259:$YR$259,0))</f>
        <v>25.87</v>
      </c>
      <c r="F28" s="40">
        <f>INDEX('Aceite de Oliva'!$A$259:$YR$285,MATCH($B28,'Aceite de Oliva'!$A$259:$A$285,0),MATCH(F$5,'Aceite de Oliva'!$A$259:$YR$259,0))</f>
        <v>15.530000000000001</v>
      </c>
      <c r="G28" s="40">
        <f>INDEX('Aceite de Oliva'!$A$259:$YR$285,MATCH($B28,'Aceite de Oliva'!$A$259:$A$285,0),MATCH(G$5,'Aceite de Oliva'!$A$259:$YR$259,0))</f>
        <v>1.49</v>
      </c>
      <c r="H28" s="40">
        <f>INDEX('Aceite de Oliva'!$A$259:$YR$285,MATCH($B28,'Aceite de Oliva'!$A$259:$A$285,0),MATCH(H$5,'Aceite de Oliva'!$A$259:$YR$259,0))</f>
        <v>1.2</v>
      </c>
      <c r="I28" s="40">
        <f>INDEX('Aceite de Oliva'!$A$259:$YR$285,MATCH($B28,'Aceite de Oliva'!$A$259:$A$285,0),MATCH(I$5,'Aceite de Oliva'!$A$259:$YR$259,0))</f>
        <v>0.65999999999999992</v>
      </c>
      <c r="J28" s="40">
        <f>INDEX('Aceite de Oliva'!$A$259:$YR$285,MATCH($B28,'Aceite de Oliva'!$A$259:$A$285,0),MATCH(J$5,'Aceite de Oliva'!$A$259:$YR$259,0))</f>
        <v>0.85</v>
      </c>
      <c r="K28" s="40">
        <f>INDEX('Aceite de Oliva'!$A$259:$YR$285,MATCH($B28,'Aceite de Oliva'!$A$259:$A$285,0),MATCH(K$5,'Aceite de Oliva'!$A$259:$YR$259,0))</f>
        <v>0.34</v>
      </c>
      <c r="L28" s="40">
        <f>INDEX('Aceite de Oliva'!$A$259:$YR$285,MATCH($B28,'Aceite de Oliva'!$A$259:$A$285,0),MATCH(L$5,'Aceite de Oliva'!$A$259:$YR$259,0))</f>
        <v>0.51</v>
      </c>
      <c r="M28" s="40">
        <f>INDEX('Aceite de Oliva'!$A$259:$YR$285,MATCH($B28,'Aceite de Oliva'!$A$259:$A$285,0),MATCH(M$5,'Aceite de Oliva'!$A$259:$YR$259,0))</f>
        <v>0.31999999999999995</v>
      </c>
      <c r="N28" s="40">
        <f>INDEX('Aceite de Oliva'!$A$259:$YR$285,MATCH($B28,'Aceite de Oliva'!$A$259:$A$285,0),MATCH(N$5,'Aceite de Oliva'!$A$259:$YR$259,0))</f>
        <v>0.67999999999999994</v>
      </c>
      <c r="O28" s="40">
        <f>INDEX('Aceite de Oliva'!$A$259:$YR$285,MATCH($B28,'Aceite de Oliva'!$A$259:$A$285,0),MATCH(O$5,'Aceite de Oliva'!$A$259:$YR$259,0))</f>
        <v>0.4</v>
      </c>
      <c r="P28" s="40">
        <f>INDEX('Aceite de Oliva'!$A$259:$YR$285,MATCH($B28,'Aceite de Oliva'!$A$259:$A$285,0),MATCH(P$5,'Aceite de Oliva'!$A$259:$YR$259,0))</f>
        <v>0.78</v>
      </c>
    </row>
    <row r="29" spans="1:16" x14ac:dyDescent="0.3">
      <c r="B29" s="16">
        <f t="shared" si="1"/>
        <v>4.1000000000000005</v>
      </c>
      <c r="C29" s="17">
        <f t="shared" si="2"/>
        <v>4.2</v>
      </c>
      <c r="E29" s="40">
        <f>INDEX('Aceite de Oliva'!$A$259:$YR$285,MATCH($B29,'Aceite de Oliva'!$A$259:$A$285,0),MATCH(E$5,'Aceite de Oliva'!$A$259:$YR$259,0))</f>
        <v>3.6</v>
      </c>
      <c r="F29" s="40">
        <f>INDEX('Aceite de Oliva'!$A$259:$YR$285,MATCH($B29,'Aceite de Oliva'!$A$259:$A$285,0),MATCH(F$5,'Aceite de Oliva'!$A$259:$YR$259,0))</f>
        <v>2.54</v>
      </c>
      <c r="G29" s="40">
        <f>INDEX('Aceite de Oliva'!$A$259:$YR$285,MATCH($B29,'Aceite de Oliva'!$A$259:$A$285,0),MATCH(G$5,'Aceite de Oliva'!$A$259:$YR$259,0))</f>
        <v>1.2999999999999998</v>
      </c>
      <c r="H29" s="40">
        <f>INDEX('Aceite de Oliva'!$A$259:$YR$285,MATCH($B29,'Aceite de Oliva'!$A$259:$A$285,0),MATCH(H$5,'Aceite de Oliva'!$A$259:$YR$259,0))</f>
        <v>1.0699999999999998</v>
      </c>
      <c r="I29" s="40">
        <f>INDEX('Aceite de Oliva'!$A$259:$YR$285,MATCH($B29,'Aceite de Oliva'!$A$259:$A$285,0),MATCH(I$5,'Aceite de Oliva'!$A$259:$YR$259,0))</f>
        <v>0.47</v>
      </c>
      <c r="J29" s="40">
        <f>INDEX('Aceite de Oliva'!$A$259:$YR$285,MATCH($B29,'Aceite de Oliva'!$A$259:$A$285,0),MATCH(J$5,'Aceite de Oliva'!$A$259:$YR$259,0))</f>
        <v>0.55000000000000004</v>
      </c>
      <c r="K29" s="40">
        <f>INDEX('Aceite de Oliva'!$A$259:$YR$285,MATCH($B29,'Aceite de Oliva'!$A$259:$A$285,0),MATCH(K$5,'Aceite de Oliva'!$A$259:$YR$259,0))</f>
        <v>0.28000000000000003</v>
      </c>
      <c r="L29" s="40">
        <f>INDEX('Aceite de Oliva'!$A$259:$YR$285,MATCH($B29,'Aceite de Oliva'!$A$259:$A$285,0),MATCH(L$5,'Aceite de Oliva'!$A$259:$YR$259,0))</f>
        <v>0.83</v>
      </c>
      <c r="M29" s="40">
        <f>INDEX('Aceite de Oliva'!$A$259:$YR$285,MATCH($B29,'Aceite de Oliva'!$A$259:$A$285,0),MATCH(M$5,'Aceite de Oliva'!$A$259:$YR$259,0))</f>
        <v>0.73</v>
      </c>
      <c r="N29" s="40">
        <f>INDEX('Aceite de Oliva'!$A$259:$YR$285,MATCH($B29,'Aceite de Oliva'!$A$259:$A$285,0),MATCH(N$5,'Aceite de Oliva'!$A$259:$YR$259,0))</f>
        <v>0.47</v>
      </c>
      <c r="O29" s="40">
        <f>INDEX('Aceite de Oliva'!$A$259:$YR$285,MATCH($B29,'Aceite de Oliva'!$A$259:$A$285,0),MATCH(O$5,'Aceite de Oliva'!$A$259:$YR$259,0))</f>
        <v>0.28000000000000003</v>
      </c>
      <c r="P29" s="40">
        <f>INDEX('Aceite de Oliva'!$A$259:$YR$285,MATCH($B29,'Aceite de Oliva'!$A$259:$A$285,0),MATCH(P$5,'Aceite de Oliva'!$A$259:$YR$259,0))</f>
        <v>0.56000000000000005</v>
      </c>
    </row>
    <row r="30" spans="1:16" x14ac:dyDescent="0.3">
      <c r="B30" s="16">
        <f t="shared" si="1"/>
        <v>4.2</v>
      </c>
      <c r="C30" s="17">
        <f t="shared" si="2"/>
        <v>4.3</v>
      </c>
      <c r="E30" s="40">
        <f>INDEX('Aceite de Oliva'!$A$259:$YR$285,MATCH($B30,'Aceite de Oliva'!$A$259:$A$285,0),MATCH(E$5,'Aceite de Oliva'!$A$259:$YR$259,0))</f>
        <v>1.01</v>
      </c>
      <c r="F30" s="40">
        <f>INDEX('Aceite de Oliva'!$A$259:$YR$285,MATCH($B30,'Aceite de Oliva'!$A$259:$A$285,0),MATCH(F$5,'Aceite de Oliva'!$A$259:$YR$259,0))</f>
        <v>0.44000000000000006</v>
      </c>
      <c r="G30" s="40">
        <f>INDEX('Aceite de Oliva'!$A$259:$YR$285,MATCH($B30,'Aceite de Oliva'!$A$259:$A$285,0),MATCH(G$5,'Aceite de Oliva'!$A$259:$YR$259,0))</f>
        <v>0.47000000000000003</v>
      </c>
      <c r="H30" s="40">
        <f>INDEX('Aceite de Oliva'!$A$259:$YR$285,MATCH($B30,'Aceite de Oliva'!$A$259:$A$285,0),MATCH(H$5,'Aceite de Oliva'!$A$259:$YR$259,0))</f>
        <v>0.28999999999999998</v>
      </c>
      <c r="I30" s="40">
        <f>INDEX('Aceite de Oliva'!$A$259:$YR$285,MATCH($B30,'Aceite de Oliva'!$A$259:$A$285,0),MATCH(I$5,'Aceite de Oliva'!$A$259:$YR$259,0))</f>
        <v>0.08</v>
      </c>
      <c r="J30" s="40">
        <f>INDEX('Aceite de Oliva'!$A$259:$YR$285,MATCH($B30,'Aceite de Oliva'!$A$259:$A$285,0),MATCH(J$5,'Aceite de Oliva'!$A$259:$YR$259,0))</f>
        <v>0.56000000000000005</v>
      </c>
      <c r="K30" s="40">
        <f>INDEX('Aceite de Oliva'!$A$259:$YR$285,MATCH($B30,'Aceite de Oliva'!$A$259:$A$285,0),MATCH(K$5,'Aceite de Oliva'!$A$259:$YR$259,0))</f>
        <v>0.13</v>
      </c>
      <c r="L30" s="40">
        <f>INDEX('Aceite de Oliva'!$A$259:$YR$285,MATCH($B30,'Aceite de Oliva'!$A$259:$A$285,0),MATCH(L$5,'Aceite de Oliva'!$A$259:$YR$259,0))</f>
        <v>0.85</v>
      </c>
      <c r="M30" s="40">
        <f>INDEX('Aceite de Oliva'!$A$259:$YR$285,MATCH($B30,'Aceite de Oliva'!$A$259:$A$285,0),MATCH(M$5,'Aceite de Oliva'!$A$259:$YR$259,0))</f>
        <v>0.22999999999999998</v>
      </c>
      <c r="N30" s="40">
        <f>INDEX('Aceite de Oliva'!$A$259:$YR$285,MATCH($B30,'Aceite de Oliva'!$A$259:$A$285,0),MATCH(N$5,'Aceite de Oliva'!$A$259:$YR$259,0))</f>
        <v>0.15</v>
      </c>
      <c r="O30" s="40">
        <f>INDEX('Aceite de Oliva'!$A$259:$YR$285,MATCH($B30,'Aceite de Oliva'!$A$259:$A$285,0),MATCH(O$5,'Aceite de Oliva'!$A$259:$YR$259,0))</f>
        <v>0.62</v>
      </c>
      <c r="P30" s="40">
        <f>INDEX('Aceite de Oliva'!$A$259:$YR$285,MATCH($B30,'Aceite de Oliva'!$A$259:$A$285,0),MATCH(P$5,'Aceite de Oliva'!$A$259:$YR$259,0))</f>
        <v>0.31</v>
      </c>
    </row>
    <row r="31" spans="1:16" x14ac:dyDescent="0.3">
      <c r="B31" s="16">
        <f t="shared" si="1"/>
        <v>4.3</v>
      </c>
      <c r="C31" s="17">
        <f t="shared" si="2"/>
        <v>4.3999999999999995</v>
      </c>
      <c r="E31" s="40">
        <f>INDEX('Aceite de Oliva'!$A$259:$YR$285,MATCH($B31,'Aceite de Oliva'!$A$259:$A$285,0),MATCH(E$5,'Aceite de Oliva'!$A$259:$YR$259,0))</f>
        <v>0.79</v>
      </c>
      <c r="F31" s="40">
        <f>INDEX('Aceite de Oliva'!$A$259:$YR$285,MATCH($B31,'Aceite de Oliva'!$A$259:$A$285,0),MATCH(F$5,'Aceite de Oliva'!$A$259:$YR$259,0))</f>
        <v>0.37</v>
      </c>
      <c r="G31" s="40">
        <f>INDEX('Aceite de Oliva'!$A$259:$YR$285,MATCH($B31,'Aceite de Oliva'!$A$259:$A$285,0),MATCH(G$5,'Aceite de Oliva'!$A$259:$YR$259,0))</f>
        <v>0.6</v>
      </c>
      <c r="H31" s="40">
        <f>INDEX('Aceite de Oliva'!$A$259:$YR$285,MATCH($B31,'Aceite de Oliva'!$A$259:$A$285,0),MATCH(H$5,'Aceite de Oliva'!$A$259:$YR$259,0))</f>
        <v>0.27</v>
      </c>
      <c r="I31" s="40">
        <f>INDEX('Aceite de Oliva'!$A$259:$YR$285,MATCH($B31,'Aceite de Oliva'!$A$259:$A$285,0),MATCH(I$5,'Aceite de Oliva'!$A$259:$YR$259,0))</f>
        <v>0.31999999999999995</v>
      </c>
      <c r="J31" s="40">
        <f>INDEX('Aceite de Oliva'!$A$259:$YR$285,MATCH($B31,'Aceite de Oliva'!$A$259:$A$285,0),MATCH(J$5,'Aceite de Oliva'!$A$259:$YR$259,0))</f>
        <v>0.42</v>
      </c>
      <c r="K31" s="40">
        <f>INDEX('Aceite de Oliva'!$A$259:$YR$285,MATCH($B31,'Aceite de Oliva'!$A$259:$A$285,0),MATCH(K$5,'Aceite de Oliva'!$A$259:$YR$259,0))</f>
        <v>7.0000000000000007E-2</v>
      </c>
      <c r="L31" s="40">
        <f>INDEX('Aceite de Oliva'!$A$259:$YR$285,MATCH($B31,'Aceite de Oliva'!$A$259:$A$285,0),MATCH(L$5,'Aceite de Oliva'!$A$259:$YR$259,0))</f>
        <v>0.1</v>
      </c>
      <c r="M31" s="40">
        <f>INDEX('Aceite de Oliva'!$A$259:$YR$285,MATCH($B31,'Aceite de Oliva'!$A$259:$A$285,0),MATCH(M$5,'Aceite de Oliva'!$A$259:$YR$259,0))</f>
        <v>0.06</v>
      </c>
      <c r="N31" s="40">
        <f>INDEX('Aceite de Oliva'!$A$259:$YR$285,MATCH($B31,'Aceite de Oliva'!$A$259:$A$285,0),MATCH(N$5,'Aceite de Oliva'!$A$259:$YR$259,0))</f>
        <v>0.45</v>
      </c>
      <c r="O31" s="40">
        <f>INDEX('Aceite de Oliva'!$A$259:$YR$285,MATCH($B31,'Aceite de Oliva'!$A$259:$A$285,0),MATCH(O$5,'Aceite de Oliva'!$A$259:$YR$259,0))</f>
        <v>0.21</v>
      </c>
      <c r="P31" s="40">
        <f>INDEX('Aceite de Oliva'!$A$259:$YR$285,MATCH($B31,'Aceite de Oliva'!$A$259:$A$285,0),MATCH(P$5,'Aceite de Oliva'!$A$259:$YR$259,0))</f>
        <v>0.1</v>
      </c>
    </row>
    <row r="32" spans="1:16" x14ac:dyDescent="0.3">
      <c r="B32" s="16">
        <f t="shared" si="1"/>
        <v>4.3999999999999995</v>
      </c>
      <c r="C32" s="17">
        <f t="shared" si="2"/>
        <v>4.4999999999999991</v>
      </c>
      <c r="E32" s="40">
        <f>INDEX('Aceite de Oliva'!$A$259:$YR$285,MATCH($B32,'Aceite de Oliva'!$A$259:$A$285,0),MATCH(E$5,'Aceite de Oliva'!$A$259:$YR$259,0))</f>
        <v>0.85</v>
      </c>
      <c r="F32" s="40">
        <f>INDEX('Aceite de Oliva'!$A$259:$YR$285,MATCH($B32,'Aceite de Oliva'!$A$259:$A$285,0),MATCH(F$5,'Aceite de Oliva'!$A$259:$YR$259,0))</f>
        <v>0.81</v>
      </c>
      <c r="G32" s="40">
        <f>INDEX('Aceite de Oliva'!$A$259:$YR$285,MATCH($B32,'Aceite de Oliva'!$A$259:$A$285,0),MATCH(G$5,'Aceite de Oliva'!$A$259:$YR$259,0))</f>
        <v>0.39</v>
      </c>
      <c r="H32" s="40">
        <f>INDEX('Aceite de Oliva'!$A$259:$YR$285,MATCH($B32,'Aceite de Oliva'!$A$259:$A$285,0),MATCH(H$5,'Aceite de Oliva'!$A$259:$YR$259,0))</f>
        <v>0.22</v>
      </c>
      <c r="I32" s="40">
        <f>INDEX('Aceite de Oliva'!$A$259:$YR$285,MATCH($B32,'Aceite de Oliva'!$A$259:$A$285,0),MATCH(I$5,'Aceite de Oliva'!$A$259:$YR$259,0))</f>
        <v>0.59</v>
      </c>
      <c r="J32" s="40">
        <f>INDEX('Aceite de Oliva'!$A$259:$YR$285,MATCH($B32,'Aceite de Oliva'!$A$259:$A$285,0),MATCH(J$5,'Aceite de Oliva'!$A$259:$YR$259,0))</f>
        <v>0.37</v>
      </c>
      <c r="K32" s="40">
        <f>INDEX('Aceite de Oliva'!$A$259:$YR$285,MATCH($B32,'Aceite de Oliva'!$A$259:$A$285,0),MATCH(K$5,'Aceite de Oliva'!$A$259:$YR$259,0))</f>
        <v>0.8</v>
      </c>
      <c r="L32" s="40">
        <f>INDEX('Aceite de Oliva'!$A$259:$YR$285,MATCH($B32,'Aceite de Oliva'!$A$259:$A$285,0),MATCH(L$5,'Aceite de Oliva'!$A$259:$YR$259,0))</f>
        <v>0.36</v>
      </c>
      <c r="M32" s="40">
        <f>INDEX('Aceite de Oliva'!$A$259:$YR$285,MATCH($B32,'Aceite de Oliva'!$A$259:$A$285,0),MATCH(M$5,'Aceite de Oliva'!$A$259:$YR$259,0))</f>
        <v>0.73</v>
      </c>
      <c r="N32" s="40">
        <f>INDEX('Aceite de Oliva'!$A$259:$YR$285,MATCH($B32,'Aceite de Oliva'!$A$259:$A$285,0),MATCH(N$5,'Aceite de Oliva'!$A$259:$YR$259,0))</f>
        <v>0.42</v>
      </c>
      <c r="O32" s="40">
        <f>INDEX('Aceite de Oliva'!$A$259:$YR$285,MATCH($B32,'Aceite de Oliva'!$A$259:$A$285,0),MATCH(O$5,'Aceite de Oliva'!$A$259:$YR$259,0))</f>
        <v>1.63</v>
      </c>
      <c r="P32" s="40">
        <f>INDEX('Aceite de Oliva'!$A$259:$YR$285,MATCH($B32,'Aceite de Oliva'!$A$259:$A$285,0),MATCH(P$5,'Aceite de Oliva'!$A$259:$YR$259,0))</f>
        <v>1.4</v>
      </c>
    </row>
    <row r="33" spans="2:16" x14ac:dyDescent="0.3">
      <c r="B33" s="22">
        <f t="shared" si="1"/>
        <v>4.4999999999999991</v>
      </c>
      <c r="C33" s="23"/>
      <c r="E33" s="40">
        <f>INDEX('Aceite de Oliva'!$A$259:$YR$285,MATCH($B33,'Aceite de Oliva'!$A$259:$A$285,0),MATCH(E$5,'Aceite de Oliva'!$A$259:$YR$259,0))</f>
        <v>13.010000000000002</v>
      </c>
      <c r="F33" s="40">
        <f>INDEX('Aceite de Oliva'!$A$259:$YR$285,MATCH($B33,'Aceite de Oliva'!$A$259:$A$285,0),MATCH(F$5,'Aceite de Oliva'!$A$259:$YR$259,0))</f>
        <v>10.19</v>
      </c>
      <c r="G33" s="40">
        <f>INDEX('Aceite de Oliva'!$A$259:$YR$285,MATCH($B33,'Aceite de Oliva'!$A$259:$A$285,0),MATCH(G$5,'Aceite de Oliva'!$A$259:$YR$259,0))</f>
        <v>12.769999999999996</v>
      </c>
      <c r="H33" s="40">
        <f>INDEX('Aceite de Oliva'!$A$259:$YR$285,MATCH($B33,'Aceite de Oliva'!$A$259:$A$285,0),MATCH(H$5,'Aceite de Oliva'!$A$259:$YR$259,0))</f>
        <v>6.6000000000000005</v>
      </c>
      <c r="I33" s="40">
        <f>INDEX('Aceite de Oliva'!$A$259:$YR$285,MATCH($B33,'Aceite de Oliva'!$A$259:$A$285,0),MATCH(I$5,'Aceite de Oliva'!$A$259:$YR$259,0))</f>
        <v>5.9199999999999982</v>
      </c>
      <c r="J33" s="40">
        <f>INDEX('Aceite de Oliva'!$A$259:$YR$285,MATCH($B33,'Aceite de Oliva'!$A$259:$A$285,0),MATCH(J$5,'Aceite de Oliva'!$A$259:$YR$259,0))</f>
        <v>3.6999999999999993</v>
      </c>
      <c r="K33" s="40">
        <f>INDEX('Aceite de Oliva'!$A$259:$YR$285,MATCH($B33,'Aceite de Oliva'!$A$259:$A$285,0),MATCH(K$5,'Aceite de Oliva'!$A$259:$YR$259,0))</f>
        <v>4.1999999999999993</v>
      </c>
      <c r="L33" s="40">
        <f>INDEX('Aceite de Oliva'!$A$259:$YR$285,MATCH($B33,'Aceite de Oliva'!$A$259:$A$285,0),MATCH(L$5,'Aceite de Oliva'!$A$259:$YR$259,0))</f>
        <v>5.299999999999998</v>
      </c>
      <c r="M33" s="40">
        <f>INDEX('Aceite de Oliva'!$A$259:$YR$285,MATCH($B33,'Aceite de Oliva'!$A$259:$A$285,0),MATCH(M$5,'Aceite de Oliva'!$A$259:$YR$259,0))</f>
        <v>4.9999999999999991</v>
      </c>
      <c r="N33" s="40">
        <f>INDEX('Aceite de Oliva'!$A$259:$YR$285,MATCH($B33,'Aceite de Oliva'!$A$259:$A$285,0),MATCH(N$5,'Aceite de Oliva'!$A$259:$YR$259,0))</f>
        <v>3.8299999999999992</v>
      </c>
      <c r="O33" s="40">
        <f>INDEX('Aceite de Oliva'!$A$259:$YR$285,MATCH($B33,'Aceite de Oliva'!$A$259:$A$285,0),MATCH(O$5,'Aceite de Oliva'!$A$259:$YR$259,0))</f>
        <v>2.29</v>
      </c>
      <c r="P33" s="40">
        <f>INDEX('Aceite de Oliva'!$A$259:$YR$285,MATCH($B33,'Aceite de Oliva'!$A$259:$A$285,0),MATCH(P$5,'Aceite de Oliva'!$A$259:$YR$259,0))</f>
        <v>2.8</v>
      </c>
    </row>
    <row r="34" spans="2:16" x14ac:dyDescent="0.3">
      <c r="B34" s="2"/>
      <c r="C34" s="2"/>
      <c r="E34" s="6"/>
      <c r="F34" s="6"/>
      <c r="G34" s="6"/>
      <c r="H34" s="6"/>
      <c r="I34" s="6"/>
      <c r="P34" s="38"/>
    </row>
    <row r="35" spans="2:16" x14ac:dyDescent="0.3">
      <c r="B35" s="2"/>
      <c r="C35" s="2"/>
      <c r="E35" s="40">
        <f>SUM(E10:E34)</f>
        <v>99.98</v>
      </c>
      <c r="F35" s="40">
        <f t="shared" ref="F35:P35" si="3">SUM(F10:F34)</f>
        <v>99.98</v>
      </c>
      <c r="G35" s="40">
        <f t="shared" si="3"/>
        <v>100.00999999999998</v>
      </c>
      <c r="H35" s="40">
        <f t="shared" si="3"/>
        <v>99.979999999999976</v>
      </c>
      <c r="I35" s="40">
        <f t="shared" si="3"/>
        <v>100.00999999999998</v>
      </c>
      <c r="J35" s="40">
        <f t="shared" si="3"/>
        <v>99.97</v>
      </c>
      <c r="K35" s="40">
        <f t="shared" si="3"/>
        <v>100</v>
      </c>
      <c r="L35" s="40">
        <f t="shared" si="3"/>
        <v>100.00999999999998</v>
      </c>
      <c r="M35" s="40">
        <f t="shared" si="3"/>
        <v>100.02000000000001</v>
      </c>
      <c r="N35" s="40">
        <f t="shared" si="3"/>
        <v>100.01000000000002</v>
      </c>
      <c r="O35" s="40">
        <f t="shared" si="3"/>
        <v>100.04000000000003</v>
      </c>
      <c r="P35" s="40">
        <f t="shared" si="3"/>
        <v>100.05000000000001</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P74"/>
  <sheetViews>
    <sheetView showGridLines="0" showRowColHeaders="0" zoomScale="90" zoomScaleNormal="90" workbookViewId="0">
      <selection activeCell="R63" sqref="R63"/>
    </sheetView>
  </sheetViews>
  <sheetFormatPr baseColWidth="10" defaultColWidth="11.44140625" defaultRowHeight="14.4" x14ac:dyDescent="0.3"/>
  <cols>
    <col min="1" max="1" width="2.33203125" style="6" customWidth="1"/>
    <col min="2" max="2" width="24.109375" style="6" customWidth="1"/>
    <col min="3" max="3" width="23.5546875" style="6" customWidth="1"/>
    <col min="4" max="4" width="0.33203125" style="6" customWidth="1"/>
    <col min="5" max="7" width="11.44140625" style="6"/>
    <col min="8" max="8" width="17.1093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Virgen Extra</v>
      </c>
    </row>
    <row r="6" spans="2:8" ht="1.5" customHeight="1" x14ac:dyDescent="0.3">
      <c r="C6" s="36"/>
    </row>
    <row r="37" spans="2:16" x14ac:dyDescent="0.3">
      <c r="P37" s="57"/>
    </row>
    <row r="43" spans="2:16" ht="15.6" x14ac:dyDescent="0.3">
      <c r="B43" s="37" t="s">
        <v>297</v>
      </c>
    </row>
    <row r="44" spans="2:16" ht="6" customHeight="1" x14ac:dyDescent="0.3"/>
    <row r="45" spans="2:16" ht="15.9" customHeight="1" x14ac:dyDescent="0.3">
      <c r="B45" s="59" t="s">
        <v>361</v>
      </c>
      <c r="C45" s="60"/>
      <c r="D45" s="60"/>
      <c r="E45" s="60"/>
      <c r="F45" s="60"/>
      <c r="G45" s="60"/>
      <c r="H45" s="60"/>
      <c r="I45" s="60"/>
      <c r="J45" s="60"/>
      <c r="K45" s="60"/>
      <c r="L45" s="60"/>
      <c r="M45" s="60"/>
      <c r="N45" s="60"/>
      <c r="O45" s="61"/>
    </row>
    <row r="46" spans="2:16" ht="15.9" customHeight="1" x14ac:dyDescent="0.3">
      <c r="B46" s="62"/>
      <c r="C46" s="63"/>
      <c r="D46" s="63"/>
      <c r="E46" s="63"/>
      <c r="F46" s="63"/>
      <c r="G46" s="63"/>
      <c r="H46" s="63"/>
      <c r="I46" s="63"/>
      <c r="J46" s="63"/>
      <c r="K46" s="63"/>
      <c r="L46" s="63"/>
      <c r="M46" s="63"/>
      <c r="N46" s="63"/>
      <c r="O46" s="64"/>
    </row>
    <row r="47" spans="2:16" ht="15.9" customHeight="1" x14ac:dyDescent="0.3">
      <c r="B47" s="62"/>
      <c r="C47" s="63"/>
      <c r="D47" s="63"/>
      <c r="E47" s="63"/>
      <c r="F47" s="63"/>
      <c r="G47" s="63"/>
      <c r="H47" s="63"/>
      <c r="I47" s="63"/>
      <c r="J47" s="63"/>
      <c r="K47" s="63"/>
      <c r="L47" s="63"/>
      <c r="M47" s="63"/>
      <c r="N47" s="63"/>
      <c r="O47" s="64"/>
    </row>
    <row r="48" spans="2:16" ht="15.9" customHeight="1" x14ac:dyDescent="0.3">
      <c r="B48" s="62"/>
      <c r="C48" s="63"/>
      <c r="D48" s="63"/>
      <c r="E48" s="63"/>
      <c r="F48" s="63"/>
      <c r="G48" s="63"/>
      <c r="H48" s="63"/>
      <c r="I48" s="63"/>
      <c r="J48" s="63"/>
      <c r="K48" s="63"/>
      <c r="L48" s="63"/>
      <c r="M48" s="63"/>
      <c r="N48" s="63"/>
      <c r="O48" s="64"/>
    </row>
    <row r="49" spans="2:15" ht="15.9" customHeight="1" x14ac:dyDescent="0.3">
      <c r="B49" s="62"/>
      <c r="C49" s="63"/>
      <c r="D49" s="63"/>
      <c r="E49" s="63"/>
      <c r="F49" s="63"/>
      <c r="G49" s="63"/>
      <c r="H49" s="63"/>
      <c r="I49" s="63"/>
      <c r="J49" s="63"/>
      <c r="K49" s="63"/>
      <c r="L49" s="63"/>
      <c r="M49" s="63"/>
      <c r="N49" s="63"/>
      <c r="O49" s="64"/>
    </row>
    <row r="50" spans="2:15" ht="15.9" customHeight="1" x14ac:dyDescent="0.3">
      <c r="B50" s="62"/>
      <c r="C50" s="63"/>
      <c r="D50" s="63"/>
      <c r="E50" s="63"/>
      <c r="F50" s="63"/>
      <c r="G50" s="63"/>
      <c r="H50" s="63"/>
      <c r="I50" s="63"/>
      <c r="J50" s="63"/>
      <c r="K50" s="63"/>
      <c r="L50" s="63"/>
      <c r="M50" s="63"/>
      <c r="N50" s="63"/>
      <c r="O50" s="64"/>
    </row>
    <row r="51" spans="2:15" ht="15.9" customHeight="1" x14ac:dyDescent="0.3">
      <c r="B51" s="62"/>
      <c r="C51" s="63"/>
      <c r="D51" s="63"/>
      <c r="E51" s="63"/>
      <c r="F51" s="63"/>
      <c r="G51" s="63"/>
      <c r="H51" s="63"/>
      <c r="I51" s="63"/>
      <c r="J51" s="63"/>
      <c r="K51" s="63"/>
      <c r="L51" s="63"/>
      <c r="M51" s="63"/>
      <c r="N51" s="63"/>
      <c r="O51" s="64"/>
    </row>
    <row r="52" spans="2:15" ht="15.9" customHeight="1" x14ac:dyDescent="0.3">
      <c r="B52" s="62"/>
      <c r="C52" s="63"/>
      <c r="D52" s="63"/>
      <c r="E52" s="63"/>
      <c r="F52" s="63"/>
      <c r="G52" s="63"/>
      <c r="H52" s="63"/>
      <c r="I52" s="63"/>
      <c r="J52" s="63"/>
      <c r="K52" s="63"/>
      <c r="L52" s="63"/>
      <c r="M52" s="63"/>
      <c r="N52" s="63"/>
      <c r="O52" s="64"/>
    </row>
    <row r="53" spans="2:15" ht="15.9" customHeight="1" x14ac:dyDescent="0.3">
      <c r="B53" s="62"/>
      <c r="C53" s="63"/>
      <c r="D53" s="63"/>
      <c r="E53" s="63"/>
      <c r="F53" s="63"/>
      <c r="G53" s="63"/>
      <c r="H53" s="63"/>
      <c r="I53" s="63"/>
      <c r="J53" s="63"/>
      <c r="K53" s="63"/>
      <c r="L53" s="63"/>
      <c r="M53" s="63"/>
      <c r="N53" s="63"/>
      <c r="O53" s="64"/>
    </row>
    <row r="54" spans="2:15" ht="15.9" customHeight="1" x14ac:dyDescent="0.3">
      <c r="B54" s="62"/>
      <c r="C54" s="63"/>
      <c r="D54" s="63"/>
      <c r="E54" s="63"/>
      <c r="F54" s="63"/>
      <c r="G54" s="63"/>
      <c r="H54" s="63"/>
      <c r="I54" s="63"/>
      <c r="J54" s="63"/>
      <c r="K54" s="63"/>
      <c r="L54" s="63"/>
      <c r="M54" s="63"/>
      <c r="N54" s="63"/>
      <c r="O54" s="64"/>
    </row>
    <row r="55" spans="2:15" ht="15.9" customHeight="1" x14ac:dyDescent="0.3">
      <c r="B55" s="62"/>
      <c r="C55" s="63"/>
      <c r="D55" s="63"/>
      <c r="E55" s="63"/>
      <c r="F55" s="63"/>
      <c r="G55" s="63"/>
      <c r="H55" s="63"/>
      <c r="I55" s="63"/>
      <c r="J55" s="63"/>
      <c r="K55" s="63"/>
      <c r="L55" s="63"/>
      <c r="M55" s="63"/>
      <c r="N55" s="63"/>
      <c r="O55" s="64"/>
    </row>
    <row r="56" spans="2:15" ht="15.9" customHeight="1" x14ac:dyDescent="0.3">
      <c r="B56" s="62"/>
      <c r="C56" s="63"/>
      <c r="D56" s="63"/>
      <c r="E56" s="63"/>
      <c r="F56" s="63"/>
      <c r="G56" s="63"/>
      <c r="H56" s="63"/>
      <c r="I56" s="63"/>
      <c r="J56" s="63"/>
      <c r="K56" s="63"/>
      <c r="L56" s="63"/>
      <c r="M56" s="63"/>
      <c r="N56" s="63"/>
      <c r="O56" s="64"/>
    </row>
    <row r="57" spans="2:15" ht="15.9" customHeight="1" x14ac:dyDescent="0.3">
      <c r="B57" s="62"/>
      <c r="C57" s="63"/>
      <c r="D57" s="63"/>
      <c r="E57" s="63"/>
      <c r="F57" s="63"/>
      <c r="G57" s="63"/>
      <c r="H57" s="63"/>
      <c r="I57" s="63"/>
      <c r="J57" s="63"/>
      <c r="K57" s="63"/>
      <c r="L57" s="63"/>
      <c r="M57" s="63"/>
      <c r="N57" s="63"/>
      <c r="O57" s="64"/>
    </row>
    <row r="58" spans="2:15" ht="15.9" customHeight="1" x14ac:dyDescent="0.3">
      <c r="B58" s="62"/>
      <c r="C58" s="63"/>
      <c r="D58" s="63"/>
      <c r="E58" s="63"/>
      <c r="F58" s="63"/>
      <c r="G58" s="63"/>
      <c r="H58" s="63"/>
      <c r="I58" s="63"/>
      <c r="J58" s="63"/>
      <c r="K58" s="63"/>
      <c r="L58" s="63"/>
      <c r="M58" s="63"/>
      <c r="N58" s="63"/>
      <c r="O58" s="64"/>
    </row>
    <row r="59" spans="2:15" ht="15.9" customHeight="1" x14ac:dyDescent="0.3">
      <c r="B59" s="62"/>
      <c r="C59" s="63"/>
      <c r="D59" s="63"/>
      <c r="E59" s="63"/>
      <c r="F59" s="63"/>
      <c r="G59" s="63"/>
      <c r="H59" s="63"/>
      <c r="I59" s="63"/>
      <c r="J59" s="63"/>
      <c r="K59" s="63"/>
      <c r="L59" s="63"/>
      <c r="M59" s="63"/>
      <c r="N59" s="63"/>
      <c r="O59" s="64"/>
    </row>
    <row r="60" spans="2:15" ht="15.9" customHeight="1" x14ac:dyDescent="0.3">
      <c r="B60" s="62"/>
      <c r="C60" s="63"/>
      <c r="D60" s="63"/>
      <c r="E60" s="63"/>
      <c r="F60" s="63"/>
      <c r="G60" s="63"/>
      <c r="H60" s="63"/>
      <c r="I60" s="63"/>
      <c r="J60" s="63"/>
      <c r="K60" s="63"/>
      <c r="L60" s="63"/>
      <c r="M60" s="63"/>
      <c r="N60" s="63"/>
      <c r="O60" s="64"/>
    </row>
    <row r="61" spans="2:15" ht="15.9" customHeight="1" x14ac:dyDescent="0.3">
      <c r="B61" s="62"/>
      <c r="C61" s="63"/>
      <c r="D61" s="63"/>
      <c r="E61" s="63"/>
      <c r="F61" s="63"/>
      <c r="G61" s="63"/>
      <c r="H61" s="63"/>
      <c r="I61" s="63"/>
      <c r="J61" s="63"/>
      <c r="K61" s="63"/>
      <c r="L61" s="63"/>
      <c r="M61" s="63"/>
      <c r="N61" s="63"/>
      <c r="O61" s="64"/>
    </row>
    <row r="62" spans="2:15" ht="15.9" customHeight="1" x14ac:dyDescent="0.3">
      <c r="B62" s="62"/>
      <c r="C62" s="63"/>
      <c r="D62" s="63"/>
      <c r="E62" s="63"/>
      <c r="F62" s="63"/>
      <c r="G62" s="63"/>
      <c r="H62" s="63"/>
      <c r="I62" s="63"/>
      <c r="J62" s="63"/>
      <c r="K62" s="63"/>
      <c r="L62" s="63"/>
      <c r="M62" s="63"/>
      <c r="N62" s="63"/>
      <c r="O62" s="64"/>
    </row>
    <row r="63" spans="2:15" ht="15.9" customHeight="1" x14ac:dyDescent="0.3">
      <c r="B63" s="62"/>
      <c r="C63" s="63"/>
      <c r="D63" s="63"/>
      <c r="E63" s="63"/>
      <c r="F63" s="63"/>
      <c r="G63" s="63"/>
      <c r="H63" s="63"/>
      <c r="I63" s="63"/>
      <c r="J63" s="63"/>
      <c r="K63" s="63"/>
      <c r="L63" s="63"/>
      <c r="M63" s="63"/>
      <c r="N63" s="63"/>
      <c r="O63" s="64"/>
    </row>
    <row r="64" spans="2:15" ht="15.9" customHeight="1" x14ac:dyDescent="0.3">
      <c r="B64" s="62"/>
      <c r="C64" s="63"/>
      <c r="D64" s="63"/>
      <c r="E64" s="63"/>
      <c r="F64" s="63"/>
      <c r="G64" s="63"/>
      <c r="H64" s="63"/>
      <c r="I64" s="63"/>
      <c r="J64" s="63"/>
      <c r="K64" s="63"/>
      <c r="L64" s="63"/>
      <c r="M64" s="63"/>
      <c r="N64" s="63"/>
      <c r="O64" s="64"/>
    </row>
    <row r="65" spans="2:15" ht="15.9" customHeight="1" x14ac:dyDescent="0.3">
      <c r="B65" s="62"/>
      <c r="C65" s="63"/>
      <c r="D65" s="63"/>
      <c r="E65" s="63"/>
      <c r="F65" s="63"/>
      <c r="G65" s="63"/>
      <c r="H65" s="63"/>
      <c r="I65" s="63"/>
      <c r="J65" s="63"/>
      <c r="K65" s="63"/>
      <c r="L65" s="63"/>
      <c r="M65" s="63"/>
      <c r="N65" s="63"/>
      <c r="O65" s="64"/>
    </row>
    <row r="66" spans="2:15" ht="15.9" customHeight="1" x14ac:dyDescent="0.3">
      <c r="B66" s="62"/>
      <c r="C66" s="63"/>
      <c r="D66" s="63"/>
      <c r="E66" s="63"/>
      <c r="F66" s="63"/>
      <c r="G66" s="63"/>
      <c r="H66" s="63"/>
      <c r="I66" s="63"/>
      <c r="J66" s="63"/>
      <c r="K66" s="63"/>
      <c r="L66" s="63"/>
      <c r="M66" s="63"/>
      <c r="N66" s="63"/>
      <c r="O66" s="64"/>
    </row>
    <row r="67" spans="2:15" ht="15.9" customHeight="1" x14ac:dyDescent="0.3">
      <c r="B67" s="65"/>
      <c r="C67" s="66"/>
      <c r="D67" s="66"/>
      <c r="E67" s="66"/>
      <c r="F67" s="66"/>
      <c r="G67" s="66"/>
      <c r="H67" s="66"/>
      <c r="I67" s="66"/>
      <c r="J67" s="66"/>
      <c r="K67" s="66"/>
      <c r="L67" s="66"/>
      <c r="M67" s="66"/>
      <c r="N67" s="66"/>
      <c r="O67" s="67"/>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D9" sqref="D9"/>
    </sheetView>
  </sheetViews>
  <sheetFormatPr baseColWidth="10" defaultColWidth="11.44140625" defaultRowHeight="14.4" x14ac:dyDescent="0.3"/>
  <cols>
    <col min="1" max="1" width="11.88671875" style="6" customWidth="1"/>
    <col min="2" max="2" width="5" style="6" customWidth="1"/>
    <col min="3" max="3" width="16.6640625" style="6" customWidth="1"/>
    <col min="4" max="5" width="11.44140625" style="6"/>
    <col min="6" max="6" width="5.6640625" style="6" customWidth="1"/>
    <col min="7" max="7" width="20.33203125" style="6" bestFit="1" customWidth="1"/>
    <col min="8" max="16384" width="11.44140625" style="6"/>
  </cols>
  <sheetData>
    <row r="1" spans="2:7" x14ac:dyDescent="0.3">
      <c r="C1" s="30">
        <v>1</v>
      </c>
      <c r="G1" s="30">
        <v>3</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D2" sqref="D2"/>
    </sheetView>
  </sheetViews>
  <sheetFormatPr baseColWidth="10" defaultRowHeight="14.4" x14ac:dyDescent="0.3"/>
  <cols>
    <col min="1" max="1" width="5.6640625" customWidth="1"/>
    <col min="2" max="2" width="4.33203125" customWidth="1"/>
    <col min="5" max="5" width="3.88671875" style="6" customWidth="1"/>
    <col min="6" max="6" width="14" customWidth="1"/>
    <col min="7" max="7" width="12.6640625" style="6" customWidth="1"/>
  </cols>
  <sheetData>
    <row r="2" spans="3:18" x14ac:dyDescent="0.3">
      <c r="C2" s="28" t="s">
        <v>289</v>
      </c>
      <c r="D2" s="29" t="str">
        <f>VLOOKUP(Enlaces!G1,Enlaces!F2:G4,2,0)</f>
        <v>Aceite Virgen Extra</v>
      </c>
      <c r="E2" s="29"/>
    </row>
    <row r="3" spans="3:18" x14ac:dyDescent="0.3">
      <c r="C3" s="28" t="s">
        <v>290</v>
      </c>
      <c r="D3" t="str">
        <f>VLOOKUP(Enlaces!C1,Enlaces!B2:C5,2,0)</f>
        <v>T.España</v>
      </c>
    </row>
    <row r="9" spans="3:18" x14ac:dyDescent="0.3">
      <c r="C9" s="7" t="s">
        <v>260</v>
      </c>
      <c r="D9" s="7" t="s">
        <v>261</v>
      </c>
      <c r="F9" s="6"/>
      <c r="G9" s="43" t="str">
        <f>'TAM Aceite de Oliva'!E9</f>
        <v xml:space="preserve"> ABRIL 18</v>
      </c>
      <c r="H9" s="43" t="str">
        <f>'TAM Aceite de Oliva'!F9</f>
        <v xml:space="preserve"> MAYO 18</v>
      </c>
      <c r="I9" s="43" t="str">
        <f>'TAM Aceite de Oliva'!G9</f>
        <v xml:space="preserve"> JUNIO 18</v>
      </c>
      <c r="J9" s="43" t="str">
        <f>'TAM Aceite de Oliva'!H9</f>
        <v xml:space="preserve"> JULIO 18</v>
      </c>
      <c r="K9" s="43" t="str">
        <f>'TAM Aceite de Oliva'!I9</f>
        <v xml:space="preserve"> AGOSTO 18</v>
      </c>
      <c r="L9" s="43" t="str">
        <f>'TAM Aceite de Oliva'!J9</f>
        <v xml:space="preserve"> SEPTIEMBRE 18</v>
      </c>
      <c r="M9" s="43" t="str">
        <f>'TAM Aceite de Oliva'!K9</f>
        <v xml:space="preserve"> OCTUBRE 18</v>
      </c>
      <c r="N9" s="43" t="str">
        <f>'TAM Aceite de Oliva'!L9</f>
        <v xml:space="preserve"> NOVIEMBRE 18</v>
      </c>
      <c r="O9" s="43" t="str">
        <f>'TAM Aceite de Oliva'!M9</f>
        <v xml:space="preserve"> DICIEMBRE 18</v>
      </c>
      <c r="P9" s="43" t="str">
        <f>'TAM Aceite de Oliva'!N9</f>
        <v xml:space="preserve"> ENERO 19</v>
      </c>
      <c r="Q9" s="43" t="str">
        <f>'TAM Aceite de Oliva'!O9</f>
        <v xml:space="preserve"> FEBRERO 19</v>
      </c>
      <c r="R9" s="43" t="str">
        <f>'TAM Aceite de Oliva'!P9</f>
        <v xml:space="preserve"> MARZO 19</v>
      </c>
    </row>
    <row r="10" spans="3:18" x14ac:dyDescent="0.3">
      <c r="C10" s="56">
        <f>CHOOSE(Enlaces!$G$1,'TAM Aceite de Oliva'!B10,'TAM Aceite Virgen'!B10,'TAM Aceite Virgen Extra'!B10)</f>
        <v>0</v>
      </c>
      <c r="D10" s="18">
        <f>CHOOSE(Enlaces!$G$1,'TAM Aceite de Oliva'!C10,'TAM Aceite Virgen'!C10,'TAM Aceite Virgen Extra'!C10)</f>
        <v>2.5</v>
      </c>
      <c r="F10" s="42" t="str">
        <f>"Menos de "&amp;D10</f>
        <v>Menos de 2,5</v>
      </c>
      <c r="G10" s="44">
        <f>CHOOSE(Enlaces!$G$1,'TAM Aceite de Oliva'!E10,'TAM Aceite Virgen'!E10,'TAM Aceite Virgen Extra'!E10)</f>
        <v>1.4100000000000001</v>
      </c>
      <c r="H10" s="44">
        <f>CHOOSE(Enlaces!$G$1,'TAM Aceite de Oliva'!F10,'TAM Aceite Virgen'!F10,'TAM Aceite Virgen Extra'!F10)</f>
        <v>1.1000000000000001</v>
      </c>
      <c r="I10" s="44">
        <f>CHOOSE(Enlaces!$G$1,'TAM Aceite de Oliva'!G10,'TAM Aceite Virgen'!G10,'TAM Aceite Virgen Extra'!G10)</f>
        <v>2.23</v>
      </c>
      <c r="J10" s="44">
        <f>CHOOSE(Enlaces!$G$1,'TAM Aceite de Oliva'!H10,'TAM Aceite Virgen'!H10,'TAM Aceite Virgen Extra'!H10)</f>
        <v>1.1400000000000001</v>
      </c>
      <c r="K10" s="44">
        <f>CHOOSE(Enlaces!$G$1,'TAM Aceite de Oliva'!I10,'TAM Aceite Virgen'!I10,'TAM Aceite Virgen Extra'!I10)</f>
        <v>1.4600000000000002</v>
      </c>
      <c r="L10" s="44">
        <f>CHOOSE(Enlaces!$G$1,'TAM Aceite de Oliva'!J10,'TAM Aceite Virgen'!J10,'TAM Aceite Virgen Extra'!J10)</f>
        <v>1.1400000000000001</v>
      </c>
      <c r="M10" s="44">
        <f>CHOOSE(Enlaces!$G$1,'TAM Aceite de Oliva'!K10,'TAM Aceite Virgen'!K10,'TAM Aceite Virgen Extra'!K10)</f>
        <v>1.44</v>
      </c>
      <c r="N10" s="44">
        <f>CHOOSE(Enlaces!$G$1,'TAM Aceite de Oliva'!L10,'TAM Aceite Virgen'!L10,'TAM Aceite Virgen Extra'!L10)</f>
        <v>1.3499999999999999</v>
      </c>
      <c r="O10" s="44">
        <f>CHOOSE(Enlaces!$G$1,'TAM Aceite de Oliva'!M10,'TAM Aceite Virgen'!M10,'TAM Aceite Virgen Extra'!M10)</f>
        <v>0.87</v>
      </c>
      <c r="P10" s="44">
        <f>CHOOSE(Enlaces!$G$1,'TAM Aceite de Oliva'!N10,'TAM Aceite Virgen'!N10,'TAM Aceite Virgen Extra'!N10)</f>
        <v>0.57999999999999996</v>
      </c>
      <c r="Q10" s="44">
        <f>CHOOSE(Enlaces!$G$1,'TAM Aceite de Oliva'!O10,'TAM Aceite Virgen'!O10,'TAM Aceite Virgen Extra'!O10)</f>
        <v>1</v>
      </c>
      <c r="R10" s="44">
        <f>CHOOSE(Enlaces!$G$1,'TAM Aceite de Oliva'!P10,'TAM Aceite Virgen'!P10,'TAM Aceite Virgen Extra'!P10)</f>
        <v>1.6800000000000002</v>
      </c>
    </row>
    <row r="11" spans="3:18" x14ac:dyDescent="0.3">
      <c r="C11" s="19">
        <f>CHOOSE(Enlaces!$G$1,'TAM Aceite de Oliva'!B11,'TAM Aceite Virgen'!B11,'TAM Aceite Virgen Extra'!B11)</f>
        <v>2.5</v>
      </c>
      <c r="D11" s="18">
        <f>CHOOSE(Enlaces!$G$1,'TAM Aceite de Oliva'!C11,'TAM Aceite Virgen'!C11,'TAM Aceite Virgen Extra'!C11)</f>
        <v>2.7</v>
      </c>
      <c r="F11" s="42" t="str">
        <f t="shared" ref="F11:F30" si="0">"&gt;="&amp;C11&amp;"  - &lt; "&amp;D11</f>
        <v>&gt;=2,5  - &lt; 2,7</v>
      </c>
      <c r="G11" s="44">
        <f>CHOOSE(Enlaces!$G$1,'TAM Aceite de Oliva'!E11,'TAM Aceite Virgen'!E11,'TAM Aceite Virgen Extra'!E11)</f>
        <v>1.3900000000000001</v>
      </c>
      <c r="H11" s="44">
        <f>CHOOSE(Enlaces!$G$1,'TAM Aceite de Oliva'!F11,'TAM Aceite Virgen'!F11,'TAM Aceite Virgen Extra'!F11)</f>
        <v>0.59</v>
      </c>
      <c r="I11" s="44">
        <f>CHOOSE(Enlaces!$G$1,'TAM Aceite de Oliva'!G11,'TAM Aceite Virgen'!G11,'TAM Aceite Virgen Extra'!G11)</f>
        <v>0.70000000000000007</v>
      </c>
      <c r="J11" s="44">
        <f>CHOOSE(Enlaces!$G$1,'TAM Aceite de Oliva'!H11,'TAM Aceite Virgen'!H11,'TAM Aceite Virgen Extra'!H11)</f>
        <v>0.96</v>
      </c>
      <c r="K11" s="44">
        <f>CHOOSE(Enlaces!$G$1,'TAM Aceite de Oliva'!I11,'TAM Aceite Virgen'!I11,'TAM Aceite Virgen Extra'!I11)</f>
        <v>0.84000000000000008</v>
      </c>
      <c r="L11" s="44">
        <f>CHOOSE(Enlaces!$G$1,'TAM Aceite de Oliva'!J11,'TAM Aceite Virgen'!J11,'TAM Aceite Virgen Extra'!J11)</f>
        <v>0.41000000000000003</v>
      </c>
      <c r="M11" s="44">
        <f>CHOOSE(Enlaces!$G$1,'TAM Aceite de Oliva'!K11,'TAM Aceite Virgen'!K11,'TAM Aceite Virgen Extra'!K11)</f>
        <v>1.22</v>
      </c>
      <c r="N11" s="44">
        <f>CHOOSE(Enlaces!$G$1,'TAM Aceite de Oliva'!L11,'TAM Aceite Virgen'!L11,'TAM Aceite Virgen Extra'!L11)</f>
        <v>1.4000000000000001</v>
      </c>
      <c r="O11" s="44">
        <f>CHOOSE(Enlaces!$G$1,'TAM Aceite de Oliva'!M11,'TAM Aceite Virgen'!M11,'TAM Aceite Virgen Extra'!M11)</f>
        <v>1.1100000000000001</v>
      </c>
      <c r="P11" s="44">
        <f>CHOOSE(Enlaces!$G$1,'TAM Aceite de Oliva'!N11,'TAM Aceite Virgen'!N11,'TAM Aceite Virgen Extra'!N11)</f>
        <v>1.72</v>
      </c>
      <c r="Q11" s="44">
        <f>CHOOSE(Enlaces!$G$1,'TAM Aceite de Oliva'!O11,'TAM Aceite Virgen'!O11,'TAM Aceite Virgen Extra'!O11)</f>
        <v>0.80999999999999994</v>
      </c>
      <c r="R11" s="44">
        <f>CHOOSE(Enlaces!$G$1,'TAM Aceite de Oliva'!P11,'TAM Aceite Virgen'!P11,'TAM Aceite Virgen Extra'!P11)</f>
        <v>1.79</v>
      </c>
    </row>
    <row r="12" spans="3:18" x14ac:dyDescent="0.3">
      <c r="C12" s="19">
        <f>CHOOSE(Enlaces!$G$1,'TAM Aceite de Oliva'!B12,'TAM Aceite Virgen'!B12,'TAM Aceite Virgen Extra'!B12)</f>
        <v>2.7</v>
      </c>
      <c r="D12" s="18">
        <f>CHOOSE(Enlaces!$G$1,'TAM Aceite de Oliva'!C12,'TAM Aceite Virgen'!C12,'TAM Aceite Virgen Extra'!C12)</f>
        <v>2.9</v>
      </c>
      <c r="F12" s="42" t="str">
        <f t="shared" si="0"/>
        <v>&gt;=2,7  - &lt; 2,9</v>
      </c>
      <c r="G12" s="44">
        <f>CHOOSE(Enlaces!$G$1,'TAM Aceite de Oliva'!E12,'TAM Aceite Virgen'!E12,'TAM Aceite Virgen Extra'!E12)</f>
        <v>0.99</v>
      </c>
      <c r="H12" s="44">
        <f>CHOOSE(Enlaces!$G$1,'TAM Aceite de Oliva'!F12,'TAM Aceite Virgen'!F12,'TAM Aceite Virgen Extra'!F12)</f>
        <v>0.29000000000000004</v>
      </c>
      <c r="I12" s="44">
        <f>CHOOSE(Enlaces!$G$1,'TAM Aceite de Oliva'!G12,'TAM Aceite Virgen'!G12,'TAM Aceite Virgen Extra'!G12)</f>
        <v>1.0899999999999999</v>
      </c>
      <c r="J12" s="44">
        <f>CHOOSE(Enlaces!$G$1,'TAM Aceite de Oliva'!H12,'TAM Aceite Virgen'!H12,'TAM Aceite Virgen Extra'!H12)</f>
        <v>0.64</v>
      </c>
      <c r="K12" s="44">
        <f>CHOOSE(Enlaces!$G$1,'TAM Aceite de Oliva'!I12,'TAM Aceite Virgen'!I12,'TAM Aceite Virgen Extra'!I12)</f>
        <v>0.64</v>
      </c>
      <c r="L12" s="44">
        <f>CHOOSE(Enlaces!$G$1,'TAM Aceite de Oliva'!J12,'TAM Aceite Virgen'!J12,'TAM Aceite Virgen Extra'!J12)</f>
        <v>0.48</v>
      </c>
      <c r="M12" s="44">
        <f>CHOOSE(Enlaces!$G$1,'TAM Aceite de Oliva'!K12,'TAM Aceite Virgen'!K12,'TAM Aceite Virgen Extra'!K12)</f>
        <v>0.77</v>
      </c>
      <c r="N12" s="44">
        <f>CHOOSE(Enlaces!$G$1,'TAM Aceite de Oliva'!L12,'TAM Aceite Virgen'!L12,'TAM Aceite Virgen Extra'!L12)</f>
        <v>0.59000000000000008</v>
      </c>
      <c r="O12" s="44">
        <f>CHOOSE(Enlaces!$G$1,'TAM Aceite de Oliva'!M12,'TAM Aceite Virgen'!M12,'TAM Aceite Virgen Extra'!M12)</f>
        <v>0.11</v>
      </c>
      <c r="P12" s="44">
        <f>CHOOSE(Enlaces!$G$1,'TAM Aceite de Oliva'!N12,'TAM Aceite Virgen'!N12,'TAM Aceite Virgen Extra'!N12)</f>
        <v>0.82000000000000006</v>
      </c>
      <c r="Q12" s="44">
        <f>CHOOSE(Enlaces!$G$1,'TAM Aceite de Oliva'!O12,'TAM Aceite Virgen'!O12,'TAM Aceite Virgen Extra'!O12)</f>
        <v>2.06</v>
      </c>
      <c r="R12" s="44">
        <f>CHOOSE(Enlaces!$G$1,'TAM Aceite de Oliva'!P12,'TAM Aceite Virgen'!P12,'TAM Aceite Virgen Extra'!P12)</f>
        <v>0.94</v>
      </c>
    </row>
    <row r="13" spans="3:18" x14ac:dyDescent="0.3">
      <c r="C13" s="19">
        <f>CHOOSE(Enlaces!$G$1,'TAM Aceite de Oliva'!B13,'TAM Aceite Virgen'!B13,'TAM Aceite Virgen Extra'!B13)</f>
        <v>2.9</v>
      </c>
      <c r="D13" s="18">
        <f>CHOOSE(Enlaces!$G$1,'TAM Aceite de Oliva'!C13,'TAM Aceite Virgen'!C13,'TAM Aceite Virgen Extra'!C13)</f>
        <v>3.1</v>
      </c>
      <c r="F13" s="42" t="str">
        <f t="shared" si="0"/>
        <v>&gt;=2,9  - &lt; 3,1</v>
      </c>
      <c r="G13" s="44">
        <f>CHOOSE(Enlaces!$G$1,'TAM Aceite de Oliva'!E13,'TAM Aceite Virgen'!E13,'TAM Aceite Virgen Extra'!E13)</f>
        <v>0.47000000000000003</v>
      </c>
      <c r="H13" s="44">
        <f>CHOOSE(Enlaces!$G$1,'TAM Aceite de Oliva'!F13,'TAM Aceite Virgen'!F13,'TAM Aceite Virgen Extra'!F13)</f>
        <v>0.55000000000000004</v>
      </c>
      <c r="I13" s="44">
        <f>CHOOSE(Enlaces!$G$1,'TAM Aceite de Oliva'!G13,'TAM Aceite Virgen'!G13,'TAM Aceite Virgen Extra'!G13)</f>
        <v>1.4200000000000002</v>
      </c>
      <c r="J13" s="44">
        <f>CHOOSE(Enlaces!$G$1,'TAM Aceite de Oliva'!H13,'TAM Aceite Virgen'!H13,'TAM Aceite Virgen Extra'!H13)</f>
        <v>1.41</v>
      </c>
      <c r="K13" s="44">
        <f>CHOOSE(Enlaces!$G$1,'TAM Aceite de Oliva'!I13,'TAM Aceite Virgen'!I13,'TAM Aceite Virgen Extra'!I13)</f>
        <v>1.6099999999999999</v>
      </c>
      <c r="L13" s="44">
        <f>CHOOSE(Enlaces!$G$1,'TAM Aceite de Oliva'!J13,'TAM Aceite Virgen'!J13,'TAM Aceite Virgen Extra'!J13)</f>
        <v>1.3</v>
      </c>
      <c r="M13" s="44">
        <f>CHOOSE(Enlaces!$G$1,'TAM Aceite de Oliva'!K13,'TAM Aceite Virgen'!K13,'TAM Aceite Virgen Extra'!K13)</f>
        <v>3.5399999999999996</v>
      </c>
      <c r="N13" s="44">
        <f>CHOOSE(Enlaces!$G$1,'TAM Aceite de Oliva'!L13,'TAM Aceite Virgen'!L13,'TAM Aceite Virgen Extra'!L13)</f>
        <v>2.3299999999999996</v>
      </c>
      <c r="O13" s="44">
        <f>CHOOSE(Enlaces!$G$1,'TAM Aceite de Oliva'!M13,'TAM Aceite Virgen'!M13,'TAM Aceite Virgen Extra'!M13)</f>
        <v>1.68</v>
      </c>
      <c r="P13" s="44">
        <f>CHOOSE(Enlaces!$G$1,'TAM Aceite de Oliva'!N13,'TAM Aceite Virgen'!N13,'TAM Aceite Virgen Extra'!N13)</f>
        <v>3.64</v>
      </c>
      <c r="Q13" s="44">
        <f>CHOOSE(Enlaces!$G$1,'TAM Aceite de Oliva'!O13,'TAM Aceite Virgen'!O13,'TAM Aceite Virgen Extra'!O13)</f>
        <v>4.4799999999999995</v>
      </c>
      <c r="R13" s="44">
        <f>CHOOSE(Enlaces!$G$1,'TAM Aceite de Oliva'!P13,'TAM Aceite Virgen'!P13,'TAM Aceite Virgen Extra'!P13)</f>
        <v>5.5299999999999994</v>
      </c>
    </row>
    <row r="14" spans="3:18" x14ac:dyDescent="0.3">
      <c r="C14" s="19">
        <f>CHOOSE(Enlaces!$G$1,'TAM Aceite de Oliva'!B14,'TAM Aceite Virgen'!B14,'TAM Aceite Virgen Extra'!B14)</f>
        <v>3.1</v>
      </c>
      <c r="D14" s="18">
        <f>CHOOSE(Enlaces!$G$1,'TAM Aceite de Oliva'!C14,'TAM Aceite Virgen'!C14,'TAM Aceite Virgen Extra'!C14)</f>
        <v>3.3</v>
      </c>
      <c r="F14" s="42" t="str">
        <f t="shared" si="0"/>
        <v>&gt;=3,1  - &lt; 3,3</v>
      </c>
      <c r="G14" s="44">
        <f>CHOOSE(Enlaces!$G$1,'TAM Aceite de Oliva'!E14,'TAM Aceite Virgen'!E14,'TAM Aceite Virgen Extra'!E14)</f>
        <v>0.12</v>
      </c>
      <c r="H14" s="44">
        <f>CHOOSE(Enlaces!$G$1,'TAM Aceite de Oliva'!F14,'TAM Aceite Virgen'!F14,'TAM Aceite Virgen Extra'!F14)</f>
        <v>1.22</v>
      </c>
      <c r="I14" s="44">
        <f>CHOOSE(Enlaces!$G$1,'TAM Aceite de Oliva'!G14,'TAM Aceite Virgen'!G14,'TAM Aceite Virgen Extra'!G14)</f>
        <v>2.95</v>
      </c>
      <c r="J14" s="44">
        <f>CHOOSE(Enlaces!$G$1,'TAM Aceite de Oliva'!H14,'TAM Aceite Virgen'!H14,'TAM Aceite Virgen Extra'!H14)</f>
        <v>3.2499999999999996</v>
      </c>
      <c r="K14" s="44">
        <f>CHOOSE(Enlaces!$G$1,'TAM Aceite de Oliva'!I14,'TAM Aceite Virgen'!I14,'TAM Aceite Virgen Extra'!I14)</f>
        <v>1.8800000000000001</v>
      </c>
      <c r="L14" s="44">
        <f>CHOOSE(Enlaces!$G$1,'TAM Aceite de Oliva'!J14,'TAM Aceite Virgen'!J14,'TAM Aceite Virgen Extra'!J14)</f>
        <v>1.7799999999999998</v>
      </c>
      <c r="M14" s="44">
        <f>CHOOSE(Enlaces!$G$1,'TAM Aceite de Oliva'!K14,'TAM Aceite Virgen'!K14,'TAM Aceite Virgen Extra'!K14)</f>
        <v>3.69</v>
      </c>
      <c r="N14" s="44">
        <f>CHOOSE(Enlaces!$G$1,'TAM Aceite de Oliva'!L14,'TAM Aceite Virgen'!L14,'TAM Aceite Virgen Extra'!L14)</f>
        <v>2.3000000000000003</v>
      </c>
      <c r="O14" s="44">
        <f>CHOOSE(Enlaces!$G$1,'TAM Aceite de Oliva'!M14,'TAM Aceite Virgen'!M14,'TAM Aceite Virgen Extra'!M14)</f>
        <v>5.2</v>
      </c>
      <c r="P14" s="44">
        <f>CHOOSE(Enlaces!$G$1,'TAM Aceite de Oliva'!N14,'TAM Aceite Virgen'!N14,'TAM Aceite Virgen Extra'!N14)</f>
        <v>5.5</v>
      </c>
      <c r="Q14" s="44">
        <f>CHOOSE(Enlaces!$G$1,'TAM Aceite de Oliva'!O14,'TAM Aceite Virgen'!O14,'TAM Aceite Virgen Extra'!O14)</f>
        <v>5.52</v>
      </c>
      <c r="R14" s="44">
        <f>CHOOSE(Enlaces!$G$1,'TAM Aceite de Oliva'!P14,'TAM Aceite Virgen'!P14,'TAM Aceite Virgen Extra'!P14)</f>
        <v>8.7999999999999989</v>
      </c>
    </row>
    <row r="15" spans="3:18" x14ac:dyDescent="0.3">
      <c r="C15" s="19">
        <f>CHOOSE(Enlaces!$G$1,'TAM Aceite de Oliva'!B15,'TAM Aceite Virgen'!B15,'TAM Aceite Virgen Extra'!B15)</f>
        <v>3.3</v>
      </c>
      <c r="D15" s="18">
        <f>CHOOSE(Enlaces!$G$1,'TAM Aceite de Oliva'!C15,'TAM Aceite Virgen'!C15,'TAM Aceite Virgen Extra'!C15)</f>
        <v>3.5</v>
      </c>
      <c r="F15" s="42" t="str">
        <f t="shared" si="0"/>
        <v>&gt;=3,3  - &lt; 3,5</v>
      </c>
      <c r="G15" s="44">
        <f>CHOOSE(Enlaces!$G$1,'TAM Aceite de Oliva'!E15,'TAM Aceite Virgen'!E15,'TAM Aceite Virgen Extra'!E15)</f>
        <v>0.63</v>
      </c>
      <c r="H15" s="44">
        <f>CHOOSE(Enlaces!$G$1,'TAM Aceite de Oliva'!F15,'TAM Aceite Virgen'!F15,'TAM Aceite Virgen Extra'!F15)</f>
        <v>0.95</v>
      </c>
      <c r="I15" s="44">
        <f>CHOOSE(Enlaces!$G$1,'TAM Aceite de Oliva'!G15,'TAM Aceite Virgen'!G15,'TAM Aceite Virgen Extra'!G15)</f>
        <v>2.73</v>
      </c>
      <c r="J15" s="44">
        <f>CHOOSE(Enlaces!$G$1,'TAM Aceite de Oliva'!H15,'TAM Aceite Virgen'!H15,'TAM Aceite Virgen Extra'!H15)</f>
        <v>2.2199999999999998</v>
      </c>
      <c r="K15" s="44">
        <f>CHOOSE(Enlaces!$G$1,'TAM Aceite de Oliva'!I15,'TAM Aceite Virgen'!I15,'TAM Aceite Virgen Extra'!I15)</f>
        <v>3.87</v>
      </c>
      <c r="L15" s="44">
        <f>CHOOSE(Enlaces!$G$1,'TAM Aceite de Oliva'!J15,'TAM Aceite Virgen'!J15,'TAM Aceite Virgen Extra'!J15)</f>
        <v>4.3099999999999996</v>
      </c>
      <c r="M15" s="44">
        <f>CHOOSE(Enlaces!$G$1,'TAM Aceite de Oliva'!K15,'TAM Aceite Virgen'!K15,'TAM Aceite Virgen Extra'!K15)</f>
        <v>5.33</v>
      </c>
      <c r="N15" s="44">
        <f>CHOOSE(Enlaces!$G$1,'TAM Aceite de Oliva'!L15,'TAM Aceite Virgen'!L15,'TAM Aceite Virgen Extra'!L15)</f>
        <v>3.6900000000000004</v>
      </c>
      <c r="O15" s="44">
        <f>CHOOSE(Enlaces!$G$1,'TAM Aceite de Oliva'!M15,'TAM Aceite Virgen'!M15,'TAM Aceite Virgen Extra'!M15)</f>
        <v>4.62</v>
      </c>
      <c r="P15" s="44">
        <f>CHOOSE(Enlaces!$G$1,'TAM Aceite de Oliva'!N15,'TAM Aceite Virgen'!N15,'TAM Aceite Virgen Extra'!N15)</f>
        <v>4.58</v>
      </c>
      <c r="Q15" s="44">
        <f>CHOOSE(Enlaces!$G$1,'TAM Aceite de Oliva'!O15,'TAM Aceite Virgen'!O15,'TAM Aceite Virgen Extra'!O15)</f>
        <v>4.2799999999999994</v>
      </c>
      <c r="R15" s="44">
        <f>CHOOSE(Enlaces!$G$1,'TAM Aceite de Oliva'!P15,'TAM Aceite Virgen'!P15,'TAM Aceite Virgen Extra'!P15)</f>
        <v>5.77</v>
      </c>
    </row>
    <row r="16" spans="3:18" x14ac:dyDescent="0.3">
      <c r="C16" s="19">
        <f>CHOOSE(Enlaces!$G$1,'TAM Aceite de Oliva'!B16,'TAM Aceite Virgen'!B16,'TAM Aceite Virgen Extra'!B16)</f>
        <v>3.5</v>
      </c>
      <c r="D16" s="18">
        <f>CHOOSE(Enlaces!$G$1,'TAM Aceite de Oliva'!C16,'TAM Aceite Virgen'!C16,'TAM Aceite Virgen Extra'!C16)</f>
        <v>3.7</v>
      </c>
      <c r="F16" s="42" t="str">
        <f t="shared" si="0"/>
        <v>&gt;=3,5  - &lt; 3,7</v>
      </c>
      <c r="G16" s="44">
        <f>CHOOSE(Enlaces!$G$1,'TAM Aceite de Oliva'!E16,'TAM Aceite Virgen'!E16,'TAM Aceite Virgen Extra'!E16)</f>
        <v>2.2199999999999998</v>
      </c>
      <c r="H16" s="44">
        <f>CHOOSE(Enlaces!$G$1,'TAM Aceite de Oliva'!F16,'TAM Aceite Virgen'!F16,'TAM Aceite Virgen Extra'!F16)</f>
        <v>3.5599999999999996</v>
      </c>
      <c r="I16" s="44">
        <f>CHOOSE(Enlaces!$G$1,'TAM Aceite de Oliva'!G16,'TAM Aceite Virgen'!G16,'TAM Aceite Virgen Extra'!G16)</f>
        <v>5.51</v>
      </c>
      <c r="J16" s="44">
        <f>CHOOSE(Enlaces!$G$1,'TAM Aceite de Oliva'!H16,'TAM Aceite Virgen'!H16,'TAM Aceite Virgen Extra'!H16)</f>
        <v>14.770000000000001</v>
      </c>
      <c r="K16" s="44">
        <f>CHOOSE(Enlaces!$G$1,'TAM Aceite de Oliva'!I16,'TAM Aceite Virgen'!I16,'TAM Aceite Virgen Extra'!I16)</f>
        <v>15.14</v>
      </c>
      <c r="L16" s="44">
        <f>CHOOSE(Enlaces!$G$1,'TAM Aceite de Oliva'!J16,'TAM Aceite Virgen'!J16,'TAM Aceite Virgen Extra'!J16)</f>
        <v>23.74</v>
      </c>
      <c r="M16" s="44">
        <f>CHOOSE(Enlaces!$G$1,'TAM Aceite de Oliva'!K16,'TAM Aceite Virgen'!K16,'TAM Aceite Virgen Extra'!K16)</f>
        <v>18.009999999999998</v>
      </c>
      <c r="N16" s="44">
        <f>CHOOSE(Enlaces!$G$1,'TAM Aceite de Oliva'!L16,'TAM Aceite Virgen'!L16,'TAM Aceite Virgen Extra'!L16)</f>
        <v>15.32</v>
      </c>
      <c r="O16" s="44">
        <f>CHOOSE(Enlaces!$G$1,'TAM Aceite de Oliva'!M16,'TAM Aceite Virgen'!M16,'TAM Aceite Virgen Extra'!M16)</f>
        <v>15</v>
      </c>
      <c r="P16" s="44">
        <f>CHOOSE(Enlaces!$G$1,'TAM Aceite de Oliva'!N16,'TAM Aceite Virgen'!N16,'TAM Aceite Virgen Extra'!N16)</f>
        <v>14.370000000000001</v>
      </c>
      <c r="Q16" s="44">
        <f>CHOOSE(Enlaces!$G$1,'TAM Aceite de Oliva'!O16,'TAM Aceite Virgen'!O16,'TAM Aceite Virgen Extra'!O16)</f>
        <v>13.879999999999999</v>
      </c>
      <c r="R16" s="44">
        <f>CHOOSE(Enlaces!$G$1,'TAM Aceite de Oliva'!P16,'TAM Aceite Virgen'!P16,'TAM Aceite Virgen Extra'!P16)</f>
        <v>12.04</v>
      </c>
    </row>
    <row r="17" spans="3:18" x14ac:dyDescent="0.3">
      <c r="C17" s="19">
        <f>CHOOSE(Enlaces!$G$1,'TAM Aceite de Oliva'!B17,'TAM Aceite Virgen'!B17,'TAM Aceite Virgen Extra'!B17)</f>
        <v>3.7</v>
      </c>
      <c r="D17" s="18">
        <f>CHOOSE(Enlaces!$G$1,'TAM Aceite de Oliva'!C17,'TAM Aceite Virgen'!C17,'TAM Aceite Virgen Extra'!C17)</f>
        <v>3.9</v>
      </c>
      <c r="F17" s="42" t="str">
        <f t="shared" si="0"/>
        <v>&gt;=3,7  - &lt; 3,9</v>
      </c>
      <c r="G17" s="44">
        <f>CHOOSE(Enlaces!$G$1,'TAM Aceite de Oliva'!E17,'TAM Aceite Virgen'!E17,'TAM Aceite Virgen Extra'!E17)</f>
        <v>6.2200000000000015</v>
      </c>
      <c r="H17" s="44">
        <f>CHOOSE(Enlaces!$G$1,'TAM Aceite de Oliva'!F17,'TAM Aceite Virgen'!F17,'TAM Aceite Virgen Extra'!F17)</f>
        <v>7.24</v>
      </c>
      <c r="I17" s="44">
        <f>CHOOSE(Enlaces!$G$1,'TAM Aceite de Oliva'!G17,'TAM Aceite Virgen'!G17,'TAM Aceite Virgen Extra'!G17)</f>
        <v>6.6</v>
      </c>
      <c r="J17" s="44">
        <f>CHOOSE(Enlaces!$G$1,'TAM Aceite de Oliva'!H17,'TAM Aceite Virgen'!H17,'TAM Aceite Virgen Extra'!H17)</f>
        <v>7.23</v>
      </c>
      <c r="K17" s="44">
        <f>CHOOSE(Enlaces!$G$1,'TAM Aceite de Oliva'!I17,'TAM Aceite Virgen'!I17,'TAM Aceite Virgen Extra'!I17)</f>
        <v>8.84</v>
      </c>
      <c r="L17" s="44">
        <f>CHOOSE(Enlaces!$G$1,'TAM Aceite de Oliva'!J17,'TAM Aceite Virgen'!J17,'TAM Aceite Virgen Extra'!J17)</f>
        <v>7.34</v>
      </c>
      <c r="M17" s="44">
        <f>CHOOSE(Enlaces!$G$1,'TAM Aceite de Oliva'!K17,'TAM Aceite Virgen'!K17,'TAM Aceite Virgen Extra'!K17)</f>
        <v>6.7899999999999991</v>
      </c>
      <c r="N17" s="44">
        <f>CHOOSE(Enlaces!$G$1,'TAM Aceite de Oliva'!L17,'TAM Aceite Virgen'!L17,'TAM Aceite Virgen Extra'!L17)</f>
        <v>7.72</v>
      </c>
      <c r="O17" s="44">
        <f>CHOOSE(Enlaces!$G$1,'TAM Aceite de Oliva'!M17,'TAM Aceite Virgen'!M17,'TAM Aceite Virgen Extra'!M17)</f>
        <v>5.17</v>
      </c>
      <c r="P17" s="44">
        <f>CHOOSE(Enlaces!$G$1,'TAM Aceite de Oliva'!N17,'TAM Aceite Virgen'!N17,'TAM Aceite Virgen Extra'!N17)</f>
        <v>13.39</v>
      </c>
      <c r="Q17" s="44">
        <f>CHOOSE(Enlaces!$G$1,'TAM Aceite de Oliva'!O17,'TAM Aceite Virgen'!O17,'TAM Aceite Virgen Extra'!O17)</f>
        <v>17.700000000000003</v>
      </c>
      <c r="R17" s="44">
        <f>CHOOSE(Enlaces!$G$1,'TAM Aceite de Oliva'!P17,'TAM Aceite Virgen'!P17,'TAM Aceite Virgen Extra'!P17)</f>
        <v>18.11</v>
      </c>
    </row>
    <row r="18" spans="3:18" x14ac:dyDescent="0.3">
      <c r="C18" s="19">
        <f>CHOOSE(Enlaces!$G$1,'TAM Aceite de Oliva'!B18,'TAM Aceite Virgen'!B18,'TAM Aceite Virgen Extra'!B18)</f>
        <v>3.9</v>
      </c>
      <c r="D18" s="18">
        <f>CHOOSE(Enlaces!$G$1,'TAM Aceite de Oliva'!C18,'TAM Aceite Virgen'!C18,'TAM Aceite Virgen Extra'!C18)</f>
        <v>4.0999999999999996</v>
      </c>
      <c r="F18" s="42" t="str">
        <f t="shared" si="0"/>
        <v>&gt;=3,9  - &lt; 4,1</v>
      </c>
      <c r="G18" s="44">
        <f>CHOOSE(Enlaces!$G$1,'TAM Aceite de Oliva'!E18,'TAM Aceite Virgen'!E18,'TAM Aceite Virgen Extra'!E18)</f>
        <v>7.3999999999999995</v>
      </c>
      <c r="H18" s="44">
        <f>CHOOSE(Enlaces!$G$1,'TAM Aceite de Oliva'!F18,'TAM Aceite Virgen'!F18,'TAM Aceite Virgen Extra'!F18)</f>
        <v>15.01</v>
      </c>
      <c r="I18" s="44">
        <f>CHOOSE(Enlaces!$G$1,'TAM Aceite de Oliva'!G18,'TAM Aceite Virgen'!G18,'TAM Aceite Virgen Extra'!G18)</f>
        <v>19.86</v>
      </c>
      <c r="J18" s="44">
        <f>CHOOSE(Enlaces!$G$1,'TAM Aceite de Oliva'!H18,'TAM Aceite Virgen'!H18,'TAM Aceite Virgen Extra'!H18)</f>
        <v>22.990000000000002</v>
      </c>
      <c r="K18" s="44">
        <f>CHOOSE(Enlaces!$G$1,'TAM Aceite de Oliva'!I18,'TAM Aceite Virgen'!I18,'TAM Aceite Virgen Extra'!I18)</f>
        <v>25.78</v>
      </c>
      <c r="L18" s="44">
        <f>CHOOSE(Enlaces!$G$1,'TAM Aceite de Oliva'!J18,'TAM Aceite Virgen'!J18,'TAM Aceite Virgen Extra'!J18)</f>
        <v>21.08</v>
      </c>
      <c r="M18" s="44">
        <f>CHOOSE(Enlaces!$G$1,'TAM Aceite de Oliva'!K18,'TAM Aceite Virgen'!K18,'TAM Aceite Virgen Extra'!K18)</f>
        <v>24.18</v>
      </c>
      <c r="N18" s="44">
        <f>CHOOSE(Enlaces!$G$1,'TAM Aceite de Oliva'!L18,'TAM Aceite Virgen'!L18,'TAM Aceite Virgen Extra'!L18)</f>
        <v>22.04</v>
      </c>
      <c r="O18" s="44">
        <f>CHOOSE(Enlaces!$G$1,'TAM Aceite de Oliva'!M18,'TAM Aceite Virgen'!M18,'TAM Aceite Virgen Extra'!M18)</f>
        <v>20.36</v>
      </c>
      <c r="P18" s="44">
        <f>CHOOSE(Enlaces!$G$1,'TAM Aceite de Oliva'!N18,'TAM Aceite Virgen'!N18,'TAM Aceite Virgen Extra'!N18)</f>
        <v>14.49</v>
      </c>
      <c r="Q18" s="44">
        <f>CHOOSE(Enlaces!$G$1,'TAM Aceite de Oliva'!O18,'TAM Aceite Virgen'!O18,'TAM Aceite Virgen Extra'!O18)</f>
        <v>5.66</v>
      </c>
      <c r="R18" s="44">
        <f>CHOOSE(Enlaces!$G$1,'TAM Aceite de Oliva'!P18,'TAM Aceite Virgen'!P18,'TAM Aceite Virgen Extra'!P18)</f>
        <v>2.6300000000000003</v>
      </c>
    </row>
    <row r="19" spans="3:18" x14ac:dyDescent="0.3">
      <c r="C19" s="19">
        <f>CHOOSE(Enlaces!$G$1,'TAM Aceite de Oliva'!B19,'TAM Aceite Virgen'!B19,'TAM Aceite Virgen Extra'!B19)</f>
        <v>4.0999999999999996</v>
      </c>
      <c r="D19" s="18">
        <f>CHOOSE(Enlaces!$G$1,'TAM Aceite de Oliva'!C19,'TAM Aceite Virgen'!C19,'TAM Aceite Virgen Extra'!C19)</f>
        <v>4.3</v>
      </c>
      <c r="F19" s="42" t="str">
        <f t="shared" si="0"/>
        <v>&gt;=4,1  - &lt; 4,3</v>
      </c>
      <c r="G19" s="44">
        <f>CHOOSE(Enlaces!$G$1,'TAM Aceite de Oliva'!E19,'TAM Aceite Virgen'!E19,'TAM Aceite Virgen Extra'!E19)</f>
        <v>11</v>
      </c>
      <c r="H19" s="44">
        <f>CHOOSE(Enlaces!$G$1,'TAM Aceite de Oliva'!F19,'TAM Aceite Virgen'!F19,'TAM Aceite Virgen Extra'!F19)</f>
        <v>16.61</v>
      </c>
      <c r="I19" s="44">
        <f>CHOOSE(Enlaces!$G$1,'TAM Aceite de Oliva'!G19,'TAM Aceite Virgen'!G19,'TAM Aceite Virgen Extra'!G19)</f>
        <v>13.03</v>
      </c>
      <c r="J19" s="44">
        <f>CHOOSE(Enlaces!$G$1,'TAM Aceite de Oliva'!H19,'TAM Aceite Virgen'!H19,'TAM Aceite Virgen Extra'!H19)</f>
        <v>5.29</v>
      </c>
      <c r="K19" s="44">
        <f>CHOOSE(Enlaces!$G$1,'TAM Aceite de Oliva'!I19,'TAM Aceite Virgen'!I19,'TAM Aceite Virgen Extra'!I19)</f>
        <v>1.35</v>
      </c>
      <c r="L19" s="44">
        <f>CHOOSE(Enlaces!$G$1,'TAM Aceite de Oliva'!J19,'TAM Aceite Virgen'!J19,'TAM Aceite Virgen Extra'!J19)</f>
        <v>2.3000000000000003</v>
      </c>
      <c r="M19" s="44">
        <f>CHOOSE(Enlaces!$G$1,'TAM Aceite de Oliva'!K19,'TAM Aceite Virgen'!K19,'TAM Aceite Virgen Extra'!K19)</f>
        <v>0.99</v>
      </c>
      <c r="N19" s="44">
        <f>CHOOSE(Enlaces!$G$1,'TAM Aceite de Oliva'!L19,'TAM Aceite Virgen'!L19,'TAM Aceite Virgen Extra'!L19)</f>
        <v>1.2200000000000002</v>
      </c>
      <c r="O19" s="44">
        <f>CHOOSE(Enlaces!$G$1,'TAM Aceite de Oliva'!M19,'TAM Aceite Virgen'!M19,'TAM Aceite Virgen Extra'!M19)</f>
        <v>2.8000000000000003</v>
      </c>
      <c r="P19" s="44">
        <f>CHOOSE(Enlaces!$G$1,'TAM Aceite de Oliva'!N19,'TAM Aceite Virgen'!N19,'TAM Aceite Virgen Extra'!N19)</f>
        <v>0.78</v>
      </c>
      <c r="Q19" s="44">
        <f>CHOOSE(Enlaces!$G$1,'TAM Aceite de Oliva'!O19,'TAM Aceite Virgen'!O19,'TAM Aceite Virgen Extra'!O19)</f>
        <v>1.21</v>
      </c>
      <c r="R19" s="44">
        <f>CHOOSE(Enlaces!$G$1,'TAM Aceite de Oliva'!P19,'TAM Aceite Virgen'!P19,'TAM Aceite Virgen Extra'!P19)</f>
        <v>1.88</v>
      </c>
    </row>
    <row r="20" spans="3:18" x14ac:dyDescent="0.3">
      <c r="C20" s="19">
        <f>CHOOSE(Enlaces!$G$1,'TAM Aceite de Oliva'!B20,'TAM Aceite Virgen'!B20,'TAM Aceite Virgen Extra'!B20)</f>
        <v>4.3</v>
      </c>
      <c r="D20" s="18">
        <f>CHOOSE(Enlaces!$G$1,'TAM Aceite de Oliva'!C20,'TAM Aceite Virgen'!C20,'TAM Aceite Virgen Extra'!C20)</f>
        <v>4.5</v>
      </c>
      <c r="F20" s="42" t="str">
        <f t="shared" si="0"/>
        <v>&gt;=4,3  - &lt; 4,5</v>
      </c>
      <c r="G20" s="44">
        <f>CHOOSE(Enlaces!$G$1,'TAM Aceite de Oliva'!E20,'TAM Aceite Virgen'!E20,'TAM Aceite Virgen Extra'!E20)</f>
        <v>23.07</v>
      </c>
      <c r="H20" s="44">
        <f>CHOOSE(Enlaces!$G$1,'TAM Aceite de Oliva'!F20,'TAM Aceite Virgen'!F20,'TAM Aceite Virgen Extra'!F20)</f>
        <v>13.64</v>
      </c>
      <c r="I20" s="44">
        <f>CHOOSE(Enlaces!$G$1,'TAM Aceite de Oliva'!G20,'TAM Aceite Virgen'!G20,'TAM Aceite Virgen Extra'!G20)</f>
        <v>4</v>
      </c>
      <c r="J20" s="44">
        <f>CHOOSE(Enlaces!$G$1,'TAM Aceite de Oliva'!H20,'TAM Aceite Virgen'!H20,'TAM Aceite Virgen Extra'!H20)</f>
        <v>3.1799999999999997</v>
      </c>
      <c r="K20" s="44">
        <f>CHOOSE(Enlaces!$G$1,'TAM Aceite de Oliva'!I20,'TAM Aceite Virgen'!I20,'TAM Aceite Virgen Extra'!I20)</f>
        <v>1.92</v>
      </c>
      <c r="L20" s="44">
        <f>CHOOSE(Enlaces!$G$1,'TAM Aceite de Oliva'!J20,'TAM Aceite Virgen'!J20,'TAM Aceite Virgen Extra'!J20)</f>
        <v>2.93</v>
      </c>
      <c r="M20" s="44">
        <f>CHOOSE(Enlaces!$G$1,'TAM Aceite de Oliva'!K20,'TAM Aceite Virgen'!K20,'TAM Aceite Virgen Extra'!K20)</f>
        <v>2.98</v>
      </c>
      <c r="N20" s="44">
        <f>CHOOSE(Enlaces!$G$1,'TAM Aceite de Oliva'!L20,'TAM Aceite Virgen'!L20,'TAM Aceite Virgen Extra'!L20)</f>
        <v>4.42</v>
      </c>
      <c r="O20" s="44">
        <f>CHOOSE(Enlaces!$G$1,'TAM Aceite de Oliva'!M20,'TAM Aceite Virgen'!M20,'TAM Aceite Virgen Extra'!M20)</f>
        <v>5.07</v>
      </c>
      <c r="P20" s="44">
        <f>CHOOSE(Enlaces!$G$1,'TAM Aceite de Oliva'!N20,'TAM Aceite Virgen'!N20,'TAM Aceite Virgen Extra'!N20)</f>
        <v>1.95</v>
      </c>
      <c r="Q20" s="44">
        <f>CHOOSE(Enlaces!$G$1,'TAM Aceite de Oliva'!O20,'TAM Aceite Virgen'!O20,'TAM Aceite Virgen Extra'!O20)</f>
        <v>5.7799999999999994</v>
      </c>
      <c r="R20" s="44">
        <f>CHOOSE(Enlaces!$G$1,'TAM Aceite de Oliva'!P20,'TAM Aceite Virgen'!P20,'TAM Aceite Virgen Extra'!P20)</f>
        <v>3.7699999999999996</v>
      </c>
    </row>
    <row r="21" spans="3:18" x14ac:dyDescent="0.3">
      <c r="C21" s="19">
        <f>CHOOSE(Enlaces!$G$1,'TAM Aceite de Oliva'!B21,'TAM Aceite Virgen'!B21,'TAM Aceite Virgen Extra'!B21)</f>
        <v>4.5</v>
      </c>
      <c r="D21" s="18">
        <f>CHOOSE(Enlaces!$G$1,'TAM Aceite de Oliva'!C21,'TAM Aceite Virgen'!C21,'TAM Aceite Virgen Extra'!C21)</f>
        <v>4.7</v>
      </c>
      <c r="F21" s="42" t="str">
        <f t="shared" si="0"/>
        <v>&gt;=4,5  - &lt; 4,7</v>
      </c>
      <c r="G21" s="44">
        <f>CHOOSE(Enlaces!$G$1,'TAM Aceite de Oliva'!E21,'TAM Aceite Virgen'!E21,'TAM Aceite Virgen Extra'!E21)</f>
        <v>2.6799999999999997</v>
      </c>
      <c r="H21" s="44">
        <f>CHOOSE(Enlaces!$G$1,'TAM Aceite de Oliva'!F21,'TAM Aceite Virgen'!F21,'TAM Aceite Virgen Extra'!F21)</f>
        <v>1.57</v>
      </c>
      <c r="I21" s="44">
        <f>CHOOSE(Enlaces!$G$1,'TAM Aceite de Oliva'!G21,'TAM Aceite Virgen'!G21,'TAM Aceite Virgen Extra'!G21)</f>
        <v>1.51</v>
      </c>
      <c r="J21" s="44">
        <f>CHOOSE(Enlaces!$G$1,'TAM Aceite de Oliva'!H21,'TAM Aceite Virgen'!H21,'TAM Aceite Virgen Extra'!H21)</f>
        <v>1.58</v>
      </c>
      <c r="K21" s="44">
        <f>CHOOSE(Enlaces!$G$1,'TAM Aceite de Oliva'!I21,'TAM Aceite Virgen'!I21,'TAM Aceite Virgen Extra'!I21)</f>
        <v>1.27</v>
      </c>
      <c r="L21" s="44">
        <f>CHOOSE(Enlaces!$G$1,'TAM Aceite de Oliva'!J21,'TAM Aceite Virgen'!J21,'TAM Aceite Virgen Extra'!J21)</f>
        <v>3.22</v>
      </c>
      <c r="M21" s="44">
        <f>CHOOSE(Enlaces!$G$1,'TAM Aceite de Oliva'!K21,'TAM Aceite Virgen'!K21,'TAM Aceite Virgen Extra'!K21)</f>
        <v>0.95</v>
      </c>
      <c r="N21" s="44">
        <f>CHOOSE(Enlaces!$G$1,'TAM Aceite de Oliva'!L21,'TAM Aceite Virgen'!L21,'TAM Aceite Virgen Extra'!L21)</f>
        <v>1.7</v>
      </c>
      <c r="O21" s="44">
        <f>CHOOSE(Enlaces!$G$1,'TAM Aceite de Oliva'!M21,'TAM Aceite Virgen'!M21,'TAM Aceite Virgen Extra'!M21)</f>
        <v>1.7799999999999998</v>
      </c>
      <c r="P21" s="44">
        <f>CHOOSE(Enlaces!$G$1,'TAM Aceite de Oliva'!N21,'TAM Aceite Virgen'!N21,'TAM Aceite Virgen Extra'!N21)</f>
        <v>1.3199999999999998</v>
      </c>
      <c r="Q21" s="44">
        <f>CHOOSE(Enlaces!$G$1,'TAM Aceite de Oliva'!O21,'TAM Aceite Virgen'!O21,'TAM Aceite Virgen Extra'!O21)</f>
        <v>2.04</v>
      </c>
      <c r="R21" s="44">
        <f>CHOOSE(Enlaces!$G$1,'TAM Aceite de Oliva'!P21,'TAM Aceite Virgen'!P21,'TAM Aceite Virgen Extra'!P21)</f>
        <v>2.72</v>
      </c>
    </row>
    <row r="22" spans="3:18" x14ac:dyDescent="0.3">
      <c r="C22" s="19">
        <f>CHOOSE(Enlaces!$G$1,'TAM Aceite de Oliva'!B22,'TAM Aceite Virgen'!B22,'TAM Aceite Virgen Extra'!B22)</f>
        <v>4.7</v>
      </c>
      <c r="D22" s="18">
        <f>CHOOSE(Enlaces!$G$1,'TAM Aceite de Oliva'!C22,'TAM Aceite Virgen'!C22,'TAM Aceite Virgen Extra'!C22)</f>
        <v>4.9000000000000004</v>
      </c>
      <c r="F22" s="42" t="str">
        <f t="shared" si="0"/>
        <v>&gt;=4,7  - &lt; 4,9</v>
      </c>
      <c r="G22" s="44">
        <f>CHOOSE(Enlaces!$G$1,'TAM Aceite de Oliva'!E22,'TAM Aceite Virgen'!E22,'TAM Aceite Virgen Extra'!E22)</f>
        <v>3.11</v>
      </c>
      <c r="H22" s="44">
        <f>CHOOSE(Enlaces!$G$1,'TAM Aceite de Oliva'!F22,'TAM Aceite Virgen'!F22,'TAM Aceite Virgen Extra'!F22)</f>
        <v>1.39</v>
      </c>
      <c r="I22" s="44">
        <f>CHOOSE(Enlaces!$G$1,'TAM Aceite de Oliva'!G22,'TAM Aceite Virgen'!G22,'TAM Aceite Virgen Extra'!G22)</f>
        <v>1.9100000000000001</v>
      </c>
      <c r="J22" s="44">
        <f>CHOOSE(Enlaces!$G$1,'TAM Aceite de Oliva'!H22,'TAM Aceite Virgen'!H22,'TAM Aceite Virgen Extra'!H22)</f>
        <v>1.7300000000000002</v>
      </c>
      <c r="K22" s="44">
        <f>CHOOSE(Enlaces!$G$1,'TAM Aceite de Oliva'!I22,'TAM Aceite Virgen'!I22,'TAM Aceite Virgen Extra'!I22)</f>
        <v>2.84</v>
      </c>
      <c r="L22" s="44">
        <f>CHOOSE(Enlaces!$G$1,'TAM Aceite de Oliva'!J22,'TAM Aceite Virgen'!J22,'TAM Aceite Virgen Extra'!J22)</f>
        <v>1.05</v>
      </c>
      <c r="M22" s="44">
        <f>CHOOSE(Enlaces!$G$1,'TAM Aceite de Oliva'!K22,'TAM Aceite Virgen'!K22,'TAM Aceite Virgen Extra'!K22)</f>
        <v>2.4900000000000002</v>
      </c>
      <c r="N22" s="44">
        <f>CHOOSE(Enlaces!$G$1,'TAM Aceite de Oliva'!L22,'TAM Aceite Virgen'!L22,'TAM Aceite Virgen Extra'!L22)</f>
        <v>3.8699999999999997</v>
      </c>
      <c r="O22" s="44">
        <f>CHOOSE(Enlaces!$G$1,'TAM Aceite de Oliva'!M22,'TAM Aceite Virgen'!M22,'TAM Aceite Virgen Extra'!M22)</f>
        <v>2.41</v>
      </c>
      <c r="P22" s="44">
        <f>CHOOSE(Enlaces!$G$1,'TAM Aceite de Oliva'!N22,'TAM Aceite Virgen'!N22,'TAM Aceite Virgen Extra'!N22)</f>
        <v>6.58</v>
      </c>
      <c r="Q22" s="44">
        <f>CHOOSE(Enlaces!$G$1,'TAM Aceite de Oliva'!O22,'TAM Aceite Virgen'!O22,'TAM Aceite Virgen Extra'!O22)</f>
        <v>2.15</v>
      </c>
      <c r="R22" s="44">
        <f>CHOOSE(Enlaces!$G$1,'TAM Aceite de Oliva'!P22,'TAM Aceite Virgen'!P22,'TAM Aceite Virgen Extra'!P22)</f>
        <v>3.75</v>
      </c>
    </row>
    <row r="23" spans="3:18" x14ac:dyDescent="0.3">
      <c r="C23" s="19">
        <f>CHOOSE(Enlaces!$G$1,'TAM Aceite de Oliva'!B23,'TAM Aceite Virgen'!B23,'TAM Aceite Virgen Extra'!B23)</f>
        <v>4.9000000000000004</v>
      </c>
      <c r="D23" s="18">
        <f>CHOOSE(Enlaces!$G$1,'TAM Aceite de Oliva'!C23,'TAM Aceite Virgen'!C23,'TAM Aceite Virgen Extra'!C23)</f>
        <v>5.0999999999999996</v>
      </c>
      <c r="F23" s="42" t="str">
        <f t="shared" si="0"/>
        <v>&gt;=4,9  - &lt; 5,1</v>
      </c>
      <c r="G23" s="44">
        <f>CHOOSE(Enlaces!$G$1,'TAM Aceite de Oliva'!E23,'TAM Aceite Virgen'!E23,'TAM Aceite Virgen Extra'!E23)</f>
        <v>8.01</v>
      </c>
      <c r="H23" s="44">
        <f>CHOOSE(Enlaces!$G$1,'TAM Aceite de Oliva'!F23,'TAM Aceite Virgen'!F23,'TAM Aceite Virgen Extra'!F23)</f>
        <v>8.1999999999999993</v>
      </c>
      <c r="I23" s="44">
        <f>CHOOSE(Enlaces!$G$1,'TAM Aceite de Oliva'!G23,'TAM Aceite Virgen'!G23,'TAM Aceite Virgen Extra'!G23)</f>
        <v>7.63</v>
      </c>
      <c r="J23" s="44">
        <f>CHOOSE(Enlaces!$G$1,'TAM Aceite de Oliva'!H23,'TAM Aceite Virgen'!H23,'TAM Aceite Virgen Extra'!H23)</f>
        <v>7.34</v>
      </c>
      <c r="K23" s="44">
        <f>CHOOSE(Enlaces!$G$1,'TAM Aceite de Oliva'!I23,'TAM Aceite Virgen'!I23,'TAM Aceite Virgen Extra'!I23)</f>
        <v>8.49</v>
      </c>
      <c r="L23" s="44">
        <f>CHOOSE(Enlaces!$G$1,'TAM Aceite de Oliva'!J23,'TAM Aceite Virgen'!J23,'TAM Aceite Virgen Extra'!J23)</f>
        <v>9.7600000000000016</v>
      </c>
      <c r="M23" s="44">
        <f>CHOOSE(Enlaces!$G$1,'TAM Aceite de Oliva'!K23,'TAM Aceite Virgen'!K23,'TAM Aceite Virgen Extra'!K23)</f>
        <v>7.99</v>
      </c>
      <c r="N23" s="44">
        <f>CHOOSE(Enlaces!$G$1,'TAM Aceite de Oliva'!L23,'TAM Aceite Virgen'!L23,'TAM Aceite Virgen Extra'!L23)</f>
        <v>7.2800000000000011</v>
      </c>
      <c r="O23" s="44">
        <f>CHOOSE(Enlaces!$G$1,'TAM Aceite de Oliva'!M23,'TAM Aceite Virgen'!M23,'TAM Aceite Virgen Extra'!M23)</f>
        <v>4.78</v>
      </c>
      <c r="P23" s="44">
        <f>CHOOSE(Enlaces!$G$1,'TAM Aceite de Oliva'!N23,'TAM Aceite Virgen'!N23,'TAM Aceite Virgen Extra'!N23)</f>
        <v>5.91</v>
      </c>
      <c r="Q23" s="44">
        <f>CHOOSE(Enlaces!$G$1,'TAM Aceite de Oliva'!O23,'TAM Aceite Virgen'!O23,'TAM Aceite Virgen Extra'!O23)</f>
        <v>5.51</v>
      </c>
      <c r="R23" s="44">
        <f>CHOOSE(Enlaces!$G$1,'TAM Aceite de Oliva'!P23,'TAM Aceite Virgen'!P23,'TAM Aceite Virgen Extra'!P23)</f>
        <v>6.02</v>
      </c>
    </row>
    <row r="24" spans="3:18" x14ac:dyDescent="0.3">
      <c r="C24" s="19">
        <f>CHOOSE(Enlaces!$G$1,'TAM Aceite de Oliva'!B24,'TAM Aceite Virgen'!B24,'TAM Aceite Virgen Extra'!B24)</f>
        <v>5.0999999999999996</v>
      </c>
      <c r="D24" s="18">
        <f>CHOOSE(Enlaces!$G$1,'TAM Aceite de Oliva'!C24,'TAM Aceite Virgen'!C24,'TAM Aceite Virgen Extra'!C24)</f>
        <v>5.3</v>
      </c>
      <c r="F24" s="42" t="str">
        <f t="shared" si="0"/>
        <v>&gt;=5,1  - &lt; 5,3</v>
      </c>
      <c r="G24" s="44">
        <f>CHOOSE(Enlaces!$G$1,'TAM Aceite de Oliva'!E24,'TAM Aceite Virgen'!E24,'TAM Aceite Virgen Extra'!E24)</f>
        <v>0.82</v>
      </c>
      <c r="H24" s="44">
        <f>CHOOSE(Enlaces!$G$1,'TAM Aceite de Oliva'!F24,'TAM Aceite Virgen'!F24,'TAM Aceite Virgen Extra'!F24)</f>
        <v>1.48</v>
      </c>
      <c r="I24" s="44">
        <f>CHOOSE(Enlaces!$G$1,'TAM Aceite de Oliva'!G24,'TAM Aceite Virgen'!G24,'TAM Aceite Virgen Extra'!G24)</f>
        <v>2.91</v>
      </c>
      <c r="J24" s="44">
        <f>CHOOSE(Enlaces!$G$1,'TAM Aceite de Oliva'!H24,'TAM Aceite Virgen'!H24,'TAM Aceite Virgen Extra'!H24)</f>
        <v>2.88</v>
      </c>
      <c r="K24" s="44">
        <f>CHOOSE(Enlaces!$G$1,'TAM Aceite de Oliva'!I24,'TAM Aceite Virgen'!I24,'TAM Aceite Virgen Extra'!I24)</f>
        <v>3.56</v>
      </c>
      <c r="L24" s="44">
        <f>CHOOSE(Enlaces!$G$1,'TAM Aceite de Oliva'!J24,'TAM Aceite Virgen'!J24,'TAM Aceite Virgen Extra'!J24)</f>
        <v>1.3</v>
      </c>
      <c r="M24" s="44">
        <f>CHOOSE(Enlaces!$G$1,'TAM Aceite de Oliva'!K24,'TAM Aceite Virgen'!K24,'TAM Aceite Virgen Extra'!K24)</f>
        <v>0.11000000000000001</v>
      </c>
      <c r="N24" s="44">
        <f>CHOOSE(Enlaces!$G$1,'TAM Aceite de Oliva'!L24,'TAM Aceite Virgen'!L24,'TAM Aceite Virgen Extra'!L24)</f>
        <v>4.41</v>
      </c>
      <c r="O24" s="44">
        <f>CHOOSE(Enlaces!$G$1,'TAM Aceite de Oliva'!M24,'TAM Aceite Virgen'!M24,'TAM Aceite Virgen Extra'!M24)</f>
        <v>8.51</v>
      </c>
      <c r="P24" s="44">
        <f>CHOOSE(Enlaces!$G$1,'TAM Aceite de Oliva'!N24,'TAM Aceite Virgen'!N24,'TAM Aceite Virgen Extra'!N24)</f>
        <v>10.66</v>
      </c>
      <c r="Q24" s="44">
        <f>CHOOSE(Enlaces!$G$1,'TAM Aceite de Oliva'!O24,'TAM Aceite Virgen'!O24,'TAM Aceite Virgen Extra'!O24)</f>
        <v>10.95</v>
      </c>
      <c r="R24" s="44">
        <f>CHOOSE(Enlaces!$G$1,'TAM Aceite de Oliva'!P24,'TAM Aceite Virgen'!P24,'TAM Aceite Virgen Extra'!P24)</f>
        <v>7.38</v>
      </c>
    </row>
    <row r="25" spans="3:18" x14ac:dyDescent="0.3">
      <c r="C25" s="19">
        <f>CHOOSE(Enlaces!$G$1,'TAM Aceite de Oliva'!B25,'TAM Aceite Virgen'!B25,'TAM Aceite Virgen Extra'!B25)</f>
        <v>5.3</v>
      </c>
      <c r="D25" s="18">
        <f>CHOOSE(Enlaces!$G$1,'TAM Aceite de Oliva'!C25,'TAM Aceite Virgen'!C25,'TAM Aceite Virgen Extra'!C25)</f>
        <v>5.5</v>
      </c>
      <c r="F25" s="42" t="str">
        <f t="shared" si="0"/>
        <v>&gt;=5,3  - &lt; 5,5</v>
      </c>
      <c r="G25" s="44">
        <f>CHOOSE(Enlaces!$G$1,'TAM Aceite de Oliva'!E25,'TAM Aceite Virgen'!E25,'TAM Aceite Virgen Extra'!E25)</f>
        <v>3.1799999999999997</v>
      </c>
      <c r="H25" s="44">
        <f>CHOOSE(Enlaces!$G$1,'TAM Aceite de Oliva'!F25,'TAM Aceite Virgen'!F25,'TAM Aceite Virgen Extra'!F25)</f>
        <v>2.8499999999999996</v>
      </c>
      <c r="I25" s="44">
        <f>CHOOSE(Enlaces!$G$1,'TAM Aceite de Oliva'!G25,'TAM Aceite Virgen'!G25,'TAM Aceite Virgen Extra'!G25)</f>
        <v>1.58</v>
      </c>
      <c r="J25" s="44">
        <f>CHOOSE(Enlaces!$G$1,'TAM Aceite de Oliva'!H25,'TAM Aceite Virgen'!H25,'TAM Aceite Virgen Extra'!H25)</f>
        <v>1.7599999999999998</v>
      </c>
      <c r="K25" s="44">
        <f>CHOOSE(Enlaces!$G$1,'TAM Aceite de Oliva'!I25,'TAM Aceite Virgen'!I25,'TAM Aceite Virgen Extra'!I25)</f>
        <v>1.2</v>
      </c>
      <c r="L25" s="44">
        <f>CHOOSE(Enlaces!$G$1,'TAM Aceite de Oliva'!J25,'TAM Aceite Virgen'!J25,'TAM Aceite Virgen Extra'!J25)</f>
        <v>0.84</v>
      </c>
      <c r="M25" s="44">
        <f>CHOOSE(Enlaces!$G$1,'TAM Aceite de Oliva'!K25,'TAM Aceite Virgen'!K25,'TAM Aceite Virgen Extra'!K25)</f>
        <v>0.64</v>
      </c>
      <c r="N25" s="44">
        <f>CHOOSE(Enlaces!$G$1,'TAM Aceite de Oliva'!L25,'TAM Aceite Virgen'!L25,'TAM Aceite Virgen Extra'!L25)</f>
        <v>1.23</v>
      </c>
      <c r="O25" s="44">
        <f>CHOOSE(Enlaces!$G$1,'TAM Aceite de Oliva'!M25,'TAM Aceite Virgen'!M25,'TAM Aceite Virgen Extra'!M25)</f>
        <v>4.5500000000000007</v>
      </c>
      <c r="P25" s="44">
        <f>CHOOSE(Enlaces!$G$1,'TAM Aceite de Oliva'!N25,'TAM Aceite Virgen'!N25,'TAM Aceite Virgen Extra'!N25)</f>
        <v>1.4400000000000002</v>
      </c>
      <c r="Q25" s="44">
        <f>CHOOSE(Enlaces!$G$1,'TAM Aceite de Oliva'!O25,'TAM Aceite Virgen'!O25,'TAM Aceite Virgen Extra'!O25)</f>
        <v>4.28</v>
      </c>
      <c r="R25" s="44">
        <f>CHOOSE(Enlaces!$G$1,'TAM Aceite de Oliva'!P25,'TAM Aceite Virgen'!P25,'TAM Aceite Virgen Extra'!P25)</f>
        <v>3.63</v>
      </c>
    </row>
    <row r="26" spans="3:18" x14ac:dyDescent="0.3">
      <c r="C26" s="19">
        <f>CHOOSE(Enlaces!$G$1,'TAM Aceite de Oliva'!B26,'TAM Aceite Virgen'!B26,'TAM Aceite Virgen Extra'!B26)</f>
        <v>5.5</v>
      </c>
      <c r="D26" s="18">
        <f>CHOOSE(Enlaces!$G$1,'TAM Aceite de Oliva'!C26,'TAM Aceite Virgen'!C26,'TAM Aceite Virgen Extra'!C26)</f>
        <v>5.7</v>
      </c>
      <c r="F26" s="42" t="str">
        <f t="shared" si="0"/>
        <v>&gt;=5,5  - &lt; 5,7</v>
      </c>
      <c r="G26" s="44">
        <f>CHOOSE(Enlaces!$G$1,'TAM Aceite de Oliva'!E26,'TAM Aceite Virgen'!E26,'TAM Aceite Virgen Extra'!E26)</f>
        <v>0.61</v>
      </c>
      <c r="H26" s="44">
        <f>CHOOSE(Enlaces!$G$1,'TAM Aceite de Oliva'!F26,'TAM Aceite Virgen'!F26,'TAM Aceite Virgen Extra'!F26)</f>
        <v>1.57</v>
      </c>
      <c r="I26" s="44">
        <f>CHOOSE(Enlaces!$G$1,'TAM Aceite de Oliva'!G26,'TAM Aceite Virgen'!G26,'TAM Aceite Virgen Extra'!G26)</f>
        <v>0.7</v>
      </c>
      <c r="J26" s="44">
        <f>CHOOSE(Enlaces!$G$1,'TAM Aceite de Oliva'!H26,'TAM Aceite Virgen'!H26,'TAM Aceite Virgen Extra'!H26)</f>
        <v>0.35</v>
      </c>
      <c r="K26" s="44">
        <f>CHOOSE(Enlaces!$G$1,'TAM Aceite de Oliva'!I26,'TAM Aceite Virgen'!I26,'TAM Aceite Virgen Extra'!I26)</f>
        <v>0.66999999999999993</v>
      </c>
      <c r="L26" s="44">
        <f>CHOOSE(Enlaces!$G$1,'TAM Aceite de Oliva'!J26,'TAM Aceite Virgen'!J26,'TAM Aceite Virgen Extra'!J26)</f>
        <v>1.25</v>
      </c>
      <c r="M26" s="44">
        <f>CHOOSE(Enlaces!$G$1,'TAM Aceite de Oliva'!K26,'TAM Aceite Virgen'!K26,'TAM Aceite Virgen Extra'!K26)</f>
        <v>0.76</v>
      </c>
      <c r="N26" s="44">
        <f>CHOOSE(Enlaces!$G$1,'TAM Aceite de Oliva'!L26,'TAM Aceite Virgen'!L26,'TAM Aceite Virgen Extra'!L26)</f>
        <v>0.64</v>
      </c>
      <c r="O26" s="44">
        <f>CHOOSE(Enlaces!$G$1,'TAM Aceite de Oliva'!M26,'TAM Aceite Virgen'!M26,'TAM Aceite Virgen Extra'!M26)</f>
        <v>0.33</v>
      </c>
      <c r="P26" s="44">
        <f>CHOOSE(Enlaces!$G$1,'TAM Aceite de Oliva'!N26,'TAM Aceite Virgen'!N26,'TAM Aceite Virgen Extra'!N26)</f>
        <v>0.63</v>
      </c>
      <c r="Q26" s="44">
        <f>CHOOSE(Enlaces!$G$1,'TAM Aceite de Oliva'!O26,'TAM Aceite Virgen'!O26,'TAM Aceite Virgen Extra'!O26)</f>
        <v>0.27</v>
      </c>
      <c r="R26" s="44">
        <f>CHOOSE(Enlaces!$G$1,'TAM Aceite de Oliva'!P26,'TAM Aceite Virgen'!P26,'TAM Aceite Virgen Extra'!P26)</f>
        <v>0.63000000000000012</v>
      </c>
    </row>
    <row r="27" spans="3:18" x14ac:dyDescent="0.3">
      <c r="C27" s="19">
        <f>CHOOSE(Enlaces!$G$1,'TAM Aceite de Oliva'!B27,'TAM Aceite Virgen'!B27,'TAM Aceite Virgen Extra'!B27)</f>
        <v>5.7</v>
      </c>
      <c r="D27" s="18">
        <f>CHOOSE(Enlaces!$G$1,'TAM Aceite de Oliva'!C27,'TAM Aceite Virgen'!C27,'TAM Aceite Virgen Extra'!C27)</f>
        <v>5.9</v>
      </c>
      <c r="F27" s="42" t="str">
        <f t="shared" si="0"/>
        <v>&gt;=5,7  - &lt; 5,9</v>
      </c>
      <c r="G27" s="44">
        <f>CHOOSE(Enlaces!$G$1,'TAM Aceite de Oliva'!E27,'TAM Aceite Virgen'!E27,'TAM Aceite Virgen Extra'!E27)</f>
        <v>2.5300000000000002</v>
      </c>
      <c r="H27" s="44">
        <f>CHOOSE(Enlaces!$G$1,'TAM Aceite de Oliva'!F27,'TAM Aceite Virgen'!F27,'TAM Aceite Virgen Extra'!F27)</f>
        <v>2.77</v>
      </c>
      <c r="I27" s="44">
        <f>CHOOSE(Enlaces!$G$1,'TAM Aceite de Oliva'!G27,'TAM Aceite Virgen'!G27,'TAM Aceite Virgen Extra'!G27)</f>
        <v>4.8199999999999994</v>
      </c>
      <c r="J27" s="44">
        <f>CHOOSE(Enlaces!$G$1,'TAM Aceite de Oliva'!H27,'TAM Aceite Virgen'!H27,'TAM Aceite Virgen Extra'!H27)</f>
        <v>4.49</v>
      </c>
      <c r="K27" s="44">
        <f>CHOOSE(Enlaces!$G$1,'TAM Aceite de Oliva'!I27,'TAM Aceite Virgen'!I27,'TAM Aceite Virgen Extra'!I27)</f>
        <v>3.3</v>
      </c>
      <c r="L27" s="44">
        <f>CHOOSE(Enlaces!$G$1,'TAM Aceite de Oliva'!J27,'TAM Aceite Virgen'!J27,'TAM Aceite Virgen Extra'!J27)</f>
        <v>3.1799999999999997</v>
      </c>
      <c r="M27" s="44">
        <f>CHOOSE(Enlaces!$G$1,'TAM Aceite de Oliva'!K27,'TAM Aceite Virgen'!K27,'TAM Aceite Virgen Extra'!K27)</f>
        <v>5.09</v>
      </c>
      <c r="N27" s="44">
        <f>CHOOSE(Enlaces!$G$1,'TAM Aceite de Oliva'!L27,'TAM Aceite Virgen'!L27,'TAM Aceite Virgen Extra'!L27)</f>
        <v>3.25</v>
      </c>
      <c r="O27" s="44">
        <f>CHOOSE(Enlaces!$G$1,'TAM Aceite de Oliva'!M27,'TAM Aceite Virgen'!M27,'TAM Aceite Virgen Extra'!M27)</f>
        <v>2.64</v>
      </c>
      <c r="P27" s="44">
        <f>CHOOSE(Enlaces!$G$1,'TAM Aceite de Oliva'!N27,'TAM Aceite Virgen'!N27,'TAM Aceite Virgen Extra'!N27)</f>
        <v>1.56</v>
      </c>
      <c r="Q27" s="44">
        <f>CHOOSE(Enlaces!$G$1,'TAM Aceite de Oliva'!O27,'TAM Aceite Virgen'!O27,'TAM Aceite Virgen Extra'!O27)</f>
        <v>1.81</v>
      </c>
      <c r="R27" s="44">
        <f>CHOOSE(Enlaces!$G$1,'TAM Aceite de Oliva'!P27,'TAM Aceite Virgen'!P27,'TAM Aceite Virgen Extra'!P27)</f>
        <v>0.31999999999999995</v>
      </c>
    </row>
    <row r="28" spans="3:18" x14ac:dyDescent="0.3">
      <c r="C28" s="19">
        <f>CHOOSE(Enlaces!$G$1,'TAM Aceite de Oliva'!B28,'TAM Aceite Virgen'!B28,'TAM Aceite Virgen Extra'!B28)</f>
        <v>5.9</v>
      </c>
      <c r="D28" s="18">
        <f>CHOOSE(Enlaces!$G$1,'TAM Aceite de Oliva'!C28,'TAM Aceite Virgen'!C28,'TAM Aceite Virgen Extra'!C28)</f>
        <v>6.1</v>
      </c>
      <c r="F28" s="42" t="str">
        <f t="shared" si="0"/>
        <v>&gt;=5,9  - &lt; 6,1</v>
      </c>
      <c r="G28" s="44">
        <f>CHOOSE(Enlaces!$G$1,'TAM Aceite de Oliva'!E28,'TAM Aceite Virgen'!E28,'TAM Aceite Virgen Extra'!E28)</f>
        <v>6.8599999999999994</v>
      </c>
      <c r="H28" s="44">
        <f>CHOOSE(Enlaces!$G$1,'TAM Aceite de Oliva'!F28,'TAM Aceite Virgen'!F28,'TAM Aceite Virgen Extra'!F28)</f>
        <v>8.8500000000000014</v>
      </c>
      <c r="I28" s="44">
        <f>CHOOSE(Enlaces!$G$1,'TAM Aceite de Oliva'!G28,'TAM Aceite Virgen'!G28,'TAM Aceite Virgen Extra'!G28)</f>
        <v>9.59</v>
      </c>
      <c r="J28" s="44">
        <f>CHOOSE(Enlaces!$G$1,'TAM Aceite de Oliva'!H28,'TAM Aceite Virgen'!H28,'TAM Aceite Virgen Extra'!H28)</f>
        <v>7.3000000000000007</v>
      </c>
      <c r="K28" s="44">
        <f>CHOOSE(Enlaces!$G$1,'TAM Aceite de Oliva'!I28,'TAM Aceite Virgen'!I28,'TAM Aceite Virgen Extra'!I28)</f>
        <v>4.57</v>
      </c>
      <c r="L28" s="44">
        <f>CHOOSE(Enlaces!$G$1,'TAM Aceite de Oliva'!J28,'TAM Aceite Virgen'!J28,'TAM Aceite Virgen Extra'!J28)</f>
        <v>4.08</v>
      </c>
      <c r="M28" s="44">
        <f>CHOOSE(Enlaces!$G$1,'TAM Aceite de Oliva'!K28,'TAM Aceite Virgen'!K28,'TAM Aceite Virgen Extra'!K28)</f>
        <v>3.3800000000000003</v>
      </c>
      <c r="N28" s="44">
        <f>CHOOSE(Enlaces!$G$1,'TAM Aceite de Oliva'!L28,'TAM Aceite Virgen'!L28,'TAM Aceite Virgen Extra'!L28)</f>
        <v>5.2600000000000007</v>
      </c>
      <c r="O28" s="44">
        <f>CHOOSE(Enlaces!$G$1,'TAM Aceite de Oliva'!M28,'TAM Aceite Virgen'!M28,'TAM Aceite Virgen Extra'!M28)</f>
        <v>1.54</v>
      </c>
      <c r="P28" s="44">
        <f>CHOOSE(Enlaces!$G$1,'TAM Aceite de Oliva'!N28,'TAM Aceite Virgen'!N28,'TAM Aceite Virgen Extra'!N28)</f>
        <v>1.5999999999999999</v>
      </c>
      <c r="Q28" s="44">
        <f>CHOOSE(Enlaces!$G$1,'TAM Aceite de Oliva'!O28,'TAM Aceite Virgen'!O28,'TAM Aceite Virgen Extra'!O28)</f>
        <v>1.7800000000000002</v>
      </c>
      <c r="R28" s="44">
        <f>CHOOSE(Enlaces!$G$1,'TAM Aceite de Oliva'!P28,'TAM Aceite Virgen'!P28,'TAM Aceite Virgen Extra'!P28)</f>
        <v>2.23</v>
      </c>
    </row>
    <row r="29" spans="3:18" x14ac:dyDescent="0.3">
      <c r="C29" s="19">
        <f>CHOOSE(Enlaces!$G$1,'TAM Aceite de Oliva'!B29,'TAM Aceite Virgen'!B29,'TAM Aceite Virgen Extra'!B29)</f>
        <v>6.1</v>
      </c>
      <c r="D29" s="18">
        <f>CHOOSE(Enlaces!$G$1,'TAM Aceite de Oliva'!C29,'TAM Aceite Virgen'!C29,'TAM Aceite Virgen Extra'!C29)</f>
        <v>6.3</v>
      </c>
      <c r="F29" s="42" t="str">
        <f t="shared" si="0"/>
        <v>&gt;=6,1  - &lt; 6,3</v>
      </c>
      <c r="G29" s="44">
        <f>CHOOSE(Enlaces!$G$1,'TAM Aceite de Oliva'!E29,'TAM Aceite Virgen'!E29,'TAM Aceite Virgen Extra'!E29)</f>
        <v>4.01</v>
      </c>
      <c r="H29" s="44">
        <f>CHOOSE(Enlaces!$G$1,'TAM Aceite de Oliva'!F29,'TAM Aceite Virgen'!F29,'TAM Aceite Virgen Extra'!F29)</f>
        <v>0.70000000000000007</v>
      </c>
      <c r="I29" s="44">
        <f>CHOOSE(Enlaces!$G$1,'TAM Aceite de Oliva'!G29,'TAM Aceite Virgen'!G29,'TAM Aceite Virgen Extra'!G29)</f>
        <v>0.87</v>
      </c>
      <c r="J29" s="44">
        <f>CHOOSE(Enlaces!$G$1,'TAM Aceite de Oliva'!H29,'TAM Aceite Virgen'!H29,'TAM Aceite Virgen Extra'!H29)</f>
        <v>0.39</v>
      </c>
      <c r="K29" s="44">
        <f>CHOOSE(Enlaces!$G$1,'TAM Aceite de Oliva'!I29,'TAM Aceite Virgen'!I29,'TAM Aceite Virgen Extra'!I29)</f>
        <v>0.32</v>
      </c>
      <c r="L29" s="44">
        <f>CHOOSE(Enlaces!$G$1,'TAM Aceite de Oliva'!J29,'TAM Aceite Virgen'!J29,'TAM Aceite Virgen Extra'!J29)</f>
        <v>0.2</v>
      </c>
      <c r="M29" s="44">
        <f>CHOOSE(Enlaces!$G$1,'TAM Aceite de Oliva'!K29,'TAM Aceite Virgen'!K29,'TAM Aceite Virgen Extra'!K29)</f>
        <v>0.16999999999999998</v>
      </c>
      <c r="N29" s="44">
        <f>CHOOSE(Enlaces!$G$1,'TAM Aceite de Oliva'!L29,'TAM Aceite Virgen'!L29,'TAM Aceite Virgen Extra'!L29)</f>
        <v>0.44</v>
      </c>
      <c r="O29" s="44">
        <f>CHOOSE(Enlaces!$G$1,'TAM Aceite de Oliva'!M29,'TAM Aceite Virgen'!M29,'TAM Aceite Virgen Extra'!M29)</f>
        <v>1.04</v>
      </c>
      <c r="P29" s="44">
        <f>CHOOSE(Enlaces!$G$1,'TAM Aceite de Oliva'!N29,'TAM Aceite Virgen'!N29,'TAM Aceite Virgen Extra'!N29)</f>
        <v>0.13</v>
      </c>
      <c r="Q29" s="44">
        <f>CHOOSE(Enlaces!$G$1,'TAM Aceite de Oliva'!O29,'TAM Aceite Virgen'!O29,'TAM Aceite Virgen Extra'!O29)</f>
        <v>0.30000000000000004</v>
      </c>
      <c r="R29" s="44">
        <f>CHOOSE(Enlaces!$G$1,'TAM Aceite de Oliva'!P29,'TAM Aceite Virgen'!P29,'TAM Aceite Virgen Extra'!P29)</f>
        <v>0.1</v>
      </c>
    </row>
    <row r="30" spans="3:18" x14ac:dyDescent="0.3">
      <c r="C30" s="19">
        <f>CHOOSE(Enlaces!$G$1,'TAM Aceite de Oliva'!B30,'TAM Aceite Virgen'!B30,'TAM Aceite Virgen Extra'!B30)</f>
        <v>6.3</v>
      </c>
      <c r="D30" s="18">
        <f>CHOOSE(Enlaces!$G$1,'TAM Aceite de Oliva'!C30,'TAM Aceite Virgen'!C30,'TAM Aceite Virgen Extra'!C30)</f>
        <v>6.5</v>
      </c>
      <c r="F30" s="42" t="str">
        <f t="shared" si="0"/>
        <v>&gt;=6,3  - &lt; 6,5</v>
      </c>
      <c r="G30" s="44">
        <f>CHOOSE(Enlaces!$G$1,'TAM Aceite de Oliva'!E30,'TAM Aceite Virgen'!E30,'TAM Aceite Virgen Extra'!E30)</f>
        <v>1.3900000000000001</v>
      </c>
      <c r="H30" s="44">
        <f>CHOOSE(Enlaces!$G$1,'TAM Aceite de Oliva'!F30,'TAM Aceite Virgen'!F30,'TAM Aceite Virgen Extra'!F30)</f>
        <v>1.0899999999999999</v>
      </c>
      <c r="I30" s="44">
        <f>CHOOSE(Enlaces!$G$1,'TAM Aceite de Oliva'!G30,'TAM Aceite Virgen'!G30,'TAM Aceite Virgen Extra'!G30)</f>
        <v>0.96</v>
      </c>
      <c r="J30" s="44">
        <f>CHOOSE(Enlaces!$G$1,'TAM Aceite de Oliva'!H30,'TAM Aceite Virgen'!H30,'TAM Aceite Virgen Extra'!H30)</f>
        <v>0.52</v>
      </c>
      <c r="K30" s="44">
        <f>CHOOSE(Enlaces!$G$1,'TAM Aceite de Oliva'!I30,'TAM Aceite Virgen'!I30,'TAM Aceite Virgen Extra'!I30)</f>
        <v>0.52</v>
      </c>
      <c r="L30" s="44">
        <f>CHOOSE(Enlaces!$G$1,'TAM Aceite de Oliva'!J30,'TAM Aceite Virgen'!J30,'TAM Aceite Virgen Extra'!J30)</f>
        <v>0.21000000000000002</v>
      </c>
      <c r="M30" s="44">
        <f>CHOOSE(Enlaces!$G$1,'TAM Aceite de Oliva'!K30,'TAM Aceite Virgen'!K30,'TAM Aceite Virgen Extra'!K30)</f>
        <v>0.27</v>
      </c>
      <c r="N30" s="44">
        <f>CHOOSE(Enlaces!$G$1,'TAM Aceite de Oliva'!L30,'TAM Aceite Virgen'!L30,'TAM Aceite Virgen Extra'!L30)</f>
        <v>0.41000000000000003</v>
      </c>
      <c r="O30" s="44">
        <f>CHOOSE(Enlaces!$G$1,'TAM Aceite de Oliva'!M30,'TAM Aceite Virgen'!M30,'TAM Aceite Virgen Extra'!M30)</f>
        <v>1.03</v>
      </c>
      <c r="P30" s="44">
        <f>CHOOSE(Enlaces!$G$1,'TAM Aceite de Oliva'!N30,'TAM Aceite Virgen'!N30,'TAM Aceite Virgen Extra'!N30)</f>
        <v>0.56000000000000005</v>
      </c>
      <c r="Q30" s="44">
        <f>CHOOSE(Enlaces!$G$1,'TAM Aceite de Oliva'!O30,'TAM Aceite Virgen'!O30,'TAM Aceite Virgen Extra'!O30)</f>
        <v>0.66999999999999993</v>
      </c>
      <c r="R30" s="44">
        <f>CHOOSE(Enlaces!$G$1,'TAM Aceite de Oliva'!P30,'TAM Aceite Virgen'!P30,'TAM Aceite Virgen Extra'!P30)</f>
        <v>0.54</v>
      </c>
    </row>
    <row r="31" spans="3:18" x14ac:dyDescent="0.3">
      <c r="C31" s="19">
        <f>CHOOSE(Enlaces!$G$1,'TAM Aceite de Oliva'!B31,'TAM Aceite Virgen'!B31,'TAM Aceite Virgen Extra'!B31)</f>
        <v>6.5</v>
      </c>
      <c r="D31" s="18">
        <f>CHOOSE(Enlaces!$G$1,'TAM Aceite de Oliva'!C31,'TAM Aceite Virgen'!C31,'TAM Aceite Virgen Extra'!C31)</f>
        <v>6.7</v>
      </c>
      <c r="F31" s="42" t="str">
        <f>"&gt;="&amp;C31&amp;"  - &lt; "&amp;D31</f>
        <v>&gt;=6,5  - &lt; 6,7</v>
      </c>
      <c r="G31" s="44">
        <f>CHOOSE(Enlaces!$G$1,'TAM Aceite de Oliva'!E31,'TAM Aceite Virgen'!E31,'TAM Aceite Virgen Extra'!E31)</f>
        <v>1.76</v>
      </c>
      <c r="H31" s="44">
        <f>CHOOSE(Enlaces!$G$1,'TAM Aceite de Oliva'!F31,'TAM Aceite Virgen'!F31,'TAM Aceite Virgen Extra'!F31)</f>
        <v>0.72</v>
      </c>
      <c r="I31" s="44">
        <f>CHOOSE(Enlaces!$G$1,'TAM Aceite de Oliva'!G31,'TAM Aceite Virgen'!G31,'TAM Aceite Virgen Extra'!G31)</f>
        <v>0.45</v>
      </c>
      <c r="J31" s="44">
        <f>CHOOSE(Enlaces!$G$1,'TAM Aceite de Oliva'!H31,'TAM Aceite Virgen'!H31,'TAM Aceite Virgen Extra'!H31)</f>
        <v>0.94</v>
      </c>
      <c r="K31" s="44">
        <f>CHOOSE(Enlaces!$G$1,'TAM Aceite de Oliva'!I31,'TAM Aceite Virgen'!I31,'TAM Aceite Virgen Extra'!I31)</f>
        <v>0.89</v>
      </c>
      <c r="L31" s="44">
        <f>CHOOSE(Enlaces!$G$1,'TAM Aceite de Oliva'!J31,'TAM Aceite Virgen'!J31,'TAM Aceite Virgen Extra'!J31)</f>
        <v>0.82</v>
      </c>
      <c r="M31" s="44">
        <f>CHOOSE(Enlaces!$G$1,'TAM Aceite de Oliva'!K31,'TAM Aceite Virgen'!K31,'TAM Aceite Virgen Extra'!K31)</f>
        <v>0.93</v>
      </c>
      <c r="N31" s="44">
        <f>CHOOSE(Enlaces!$G$1,'TAM Aceite de Oliva'!L31,'TAM Aceite Virgen'!L31,'TAM Aceite Virgen Extra'!L31)</f>
        <v>0.57000000000000006</v>
      </c>
      <c r="O31" s="44">
        <f>CHOOSE(Enlaces!$G$1,'TAM Aceite de Oliva'!M31,'TAM Aceite Virgen'!M31,'TAM Aceite Virgen Extra'!M31)</f>
        <v>0.27</v>
      </c>
      <c r="P31" s="44">
        <f>CHOOSE(Enlaces!$G$1,'TAM Aceite de Oliva'!N31,'TAM Aceite Virgen'!N31,'TAM Aceite Virgen Extra'!N31)</f>
        <v>0.55000000000000004</v>
      </c>
      <c r="Q31" s="44">
        <f>CHOOSE(Enlaces!$G$1,'TAM Aceite de Oliva'!O31,'TAM Aceite Virgen'!O31,'TAM Aceite Virgen Extra'!O31)</f>
        <v>0.71000000000000008</v>
      </c>
      <c r="R31" s="44">
        <f>CHOOSE(Enlaces!$G$1,'TAM Aceite de Oliva'!P31,'TAM Aceite Virgen'!P31,'TAM Aceite Virgen Extra'!P31)</f>
        <v>0.37</v>
      </c>
    </row>
    <row r="32" spans="3:18" x14ac:dyDescent="0.3">
      <c r="C32" s="19">
        <f>CHOOSE(Enlaces!$G$1,'TAM Aceite de Oliva'!B32,'TAM Aceite Virgen'!B32,'TAM Aceite Virgen Extra'!B32)</f>
        <v>6.7</v>
      </c>
      <c r="D32" s="18">
        <f>CHOOSE(Enlaces!$G$1,'TAM Aceite de Oliva'!C32,'TAM Aceite Virgen'!C32,'TAM Aceite Virgen Extra'!C32)</f>
        <v>6.9</v>
      </c>
      <c r="F32" s="42" t="str">
        <f>"&gt;="&amp;C32&amp;"  - &lt; "&amp;D32</f>
        <v>&gt;=6,7  - &lt; 6,9</v>
      </c>
      <c r="G32" s="44">
        <f>CHOOSE(Enlaces!$G$1,'TAM Aceite de Oliva'!E32,'TAM Aceite Virgen'!E32,'TAM Aceite Virgen Extra'!E32)</f>
        <v>0.14000000000000001</v>
      </c>
      <c r="H32" s="44">
        <f>CHOOSE(Enlaces!$G$1,'TAM Aceite de Oliva'!F32,'TAM Aceite Virgen'!F32,'TAM Aceite Virgen Extra'!F32)</f>
        <v>0.17</v>
      </c>
      <c r="I32" s="44">
        <f>CHOOSE(Enlaces!$G$1,'TAM Aceite de Oliva'!G32,'TAM Aceite Virgen'!G32,'TAM Aceite Virgen Extra'!G32)</f>
        <v>0.04</v>
      </c>
      <c r="J32" s="44">
        <f>CHOOSE(Enlaces!$G$1,'TAM Aceite de Oliva'!H32,'TAM Aceite Virgen'!H32,'TAM Aceite Virgen Extra'!H32)</f>
        <v>0.11000000000000001</v>
      </c>
      <c r="K32" s="44">
        <f>CHOOSE(Enlaces!$G$1,'TAM Aceite de Oliva'!I32,'TAM Aceite Virgen'!I32,'TAM Aceite Virgen Extra'!I32)</f>
        <v>0.06</v>
      </c>
      <c r="L32" s="44">
        <f>CHOOSE(Enlaces!$G$1,'TAM Aceite de Oliva'!J32,'TAM Aceite Virgen'!J32,'TAM Aceite Virgen Extra'!J32)</f>
        <v>0.22</v>
      </c>
      <c r="M32" s="44">
        <f>CHOOSE(Enlaces!$G$1,'TAM Aceite de Oliva'!K32,'TAM Aceite Virgen'!K32,'TAM Aceite Virgen Extra'!K32)</f>
        <v>0.25</v>
      </c>
      <c r="N32" s="44">
        <f>CHOOSE(Enlaces!$G$1,'TAM Aceite de Oliva'!L32,'TAM Aceite Virgen'!L32,'TAM Aceite Virgen Extra'!L32)</f>
        <v>0.08</v>
      </c>
      <c r="O32" s="44">
        <f>CHOOSE(Enlaces!$G$1,'TAM Aceite de Oliva'!M32,'TAM Aceite Virgen'!M32,'TAM Aceite Virgen Extra'!M32)</f>
        <v>0.16999999999999998</v>
      </c>
      <c r="P32" s="44">
        <f>CHOOSE(Enlaces!$G$1,'TAM Aceite de Oliva'!N32,'TAM Aceite Virgen'!N32,'TAM Aceite Virgen Extra'!N32)</f>
        <v>0.32</v>
      </c>
      <c r="Q32" s="44">
        <f>CHOOSE(Enlaces!$G$1,'TAM Aceite de Oliva'!O32,'TAM Aceite Virgen'!O32,'TAM Aceite Virgen Extra'!O32)</f>
        <v>0.03</v>
      </c>
      <c r="R32" s="44">
        <f>CHOOSE(Enlaces!$G$1,'TAM Aceite de Oliva'!P32,'TAM Aceite Virgen'!P32,'TAM Aceite Virgen Extra'!P32)</f>
        <v>0.16</v>
      </c>
    </row>
    <row r="33" spans="3:18" x14ac:dyDescent="0.3">
      <c r="C33" s="54">
        <f>CHOOSE(Enlaces!$G$1,'TAM Aceite de Oliva'!B33,'TAM Aceite Virgen'!B33,'TAM Aceite Virgen Extra'!B33)</f>
        <v>6.9</v>
      </c>
      <c r="D33" s="55">
        <f>CHOOSE(Enlaces!$G$1,'TAM Aceite de Oliva'!C33,'TAM Aceite Virgen'!C33,'TAM Aceite Virgen Extra'!C33)</f>
        <v>0</v>
      </c>
      <c r="F33" s="42" t="str">
        <f>"&gt;="&amp;C33</f>
        <v>&gt;=6,9</v>
      </c>
      <c r="G33" s="44">
        <f>CHOOSE(Enlaces!$G$1,'TAM Aceite de Oliva'!E33,'TAM Aceite Virgen'!E33,'TAM Aceite Virgen Extra'!E33)</f>
        <v>9.99</v>
      </c>
      <c r="H33" s="44">
        <f>CHOOSE(Enlaces!$G$1,'TAM Aceite de Oliva'!F33,'TAM Aceite Virgen'!F33,'TAM Aceite Virgen Extra'!F33)</f>
        <v>7.879999999999999</v>
      </c>
      <c r="I33" s="44">
        <f>CHOOSE(Enlaces!$G$1,'TAM Aceite de Oliva'!G33,'TAM Aceite Virgen'!G33,'TAM Aceite Virgen Extra'!G33)</f>
        <v>6.9099999999999984</v>
      </c>
      <c r="J33" s="44">
        <f>CHOOSE(Enlaces!$G$1,'TAM Aceite de Oliva'!H33,'TAM Aceite Virgen'!H33,'TAM Aceite Virgen Extra'!H33)</f>
        <v>7.4899999999999984</v>
      </c>
      <c r="K33" s="44">
        <f>CHOOSE(Enlaces!$G$1,'TAM Aceite de Oliva'!I33,'TAM Aceite Virgen'!I33,'TAM Aceite Virgen Extra'!I33)</f>
        <v>8.9700000000000006</v>
      </c>
      <c r="L33" s="44">
        <f>CHOOSE(Enlaces!$G$1,'TAM Aceite de Oliva'!J33,'TAM Aceite Virgen'!J33,'TAM Aceite Virgen Extra'!J33)</f>
        <v>7.0599999999999987</v>
      </c>
      <c r="M33" s="44">
        <f>CHOOSE(Enlaces!$G$1,'TAM Aceite de Oliva'!K33,'TAM Aceite Virgen'!K33,'TAM Aceite Virgen Extra'!K33)</f>
        <v>8.0599999999999987</v>
      </c>
      <c r="N33" s="44">
        <f>CHOOSE(Enlaces!$G$1,'TAM Aceite de Oliva'!L33,'TAM Aceite Virgen'!L33,'TAM Aceite Virgen Extra'!L33)</f>
        <v>8.4400000000000013</v>
      </c>
      <c r="O33" s="44">
        <f>CHOOSE(Enlaces!$G$1,'TAM Aceite de Oliva'!M33,'TAM Aceite Virgen'!M33,'TAM Aceite Virgen Extra'!M33)</f>
        <v>8.9800000000000022</v>
      </c>
      <c r="P33" s="44">
        <f>CHOOSE(Enlaces!$G$1,'TAM Aceite de Oliva'!N33,'TAM Aceite Virgen'!N33,'TAM Aceite Virgen Extra'!N33)</f>
        <v>6.9799999999999986</v>
      </c>
      <c r="Q33" s="44">
        <f>CHOOSE(Enlaces!$G$1,'TAM Aceite de Oliva'!O33,'TAM Aceite Virgen'!O33,'TAM Aceite Virgen Extra'!O33)</f>
        <v>7.16</v>
      </c>
      <c r="R33" s="44">
        <f>CHOOSE(Enlaces!$G$1,'TAM Aceite de Oliva'!P33,'TAM Aceite Virgen'!P33,'TAM Aceite Virgen Extra'!P33)</f>
        <v>9.16</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70" zoomScaleNormal="70" workbookViewId="0">
      <selection activeCell="D11" sqref="D11"/>
    </sheetView>
  </sheetViews>
  <sheetFormatPr baseColWidth="10" defaultColWidth="11.44140625" defaultRowHeight="14.4" x14ac:dyDescent="0.3"/>
  <cols>
    <col min="1" max="1" width="3.109375" style="6" customWidth="1"/>
    <col min="2" max="2" width="2.6640625" style="6" customWidth="1"/>
    <col min="3" max="3" width="4.33203125" style="33" customWidth="1"/>
    <col min="4" max="4" width="90.44140625" style="6" customWidth="1"/>
    <col min="5" max="5" width="23.3320312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68" t="s">
        <v>323</v>
      </c>
      <c r="G4" s="69"/>
      <c r="H4" s="69"/>
      <c r="I4" s="70"/>
    </row>
    <row r="5" spans="2:9" s="48" customFormat="1" ht="35.25" customHeight="1" x14ac:dyDescent="0.3">
      <c r="C5" s="49" t="s">
        <v>305</v>
      </c>
      <c r="D5" s="48" t="s">
        <v>313</v>
      </c>
      <c r="F5" s="71"/>
      <c r="G5" s="72"/>
      <c r="H5" s="72"/>
      <c r="I5" s="73"/>
    </row>
    <row r="6" spans="2:9" s="48" customFormat="1" ht="35.25" customHeight="1" x14ac:dyDescent="0.3">
      <c r="C6" s="49" t="s">
        <v>306</v>
      </c>
      <c r="D6" s="51" t="s">
        <v>315</v>
      </c>
      <c r="F6" s="71"/>
      <c r="G6" s="72"/>
      <c r="H6" s="72"/>
      <c r="I6" s="73"/>
    </row>
    <row r="7" spans="2:9" s="48" customFormat="1" ht="35.25" customHeight="1" x14ac:dyDescent="0.3">
      <c r="C7" s="49" t="s">
        <v>307</v>
      </c>
      <c r="D7" s="51" t="s">
        <v>314</v>
      </c>
      <c r="F7" s="71"/>
      <c r="G7" s="72"/>
      <c r="H7" s="72"/>
      <c r="I7" s="73"/>
    </row>
    <row r="8" spans="2:9" s="48" customFormat="1" ht="35.25" customHeight="1" x14ac:dyDescent="0.3">
      <c r="C8" s="49" t="s">
        <v>308</v>
      </c>
      <c r="D8" s="48" t="s">
        <v>316</v>
      </c>
      <c r="F8" s="71"/>
      <c r="G8" s="72"/>
      <c r="H8" s="72"/>
      <c r="I8" s="73"/>
    </row>
    <row r="9" spans="2:9" s="48" customFormat="1" ht="35.25" customHeight="1" x14ac:dyDescent="0.3">
      <c r="C9" s="49" t="s">
        <v>317</v>
      </c>
      <c r="D9" s="48" t="s">
        <v>318</v>
      </c>
      <c r="F9" s="71"/>
      <c r="G9" s="72"/>
      <c r="H9" s="72"/>
      <c r="I9" s="73"/>
    </row>
    <row r="10" spans="2:9" s="48" customFormat="1" ht="35.25" customHeight="1" x14ac:dyDescent="0.3">
      <c r="C10" s="49" t="s">
        <v>320</v>
      </c>
      <c r="D10" s="48" t="s">
        <v>319</v>
      </c>
      <c r="F10" s="71"/>
      <c r="G10" s="72"/>
      <c r="H10" s="72"/>
      <c r="I10" s="73"/>
    </row>
    <row r="11" spans="2:9" s="48" customFormat="1" ht="35.25" customHeight="1" x14ac:dyDescent="0.3">
      <c r="C11" s="49" t="s">
        <v>321</v>
      </c>
      <c r="D11" s="48" t="s">
        <v>322</v>
      </c>
      <c r="F11" s="71"/>
      <c r="G11" s="72"/>
      <c r="H11" s="72"/>
      <c r="I11" s="73"/>
    </row>
    <row r="12" spans="2:9" s="48" customFormat="1" ht="35.25" customHeight="1" thickBot="1" x14ac:dyDescent="0.35">
      <c r="C12" s="49" t="s">
        <v>324</v>
      </c>
      <c r="D12" s="48" t="s">
        <v>309</v>
      </c>
      <c r="F12" s="74"/>
      <c r="G12" s="75"/>
      <c r="H12" s="75"/>
      <c r="I12" s="76"/>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Gráfico</vt:lpstr>
      <vt:lpstr>Gráfico!Área_de_impresión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Juan Carlos</cp:lastModifiedBy>
  <cp:lastPrinted>2018-08-01T09:57:20Z</cp:lastPrinted>
  <dcterms:created xsi:type="dcterms:W3CDTF">2018-07-03T08:51:17Z</dcterms:created>
  <dcterms:modified xsi:type="dcterms:W3CDTF">2021-07-09T08:05:52Z</dcterms:modified>
</cp:coreProperties>
</file>