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fichas consumo\2024\"/>
    </mc:Choice>
  </mc:AlternateContent>
  <xr:revisionPtr revIDLastSave="0" documentId="8_{19C958C2-6A27-485B-9BFB-9C0F172E1D80}" xr6:coauthVersionLast="47" xr6:coauthVersionMax="47" xr10:uidLastSave="{00000000-0000-0000-0000-000000000000}"/>
  <workbookProtection workbookAlgorithmName="SHA-512" workbookHashValue="2/PzGzdgyGbBXXKtdufc7CUtRwX1UOcjgfg8DmemuCTAB0AJJWMX4wFY4aWSCA+b5i1PzavGAdPhigtVKAjvTg==" workbookSaltValue="GNfa21SBpRkYwpNG6VEjmA==" workbookSpinCount="100000" lockStructure="1"/>
  <bookViews>
    <workbookView showSheetTabs="0" xWindow="-120" yWindow="-120" windowWidth="29040" windowHeight="15840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+ Extra" sheetId="10" r:id="rId5"/>
    <sheet name="O. Virgen Extra" sheetId="12" r:id="rId6"/>
    <sheet name="O. Virgen " sheetId="13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6">'O. Virgen '!$A$1:$U$52</definedName>
    <definedName name="_xlnm.Print_Area" localSheetId="4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D136" i="2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 s="1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 s="1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H148" i="2" l="1" a="1"/>
  <c r="H148" i="2" s="1"/>
  <c r="H88" i="2" a="1"/>
  <c r="H88" i="2" s="1"/>
  <c r="H93" i="2" a="1"/>
  <c r="H93" i="2" s="1"/>
  <c r="L143" i="2" a="1"/>
  <c r="L143" i="2" s="1"/>
  <c r="F131" i="2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<sst xmlns="http://schemas.openxmlformats.org/spreadsheetml/2006/main" count="626" uniqueCount="83">
  <si>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</si>
  <si>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</si>
  <si>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</si>
  <si>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</si>
  <si>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</si>
  <si>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</si>
  <si>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</si>
  <si>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</si>
  <si>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</si>
  <si>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</si>
  <si>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</si>
  <si>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</si>
  <si>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</si>
  <si>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</si>
  <si>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</si>
  <si>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</si>
  <si>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</si>
  <si>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</si>
  <si>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</si>
  <si>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</si>
  <si>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</si>
  <si>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</si>
  <si>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</si>
  <si>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</si>
  <si>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</si>
  <si>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</si>
  <si>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</si>
  <si>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</si>
  <si>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</si>
  <si>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</si>
  <si>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</si>
  <si>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</si>
  <si>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</si>
  <si>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</si>
  <si>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</si>
  <si>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</si>
  <si>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</si>
  <si>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</si>
  <si>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</si>
  <si>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</si>
  <si>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</si>
  <si>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</si>
  <si>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</si>
  <si>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</si>
  <si>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</si>
  <si>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</si>
  <si>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</si>
  <si>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</si>
  <si>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</si>
  <si>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</si>
  <si>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</si>
  <si>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</si>
  <si>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</si>
  <si>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</si>
  <si>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</si>
  <si>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</si>
  <si>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</si>
  <si>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</si>
  <si>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</si>
  <si>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</si>
  <si>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</si>
  <si>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</si>
  <si>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</si>
  <si>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</si>
  <si>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</si>
  <si>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</si>
  <si>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</si>
  <si>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</si>
  <si>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</si>
  <si>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</si>
  <si>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</si>
  <si>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</si>
  <si>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</si>
  <si>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</si>
  <si>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</si>
  <si>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</si>
  <si>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</si>
  <si>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</si>
  <si>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</si>
  <si>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</si>
  <si>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</si>
  <si>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</si>
  <si>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>• Aumento de la actividad promocional de aceite en diciembre 2024, se pasa de destinar el 5,0 % de los litros al 5,5 %. Este incremento se debe a una mayor actividad promocional de todos los tipos de aceite analizados en este informe (aceite de oliva, aceite de oliva y aceite de oliva virgen extra). Por otro lado, si analizamos los segmentos  observamos un comportamiento diferente, ya que las marcas de fabricante aumentan su actividad promocional y pasan del 13,5 % al 24,5 %, las marcas de distribución cierran con el 0,1 % de los litros en promoción frente al 2,1 % del mismo mes del año anterior.  
En cuanto a las plataformas de distribución, el aumento de la actividad promocional se explica por el hipermercado, que pasa de destinar un 8,4 % a un 21,8 %. El comportamiento de supermercado y discount es similar, ya que ambos reducen sus litros en promoción, el supermercado de 4,2 % a 1,2 % y el discount de 4,1 % a 1,1 %. 
• El aceite de oliva aumenta el porcentaje de litros destinados a promoción (de 5,0 % a 9,3 %), es el tipo de aceite con la mayor actividad promocional. Destaca el incremento de las marcas de fabricante, que pasan a destinar un 34,1 % frente al 15,0 % de hace un año. En contraste, las marcas de distribución reducen la promoción (0,0 %) frente al 1,1 % del mismo mes de 2024. 
Destaca el aumento en la promoción por parte del hipermercados, que pasan de destinar un 9,2 % en diciembre de 2023 al 33,5 % de diciembre de 2024. Por su parte, el discount mantiene la misma proporción de litros destinados a la actividad promocional (2,1 %), mientras que el supermercado es el único canal que reduce su actividad promocional (4,2 % vs 1,5 %). 
• Aunque el tipo de aceite de oliva virgen es el que menos porcentaje de litros destina a la promoción, experimenta un crecimiento importante y pasa a destinar el 2,7 % de los litros al 5,9 % actual.
Este incremento se explica en su totalidad por las marcas de fabricante que aumentan su actividad promocional de 15,9 % a 34,2 %, teniendo en cuenta que las marcas de distribución no tienen participación. 
En cuanto a los canales, destaca el incremento de la proporción de litros en promoción para el hipermercado, que pasa de un 12,0 % a un 27,5 % en diciembre de 2024. Al contrario, el supermercado reduce significativamente su actividad promocional para el aceite de oliva virgen, y pasa de un 5,1 % a un 0,5 %.
• Por su parte, el aceite de oliva virgen extra también aumenta su actividad promocional, aunque lo hace más ligeramente que los otros tipos de aceite ya mencionados (7,7 % vs 8,2 %). Este aumento en la actividad promocional se explica por las marcas de fabricante, que pasan del 16,4 % al 26,0 %. Las marcas de distribución, además de destinar una proporción significativamente inferior a la promoción, al contrario del mercado, reducen ligeramente el volumen dedicado a la promoción (0,5 % vs 0,4 %).  
En cuanto a las plataformas de distribución, podemos observar diferentes movimientos. Destaca el hipermercado, el canal que explica el aumento de los litros en promoción, y pasa del 12,7 % al 24,3 %. En contraste, tanto el supermercado como el discount reducen la promoción.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</si>
</sst>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0.97872093023255813</c:v>
                </c:pt>
                <c:pt idx="1">
                  <c:v>0.98224713851903767</c:v>
                </c:pt>
                <c:pt idx="2">
                  <c:v>0.97197138501231384</c:v>
                </c:pt>
                <c:pt idx="3">
                  <c:v>0.9848223525353571</c:v>
                </c:pt>
                <c:pt idx="4">
                  <c:v>0.97927343127206479</c:v>
                </c:pt>
                <c:pt idx="5">
                  <c:v>0.97744882618249096</c:v>
                </c:pt>
                <c:pt idx="6">
                  <c:v>0.98549731643256833</c:v>
                </c:pt>
                <c:pt idx="7">
                  <c:v>0.96731734523145563</c:v>
                </c:pt>
                <c:pt idx="8">
                  <c:v>0.9743874043685552</c:v>
                </c:pt>
                <c:pt idx="9">
                  <c:v>0.97678937709165492</c:v>
                </c:pt>
                <c:pt idx="10">
                  <c:v>0.96948756113119283</c:v>
                </c:pt>
                <c:pt idx="11">
                  <c:v>0.97682223387519673</c:v>
                </c:pt>
                <c:pt idx="12">
                  <c:v>0.99919999999999998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2.1279069767441861E-2</c:v>
                </c:pt>
                <c:pt idx="1">
                  <c:v>1.7752861480962393E-2</c:v>
                </c:pt>
                <c:pt idx="2">
                  <c:v>2.8028614987686176E-2</c:v>
                </c:pt>
                <c:pt idx="3">
                  <c:v>1.5177647464642981E-2</c:v>
                </c:pt>
                <c:pt idx="4">
                  <c:v>2.0726568727935317E-2</c:v>
                </c:pt>
                <c:pt idx="5">
                  <c:v>2.2551173817508964E-2</c:v>
                </c:pt>
                <c:pt idx="6">
                  <c:v>1.4502683567431771E-2</c:v>
                </c:pt>
                <c:pt idx="7">
                  <c:v>3.2682654768544338E-2</c:v>
                </c:pt>
                <c:pt idx="8">
                  <c:v>2.5612595631444728E-2</c:v>
                </c:pt>
                <c:pt idx="9">
                  <c:v>2.3210622908345024E-2</c:v>
                </c:pt>
                <c:pt idx="10">
                  <c:v>3.0512438868807144E-2</c:v>
                </c:pt>
                <c:pt idx="11">
                  <c:v>2.3177766124803358E-2</c:v>
                </c:pt>
                <c:pt idx="12">
                  <c:v>8.0000000000000004E-4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0.8358931947069943</c:v>
                </c:pt>
                <c:pt idx="1">
                  <c:v>0.77230359520639147</c:v>
                </c:pt>
                <c:pt idx="2">
                  <c:v>0.76422173807794724</c:v>
                </c:pt>
                <c:pt idx="3">
                  <c:v>0.73817341602821351</c:v>
                </c:pt>
                <c:pt idx="4">
                  <c:v>0.64787084698175013</c:v>
                </c:pt>
                <c:pt idx="5">
                  <c:v>0.72910526936225395</c:v>
                </c:pt>
                <c:pt idx="6">
                  <c:v>0.81554495228528379</c:v>
                </c:pt>
                <c:pt idx="7">
                  <c:v>0.78002528445006325</c:v>
                </c:pt>
                <c:pt idx="8">
                  <c:v>0.7247191011235955</c:v>
                </c:pt>
                <c:pt idx="9">
                  <c:v>0.7526604321186714</c:v>
                </c:pt>
                <c:pt idx="10">
                  <c:v>0.69673764816951644</c:v>
                </c:pt>
                <c:pt idx="11">
                  <c:v>0.76776467996033937</c:v>
                </c:pt>
                <c:pt idx="12">
                  <c:v>0.74040000000000006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0.16410680529300567</c:v>
                </c:pt>
                <c:pt idx="1">
                  <c:v>0.2276964047936085</c:v>
                </c:pt>
                <c:pt idx="2">
                  <c:v>0.23577826192205276</c:v>
                </c:pt>
                <c:pt idx="3">
                  <c:v>0.26182658397178643</c:v>
                </c:pt>
                <c:pt idx="4">
                  <c:v>0.35212915301824987</c:v>
                </c:pt>
                <c:pt idx="5">
                  <c:v>0.27089473063774611</c:v>
                </c:pt>
                <c:pt idx="6">
                  <c:v>0.18445504771471621</c:v>
                </c:pt>
                <c:pt idx="7">
                  <c:v>0.21997471554993678</c:v>
                </c:pt>
                <c:pt idx="8">
                  <c:v>0.2752808988764045</c:v>
                </c:pt>
                <c:pt idx="9">
                  <c:v>0.2473395678813286</c:v>
                </c:pt>
                <c:pt idx="10">
                  <c:v>0.30326235183048361</c:v>
                </c:pt>
                <c:pt idx="11">
                  <c:v>0.23223532003966066</c:v>
                </c:pt>
                <c:pt idx="12">
                  <c:v>0.2596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0.92292467109093024</c:v>
                </c:pt>
                <c:pt idx="1">
                  <c:v>0.8870408041163097</c:v>
                </c:pt>
                <c:pt idx="2">
                  <c:v>0.89915572232645413</c:v>
                </c:pt>
                <c:pt idx="3">
                  <c:v>0.91691772885283895</c:v>
                </c:pt>
                <c:pt idx="4">
                  <c:v>0.88212343343580046</c:v>
                </c:pt>
                <c:pt idx="5">
                  <c:v>0.89672188931970398</c:v>
                </c:pt>
                <c:pt idx="6">
                  <c:v>0.91803883017940524</c:v>
                </c:pt>
                <c:pt idx="7">
                  <c:v>0.91274944567627492</c:v>
                </c:pt>
                <c:pt idx="8">
                  <c:v>0.90126892252894031</c:v>
                </c:pt>
                <c:pt idx="9">
                  <c:v>0.90148316552993402</c:v>
                </c:pt>
                <c:pt idx="10">
                  <c:v>0.87999999999999989</c:v>
                </c:pt>
                <c:pt idx="11">
                  <c:v>0.88494241739317625</c:v>
                </c:pt>
                <c:pt idx="12">
                  <c:v>0.91810000000000003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7.7075328909069735E-2</c:v>
                </c:pt>
                <c:pt idx="1">
                  <c:v>0.11295919588369033</c:v>
                </c:pt>
                <c:pt idx="2">
                  <c:v>0.10084427767354597</c:v>
                </c:pt>
                <c:pt idx="3">
                  <c:v>8.3082271147161074E-2</c:v>
                </c:pt>
                <c:pt idx="4">
                  <c:v>0.11787656656419958</c:v>
                </c:pt>
                <c:pt idx="5">
                  <c:v>0.10327811068029609</c:v>
                </c:pt>
                <c:pt idx="6">
                  <c:v>8.1961169820594745E-2</c:v>
                </c:pt>
                <c:pt idx="7">
                  <c:v>8.7250554323725055E-2</c:v>
                </c:pt>
                <c:pt idx="8">
                  <c:v>9.873107747105965E-2</c:v>
                </c:pt>
                <c:pt idx="9">
                  <c:v>9.8516834470066039E-2</c:v>
                </c:pt>
                <c:pt idx="10">
                  <c:v>0.12</c:v>
                </c:pt>
                <c:pt idx="11">
                  <c:v>0.11505758260682381</c:v>
                </c:pt>
                <c:pt idx="12">
                  <c:v>8.1900000000000001E-2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0.97330316742081446</c:v>
                </c:pt>
                <c:pt idx="1">
                  <c:v>0.98468899521531106</c:v>
                </c:pt>
                <c:pt idx="2">
                  <c:v>0.9749835418038183</c:v>
                </c:pt>
                <c:pt idx="3">
                  <c:v>0.96717467760844078</c:v>
                </c:pt>
                <c:pt idx="4">
                  <c:v>0.9359316011547858</c:v>
                </c:pt>
                <c:pt idx="5">
                  <c:v>1</c:v>
                </c:pt>
                <c:pt idx="6">
                  <c:v>0.96944188191881908</c:v>
                </c:pt>
                <c:pt idx="7">
                  <c:v>0.88699338296112495</c:v>
                </c:pt>
                <c:pt idx="8">
                  <c:v>0.93554861730597683</c:v>
                </c:pt>
                <c:pt idx="9">
                  <c:v>0.97745067334794866</c:v>
                </c:pt>
                <c:pt idx="10">
                  <c:v>0.90932143219393446</c:v>
                </c:pt>
                <c:pt idx="11">
                  <c:v>0.88119440914866587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2.6696832579185516E-2</c:v>
                </c:pt>
                <c:pt idx="1">
                  <c:v>1.5311004784688996E-2</c:v>
                </c:pt>
                <c:pt idx="2">
                  <c:v>2.5016458196181698E-2</c:v>
                </c:pt>
                <c:pt idx="3">
                  <c:v>3.2825322391559199E-2</c:v>
                </c:pt>
                <c:pt idx="4">
                  <c:v>6.40683988452143E-2</c:v>
                </c:pt>
                <c:pt idx="5">
                  <c:v>0</c:v>
                </c:pt>
                <c:pt idx="6">
                  <c:v>3.0558118081180811E-2</c:v>
                </c:pt>
                <c:pt idx="7">
                  <c:v>0.1130066170388751</c:v>
                </c:pt>
                <c:pt idx="8">
                  <c:v>6.4451382694023188E-2</c:v>
                </c:pt>
                <c:pt idx="9">
                  <c:v>2.2549326652051366E-2</c:v>
                </c:pt>
                <c:pt idx="10">
                  <c:v>9.0678567806065521E-2</c:v>
                </c:pt>
                <c:pt idx="11">
                  <c:v>0.11880559085133419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0.97092347057455219</c:v>
                </c:pt>
                <c:pt idx="3">
                  <c:v>0.97634201993515068</c:v>
                </c:pt>
                <c:pt idx="4">
                  <c:v>1</c:v>
                </c:pt>
                <c:pt idx="5">
                  <c:v>0.98724549496840619</c:v>
                </c:pt>
                <c:pt idx="6">
                  <c:v>0.98295067060695618</c:v>
                </c:pt>
                <c:pt idx="7">
                  <c:v>0.98352534562211968</c:v>
                </c:pt>
                <c:pt idx="8">
                  <c:v>0.96314391927774834</c:v>
                </c:pt>
                <c:pt idx="9">
                  <c:v>0.97040358744394617</c:v>
                </c:pt>
                <c:pt idx="10">
                  <c:v>0.99489687433553042</c:v>
                </c:pt>
                <c:pt idx="11">
                  <c:v>0.98619902459271558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2.9076529425447778E-2</c:v>
                </c:pt>
                <c:pt idx="3">
                  <c:v>2.3657980064849288E-2</c:v>
                </c:pt>
                <c:pt idx="4">
                  <c:v>0</c:v>
                </c:pt>
                <c:pt idx="5">
                  <c:v>1.2754505031593727E-2</c:v>
                </c:pt>
                <c:pt idx="6">
                  <c:v>1.7049329393043874E-2</c:v>
                </c:pt>
                <c:pt idx="7">
                  <c:v>1.647465437788018E-2</c:v>
                </c:pt>
                <c:pt idx="8">
                  <c:v>3.6856080722251723E-2</c:v>
                </c:pt>
                <c:pt idx="9">
                  <c:v>2.9596412556053813E-2</c:v>
                </c:pt>
                <c:pt idx="10">
                  <c:v>5.1031256644694873E-3</c:v>
                </c:pt>
                <c:pt idx="11">
                  <c:v>1.3800975407284425E-2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0.97320253618853936</c:v>
                </c:pt>
                <c:pt idx="1">
                  <c:v>0.91152685576342785</c:v>
                </c:pt>
                <c:pt idx="2">
                  <c:v>0.90133969118982749</c:v>
                </c:pt>
                <c:pt idx="3">
                  <c:v>0.92406443018045303</c:v>
                </c:pt>
                <c:pt idx="4">
                  <c:v>0.91599073001158748</c:v>
                </c:pt>
                <c:pt idx="5">
                  <c:v>0.93070448518390403</c:v>
                </c:pt>
                <c:pt idx="6">
                  <c:v>0.94291338582677153</c:v>
                </c:pt>
                <c:pt idx="7">
                  <c:v>0.96354166666666663</c:v>
                </c:pt>
                <c:pt idx="8">
                  <c:v>0.93918341171440789</c:v>
                </c:pt>
                <c:pt idx="9">
                  <c:v>0.91816279325916961</c:v>
                </c:pt>
                <c:pt idx="10">
                  <c:v>0.92932635849258027</c:v>
                </c:pt>
                <c:pt idx="11">
                  <c:v>0.95951585976627718</c:v>
                </c:pt>
                <c:pt idx="12">
                  <c:v>0.94059999999999999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2.6797463811460708E-2</c:v>
                </c:pt>
                <c:pt idx="1">
                  <c:v>8.8473144236572127E-2</c:v>
                </c:pt>
                <c:pt idx="2">
                  <c:v>9.866030881017257E-2</c:v>
                </c:pt>
                <c:pt idx="3">
                  <c:v>7.593556981954705E-2</c:v>
                </c:pt>
                <c:pt idx="4">
                  <c:v>8.4009269988412516E-2</c:v>
                </c:pt>
                <c:pt idx="5">
                  <c:v>6.9295514816095929E-2</c:v>
                </c:pt>
                <c:pt idx="6">
                  <c:v>5.7086614173228335E-2</c:v>
                </c:pt>
                <c:pt idx="7">
                  <c:v>3.6458333333333329E-2</c:v>
                </c:pt>
                <c:pt idx="8">
                  <c:v>6.0816588285592138E-2</c:v>
                </c:pt>
                <c:pt idx="9">
                  <c:v>8.183720674083049E-2</c:v>
                </c:pt>
                <c:pt idx="10">
                  <c:v>7.0673641507419671E-2</c:v>
                </c:pt>
                <c:pt idx="11">
                  <c:v>4.0484140233722876E-2</c:v>
                </c:pt>
                <c:pt idx="12">
                  <c:v>5.9400000000000001E-2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0.94919469445760296</c:v>
                </c:pt>
                <c:pt idx="1">
                  <c:v>0.93288590604026855</c:v>
                </c:pt>
                <c:pt idx="2">
                  <c:v>0.92515851449275366</c:v>
                </c:pt>
                <c:pt idx="3">
                  <c:v>0.93988145639288745</c:v>
                </c:pt>
                <c:pt idx="4">
                  <c:v>0.94051653616921815</c:v>
                </c:pt>
                <c:pt idx="5">
                  <c:v>0.94693555655700767</c:v>
                </c:pt>
                <c:pt idx="6">
                  <c:v>0.95946721782064526</c:v>
                </c:pt>
                <c:pt idx="7">
                  <c:v>0.97871116225546617</c:v>
                </c:pt>
                <c:pt idx="8">
                  <c:v>0.97187792938235595</c:v>
                </c:pt>
                <c:pt idx="9">
                  <c:v>0.96074357572443958</c:v>
                </c:pt>
                <c:pt idx="10">
                  <c:v>0.9575451418744626</c:v>
                </c:pt>
                <c:pt idx="11">
                  <c:v>0.98010471204188476</c:v>
                </c:pt>
                <c:pt idx="12">
                  <c:v>0.99459999999999993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5.0805305542396963E-2</c:v>
                </c:pt>
                <c:pt idx="1">
                  <c:v>6.7114093959731544E-2</c:v>
                </c:pt>
                <c:pt idx="2">
                  <c:v>7.4841485507246383E-2</c:v>
                </c:pt>
                <c:pt idx="3">
                  <c:v>6.0118543607112614E-2</c:v>
                </c:pt>
                <c:pt idx="4">
                  <c:v>5.9483463830781812E-2</c:v>
                </c:pt>
                <c:pt idx="5">
                  <c:v>5.3064443442992347E-2</c:v>
                </c:pt>
                <c:pt idx="6">
                  <c:v>4.0532782179354687E-2</c:v>
                </c:pt>
                <c:pt idx="7">
                  <c:v>2.128883774453395E-2</c:v>
                </c:pt>
                <c:pt idx="8">
                  <c:v>2.8122070617643997E-2</c:v>
                </c:pt>
                <c:pt idx="9">
                  <c:v>3.9256424275560413E-2</c:v>
                </c:pt>
                <c:pt idx="10">
                  <c:v>4.2454858125537405E-2</c:v>
                </c:pt>
                <c:pt idx="11">
                  <c:v>1.9895287958115182E-2</c:v>
                </c:pt>
                <c:pt idx="12">
                  <c:v>5.4000000000000003E-3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0.94989537316903039</c:v>
                </c:pt>
                <c:pt idx="1">
                  <c:v>0.91926047273578282</c:v>
                </c:pt>
                <c:pt idx="2">
                  <c:v>0.92246613731900984</c:v>
                </c:pt>
                <c:pt idx="3">
                  <c:v>0.94659856048293478</c:v>
                </c:pt>
                <c:pt idx="4">
                  <c:v>0.9274137531836073</c:v>
                </c:pt>
                <c:pt idx="5">
                  <c:v>0.93365864993609859</c:v>
                </c:pt>
                <c:pt idx="6">
                  <c:v>0.93874709976798143</c:v>
                </c:pt>
                <c:pt idx="7">
                  <c:v>0.93374833259226331</c:v>
                </c:pt>
                <c:pt idx="8">
                  <c:v>0.93812154696132599</c:v>
                </c:pt>
                <c:pt idx="9">
                  <c:v>0.92734578627280628</c:v>
                </c:pt>
                <c:pt idx="10">
                  <c:v>0.92000424944226067</c:v>
                </c:pt>
                <c:pt idx="11">
                  <c:v>0.93286668787782379</c:v>
                </c:pt>
                <c:pt idx="12">
                  <c:v>0.94510000000000005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5.0104626830969543E-2</c:v>
                </c:pt>
                <c:pt idx="1">
                  <c:v>8.0739527264217167E-2</c:v>
                </c:pt>
                <c:pt idx="2">
                  <c:v>7.753386268099019E-2</c:v>
                </c:pt>
                <c:pt idx="3">
                  <c:v>5.340143951706524E-2</c:v>
                </c:pt>
                <c:pt idx="4">
                  <c:v>7.2586246816392683E-2</c:v>
                </c:pt>
                <c:pt idx="5">
                  <c:v>6.6341350063901475E-2</c:v>
                </c:pt>
                <c:pt idx="6">
                  <c:v>6.1252900232018563E-2</c:v>
                </c:pt>
                <c:pt idx="7">
                  <c:v>6.6251667407736775E-2</c:v>
                </c:pt>
                <c:pt idx="8">
                  <c:v>6.1878453038674029E-2</c:v>
                </c:pt>
                <c:pt idx="9">
                  <c:v>7.2654213727193745E-2</c:v>
                </c:pt>
                <c:pt idx="10">
                  <c:v>7.9995750557739304E-2</c:v>
                </c:pt>
                <c:pt idx="11">
                  <c:v>6.713331212217627E-2</c:v>
                </c:pt>
                <c:pt idx="12">
                  <c:v>5.4900000000000004E-2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0.95870307167235502</c:v>
                </c:pt>
                <c:pt idx="1">
                  <c:v>0.92796709753231499</c:v>
                </c:pt>
                <c:pt idx="2">
                  <c:v>0.95907353271868678</c:v>
                </c:pt>
                <c:pt idx="3">
                  <c:v>0.96698714236070893</c:v>
                </c:pt>
                <c:pt idx="4">
                  <c:v>0.93301971326164868</c:v>
                </c:pt>
                <c:pt idx="5">
                  <c:v>0.97317244611059039</c:v>
                </c:pt>
                <c:pt idx="6">
                  <c:v>0.95233207891435745</c:v>
                </c:pt>
                <c:pt idx="7">
                  <c:v>0.89622121846425029</c:v>
                </c:pt>
                <c:pt idx="8">
                  <c:v>0.92818057455540359</c:v>
                </c:pt>
                <c:pt idx="9">
                  <c:v>0.94780977601235794</c:v>
                </c:pt>
                <c:pt idx="10">
                  <c:v>0.88974441236231416</c:v>
                </c:pt>
                <c:pt idx="11">
                  <c:v>0.94167717528373274</c:v>
                </c:pt>
                <c:pt idx="12">
                  <c:v>0.98930000000000007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4.1296928327645054E-2</c:v>
                </c:pt>
                <c:pt idx="1">
                  <c:v>7.2032902467685081E-2</c:v>
                </c:pt>
                <c:pt idx="2">
                  <c:v>4.0926467281313245E-2</c:v>
                </c:pt>
                <c:pt idx="3">
                  <c:v>3.3012857639291092E-2</c:v>
                </c:pt>
                <c:pt idx="4">
                  <c:v>6.6980286738351255E-2</c:v>
                </c:pt>
                <c:pt idx="5">
                  <c:v>2.682755388940956E-2</c:v>
                </c:pt>
                <c:pt idx="6">
                  <c:v>4.7667921085642599E-2</c:v>
                </c:pt>
                <c:pt idx="7">
                  <c:v>0.1037787815357497</c:v>
                </c:pt>
                <c:pt idx="8">
                  <c:v>7.1819425444596435E-2</c:v>
                </c:pt>
                <c:pt idx="9">
                  <c:v>5.2190223987642059E-2</c:v>
                </c:pt>
                <c:pt idx="10">
                  <c:v>0.11025558763768581</c:v>
                </c:pt>
                <c:pt idx="11">
                  <c:v>5.8322824716267339E-2</c:v>
                </c:pt>
                <c:pt idx="12">
                  <c:v>1.0700000000000001E-2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0.98859972362966386</c:v>
                </c:pt>
                <c:pt idx="1">
                  <c:v>0.99439551641313051</c:v>
                </c:pt>
                <c:pt idx="2">
                  <c:v>0.99421363268140261</c:v>
                </c:pt>
                <c:pt idx="3">
                  <c:v>0.98732331164460407</c:v>
                </c:pt>
                <c:pt idx="4">
                  <c:v>0.9582641425882874</c:v>
                </c:pt>
                <c:pt idx="5">
                  <c:v>0.94921348314606746</c:v>
                </c:pt>
                <c:pt idx="6">
                  <c:v>0.96506254930688606</c:v>
                </c:pt>
                <c:pt idx="7">
                  <c:v>0.98001776198934287</c:v>
                </c:pt>
                <c:pt idx="8">
                  <c:v>0.96498881431767347</c:v>
                </c:pt>
                <c:pt idx="9">
                  <c:v>0.9697199091597275</c:v>
                </c:pt>
                <c:pt idx="10">
                  <c:v>0.98034632954424739</c:v>
                </c:pt>
                <c:pt idx="11">
                  <c:v>0.96596281121966598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1.1400276370336252E-2</c:v>
                </c:pt>
                <c:pt idx="1">
                  <c:v>5.6044835868694961E-3</c:v>
                </c:pt>
                <c:pt idx="2">
                  <c:v>5.7863673185973852E-3</c:v>
                </c:pt>
                <c:pt idx="3">
                  <c:v>1.2676688355396004E-2</c:v>
                </c:pt>
                <c:pt idx="4">
                  <c:v>4.173585741171261E-2</c:v>
                </c:pt>
                <c:pt idx="5">
                  <c:v>5.0786516853932581E-2</c:v>
                </c:pt>
                <c:pt idx="6">
                  <c:v>3.4937450693113943E-2</c:v>
                </c:pt>
                <c:pt idx="7">
                  <c:v>1.9982238010657193E-2</c:v>
                </c:pt>
                <c:pt idx="8">
                  <c:v>3.5011185682326626E-2</c:v>
                </c:pt>
                <c:pt idx="9">
                  <c:v>3.0280090840272521E-2</c:v>
                </c:pt>
                <c:pt idx="10">
                  <c:v>1.9653670455752684E-2</c:v>
                </c:pt>
                <c:pt idx="11">
                  <c:v>3.4037188780334071E-2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0.94980918237539025</c:v>
                </c:pt>
                <c:pt idx="1">
                  <c:v>0.89477303988995871</c:v>
                </c:pt>
                <c:pt idx="2">
                  <c:v>0.90967216926296213</c:v>
                </c:pt>
                <c:pt idx="3">
                  <c:v>0.92875230202578274</c:v>
                </c:pt>
                <c:pt idx="4">
                  <c:v>0.91289437585733879</c:v>
                </c:pt>
                <c:pt idx="5">
                  <c:v>0.91528354080221308</c:v>
                </c:pt>
                <c:pt idx="6">
                  <c:v>0.90613223706748891</c:v>
                </c:pt>
                <c:pt idx="7">
                  <c:v>0.92637969094922734</c:v>
                </c:pt>
                <c:pt idx="8">
                  <c:v>0.91960242959690774</c:v>
                </c:pt>
                <c:pt idx="9">
                  <c:v>0.90288282363257699</c:v>
                </c:pt>
                <c:pt idx="10">
                  <c:v>0.90907148199593968</c:v>
                </c:pt>
                <c:pt idx="11">
                  <c:v>0.90373931623931625</c:v>
                </c:pt>
                <c:pt idx="12">
                  <c:v>0.90720000000000001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5.0190817624609689E-2</c:v>
                </c:pt>
                <c:pt idx="1">
                  <c:v>0.10522696011004125</c:v>
                </c:pt>
                <c:pt idx="2">
                  <c:v>9.0327830737037901E-2</c:v>
                </c:pt>
                <c:pt idx="3">
                  <c:v>7.1247697974217317E-2</c:v>
                </c:pt>
                <c:pt idx="4">
                  <c:v>8.7105624142661181E-2</c:v>
                </c:pt>
                <c:pt idx="5">
                  <c:v>8.4716459197787003E-2</c:v>
                </c:pt>
                <c:pt idx="6">
                  <c:v>9.3867762932511145E-2</c:v>
                </c:pt>
                <c:pt idx="7">
                  <c:v>7.3620309050772617E-2</c:v>
                </c:pt>
                <c:pt idx="8">
                  <c:v>8.0397570403092214E-2</c:v>
                </c:pt>
                <c:pt idx="9">
                  <c:v>9.711717636742298E-2</c:v>
                </c:pt>
                <c:pt idx="10">
                  <c:v>9.0928518004060252E-2</c:v>
                </c:pt>
                <c:pt idx="11">
                  <c:v>9.6260683760683752E-2</c:v>
                </c:pt>
                <c:pt idx="12">
                  <c:v>9.2799999999999994E-2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0.95755813953488367</c:v>
                </c:pt>
                <c:pt idx="1">
                  <c:v>0.93093767546322281</c:v>
                </c:pt>
                <c:pt idx="2">
                  <c:v>0.93173345759552662</c:v>
                </c:pt>
                <c:pt idx="3">
                  <c:v>0.95303304662743316</c:v>
                </c:pt>
                <c:pt idx="4">
                  <c:v>0.9470527165763063</c:v>
                </c:pt>
                <c:pt idx="5">
                  <c:v>0.9433747294064031</c:v>
                </c:pt>
                <c:pt idx="6">
                  <c:v>0.94332210998877664</c:v>
                </c:pt>
                <c:pt idx="7">
                  <c:v>0.9464285714285714</c:v>
                </c:pt>
                <c:pt idx="8">
                  <c:v>0.94276315789473686</c:v>
                </c:pt>
                <c:pt idx="9">
                  <c:v>0.92344549711423285</c:v>
                </c:pt>
                <c:pt idx="10">
                  <c:v>0.93808968514788504</c:v>
                </c:pt>
                <c:pt idx="11">
                  <c:v>0.91693290734824284</c:v>
                </c:pt>
                <c:pt idx="12">
                  <c:v>0.98499999999999999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4.2441860465116277E-2</c:v>
                </c:pt>
                <c:pt idx="1">
                  <c:v>6.9062324536777089E-2</c:v>
                </c:pt>
                <c:pt idx="2">
                  <c:v>6.826654240447344E-2</c:v>
                </c:pt>
                <c:pt idx="3">
                  <c:v>4.6966953372566775E-2</c:v>
                </c:pt>
                <c:pt idx="4">
                  <c:v>5.294728342369362E-2</c:v>
                </c:pt>
                <c:pt idx="5">
                  <c:v>5.6625270593596899E-2</c:v>
                </c:pt>
                <c:pt idx="6">
                  <c:v>5.6677890011223343E-2</c:v>
                </c:pt>
                <c:pt idx="7">
                  <c:v>5.3571428571428568E-2</c:v>
                </c:pt>
                <c:pt idx="8">
                  <c:v>5.7236842105263155E-2</c:v>
                </c:pt>
                <c:pt idx="9">
                  <c:v>7.6554502885767178E-2</c:v>
                </c:pt>
                <c:pt idx="10">
                  <c:v>6.1910314852114914E-2</c:v>
                </c:pt>
                <c:pt idx="11">
                  <c:v>8.3067092651757199E-2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0.99648753073410612</c:v>
                </c:pt>
                <c:pt idx="1">
                  <c:v>0.9882747068676716</c:v>
                </c:pt>
                <c:pt idx="2">
                  <c:v>0.98063380281690138</c:v>
                </c:pt>
                <c:pt idx="3">
                  <c:v>0.98796574866928943</c:v>
                </c:pt>
                <c:pt idx="4">
                  <c:v>0.99021663172606567</c:v>
                </c:pt>
                <c:pt idx="5">
                  <c:v>0.98210080075365058</c:v>
                </c:pt>
                <c:pt idx="6">
                  <c:v>0.98882150077298137</c:v>
                </c:pt>
                <c:pt idx="7">
                  <c:v>0.97680612584618798</c:v>
                </c:pt>
                <c:pt idx="8">
                  <c:v>0.97129498749592258</c:v>
                </c:pt>
                <c:pt idx="9">
                  <c:v>0.98143294014853644</c:v>
                </c:pt>
                <c:pt idx="10">
                  <c:v>0.99207774374141755</c:v>
                </c:pt>
                <c:pt idx="11">
                  <c:v>0.9717099748533109</c:v>
                </c:pt>
                <c:pt idx="12">
                  <c:v>0.997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3.5124692658939235E-3</c:v>
                </c:pt>
                <c:pt idx="1">
                  <c:v>1.1725293132328308E-2</c:v>
                </c:pt>
                <c:pt idx="2">
                  <c:v>1.936619718309859E-2</c:v>
                </c:pt>
                <c:pt idx="3">
                  <c:v>1.2034251330710484E-2</c:v>
                </c:pt>
                <c:pt idx="4">
                  <c:v>9.7833682739343116E-3</c:v>
                </c:pt>
                <c:pt idx="5">
                  <c:v>1.7899199246349504E-2</c:v>
                </c:pt>
                <c:pt idx="6">
                  <c:v>1.1178499227018669E-2</c:v>
                </c:pt>
                <c:pt idx="7">
                  <c:v>2.3193874153812005E-2</c:v>
                </c:pt>
                <c:pt idx="8">
                  <c:v>2.8705012504077417E-2</c:v>
                </c:pt>
                <c:pt idx="9">
                  <c:v>1.8567059851463522E-2</c:v>
                </c:pt>
                <c:pt idx="10">
                  <c:v>7.9222562585824444E-3</c:v>
                </c:pt>
                <c:pt idx="11">
                  <c:v>2.8290025146689022E-2</c:v>
                </c:pt>
                <c:pt idx="12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0.93687668661269508</c:v>
                </c:pt>
                <c:pt idx="1">
                  <c:v>0.8934996402014872</c:v>
                </c:pt>
                <c:pt idx="2">
                  <c:v>0.89973246481330693</c:v>
                </c:pt>
                <c:pt idx="3">
                  <c:v>0.91852025286818084</c:v>
                </c:pt>
                <c:pt idx="4">
                  <c:v>0.88959510357815452</c:v>
                </c:pt>
                <c:pt idx="5">
                  <c:v>0.90539118231785753</c:v>
                </c:pt>
                <c:pt idx="6">
                  <c:v>0.92463101863053465</c:v>
                </c:pt>
                <c:pt idx="7">
                  <c:v>0.9238862771434968</c:v>
                </c:pt>
                <c:pt idx="8">
                  <c:v>0.9111135587619783</c:v>
                </c:pt>
                <c:pt idx="9">
                  <c:v>0.90571987820791644</c:v>
                </c:pt>
                <c:pt idx="10">
                  <c:v>0.89397615782255513</c:v>
                </c:pt>
                <c:pt idx="11">
                  <c:v>0.90444159726670936</c:v>
                </c:pt>
                <c:pt idx="12">
                  <c:v>0.92330000000000001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6.3123313387304952E-2</c:v>
                </c:pt>
                <c:pt idx="1">
                  <c:v>0.10650035979851284</c:v>
                </c:pt>
                <c:pt idx="2">
                  <c:v>0.10026753518669303</c:v>
                </c:pt>
                <c:pt idx="3">
                  <c:v>8.1479747131819255E-2</c:v>
                </c:pt>
                <c:pt idx="4">
                  <c:v>0.11040489642184559</c:v>
                </c:pt>
                <c:pt idx="5">
                  <c:v>9.4608817682142438E-2</c:v>
                </c:pt>
                <c:pt idx="6">
                  <c:v>7.5368981369465279E-2</c:v>
                </c:pt>
                <c:pt idx="7">
                  <c:v>7.6113722856503238E-2</c:v>
                </c:pt>
                <c:pt idx="8">
                  <c:v>8.8886441238021821E-2</c:v>
                </c:pt>
                <c:pt idx="9">
                  <c:v>9.4280121792083504E-2</c:v>
                </c:pt>
                <c:pt idx="10">
                  <c:v>0.1060238421774449</c:v>
                </c:pt>
                <c:pt idx="11">
                  <c:v>9.5558402733290623E-2</c:v>
                </c:pt>
                <c:pt idx="12">
                  <c:v>7.6700000000000004E-2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0.94919469445760296</c:v>
                </c:pt>
                <c:pt idx="1">
                  <c:v>0.908625730994152</c:v>
                </c:pt>
                <c:pt idx="2">
                  <c:v>0.93586174901414987</c:v>
                </c:pt>
                <c:pt idx="3">
                  <c:v>0.93473756906077343</c:v>
                </c:pt>
                <c:pt idx="4">
                  <c:v>0.91463414634146345</c:v>
                </c:pt>
                <c:pt idx="5">
                  <c:v>0.93271295633500362</c:v>
                </c:pt>
                <c:pt idx="6">
                  <c:v>0.95340632603406328</c:v>
                </c:pt>
                <c:pt idx="7">
                  <c:v>0.94413597733711041</c:v>
                </c:pt>
                <c:pt idx="8">
                  <c:v>0.9461672854335007</c:v>
                </c:pt>
                <c:pt idx="9">
                  <c:v>0.94465753424657539</c:v>
                </c:pt>
                <c:pt idx="10">
                  <c:v>0.93591923485653561</c:v>
                </c:pt>
                <c:pt idx="11">
                  <c:v>0.93473047648837448</c:v>
                </c:pt>
                <c:pt idx="12">
                  <c:v>0.97959999999999992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5.0805305542396963E-2</c:v>
                </c:pt>
                <c:pt idx="1">
                  <c:v>9.1374269005847955E-2</c:v>
                </c:pt>
                <c:pt idx="2">
                  <c:v>6.4138250985850159E-2</c:v>
                </c:pt>
                <c:pt idx="3">
                  <c:v>6.5262430939226526E-2</c:v>
                </c:pt>
                <c:pt idx="4">
                  <c:v>8.5365853658536592E-2</c:v>
                </c:pt>
                <c:pt idx="5">
                  <c:v>6.728704366499641E-2</c:v>
                </c:pt>
                <c:pt idx="6">
                  <c:v>4.6593673965936735E-2</c:v>
                </c:pt>
                <c:pt idx="7">
                  <c:v>5.5864022662889513E-2</c:v>
                </c:pt>
                <c:pt idx="8">
                  <c:v>5.3832714566499226E-2</c:v>
                </c:pt>
                <c:pt idx="9">
                  <c:v>5.5342465753424656E-2</c:v>
                </c:pt>
                <c:pt idx="10">
                  <c:v>6.4080765143464405E-2</c:v>
                </c:pt>
                <c:pt idx="11">
                  <c:v>6.5269523511625474E-2</c:v>
                </c:pt>
                <c:pt idx="12">
                  <c:v>2.0400000000000001E-2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Diciembre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602296"/>
          <a:ext cx="6591339" cy="556935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184442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320631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3038965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747774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466108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902779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640790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143910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85" zoomScaleNormal="85" workbookViewId="0">
      <selection activeCell="K39" sqref="K39"/>
    </sheetView>
  </sheetViews>
  <sheetFormatPr baseColWidth="10" defaultColWidth="11.42578125" defaultRowHeight="15" x14ac:dyDescent="0.25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B8" sqref="B4:M12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48" customWidth="1"/>
    <col min="4" max="4" width="90.42578125" customWidth="1"/>
  </cols>
  <sheetData>
    <row r="3" spans="2:9" ht="14.1" customHeight="1" thickBot="1" x14ac:dyDescent="0.3">
      <c r="B3" s="45"/>
      <c r="C3" s="46" t="s">
        <v>36</v>
      </c>
      <c r="F3" s="47" t="s">
        <v>37</v>
      </c>
    </row>
    <row r="4" spans="2:9" x14ac:dyDescent="0.25">
      <c r="F4" s="69" t="s">
        <v>38</v>
      </c>
      <c r="G4" s="70"/>
      <c r="H4" s="70"/>
      <c r="I4" s="71"/>
    </row>
    <row r="5" spans="2:9" s="13" customFormat="1" ht="20.100000000000001" customHeight="1" x14ac:dyDescent="0.25">
      <c r="C5" s="49" t="s">
        <v>39</v>
      </c>
      <c r="D5" s="13" t="s">
        <v>40</v>
      </c>
      <c r="F5" s="72"/>
      <c r="G5" s="73"/>
      <c r="H5" s="73"/>
      <c r="I5" s="74"/>
    </row>
    <row r="6" spans="2:9" s="13" customFormat="1" ht="20.100000000000001" customHeight="1" x14ac:dyDescent="0.25">
      <c r="C6" s="49" t="s">
        <v>41</v>
      </c>
      <c r="D6" s="13" t="s">
        <v>42</v>
      </c>
      <c r="F6" s="72"/>
      <c r="G6" s="73"/>
      <c r="H6" s="73"/>
      <c r="I6" s="74"/>
    </row>
    <row r="7" spans="2:9" s="13" customFormat="1" ht="20.100000000000001" customHeight="1" x14ac:dyDescent="0.25">
      <c r="C7" s="49" t="s">
        <v>43</v>
      </c>
      <c r="D7" s="13" t="s">
        <v>44</v>
      </c>
      <c r="F7" s="72"/>
      <c r="G7" s="73"/>
      <c r="H7" s="73"/>
      <c r="I7" s="74"/>
    </row>
    <row r="8" spans="2:9" s="13" customFormat="1" ht="20.100000000000001" customHeight="1" x14ac:dyDescent="0.25">
      <c r="C8" s="49" t="s">
        <v>45</v>
      </c>
      <c r="D8" s="13" t="s">
        <v>46</v>
      </c>
      <c r="F8" s="72"/>
      <c r="G8" s="73"/>
      <c r="H8" s="73"/>
      <c r="I8" s="74"/>
    </row>
    <row r="9" spans="2:9" ht="20.100000000000001" customHeight="1" x14ac:dyDescent="0.25">
      <c r="C9" s="49" t="s">
        <v>45</v>
      </c>
      <c r="D9" s="13" t="s">
        <v>47</v>
      </c>
      <c r="F9" s="72"/>
      <c r="G9" s="73"/>
      <c r="H9" s="73"/>
      <c r="I9" s="74"/>
    </row>
    <row r="10" spans="2:9" ht="20.100000000000001" customHeight="1" x14ac:dyDescent="0.25">
      <c r="C10" s="49" t="s">
        <v>48</v>
      </c>
      <c r="D10" s="13" t="s">
        <v>49</v>
      </c>
      <c r="F10" s="72"/>
      <c r="G10" s="73"/>
      <c r="H10" s="73"/>
      <c r="I10" s="74"/>
    </row>
    <row r="11" spans="2:9" x14ac:dyDescent="0.25">
      <c r="C11" s="49"/>
      <c r="F11" s="72"/>
      <c r="G11" s="73"/>
      <c r="H11" s="73"/>
      <c r="I11" s="74"/>
    </row>
    <row r="12" spans="2:9" ht="15.75" thickBot="1" x14ac:dyDescent="0.3">
      <c r="F12" s="75"/>
      <c r="G12" s="76"/>
      <c r="H12" s="76"/>
      <c r="I12" s="77"/>
    </row>
    <row r="16" spans="2:9" ht="14.1" customHeight="1" x14ac:dyDescent="0.25">
      <c r="B16" s="45"/>
      <c r="C16" s="46" t="s">
        <v>50</v>
      </c>
    </row>
    <row r="18" spans="3:4" x14ac:dyDescent="0.25">
      <c r="D18" s="50" t="s">
        <v>51</v>
      </c>
    </row>
    <row r="19" spans="3:4" x14ac:dyDescent="0.25">
      <c r="C19" s="49"/>
      <c r="D19" t="s">
        <v>52</v>
      </c>
    </row>
    <row r="20" spans="3:4" x14ac:dyDescent="0.25">
      <c r="C20" s="49"/>
      <c r="D20" t="s">
        <v>53</v>
      </c>
    </row>
    <row r="21" spans="3:4" x14ac:dyDescent="0.25">
      <c r="C21" s="49"/>
      <c r="D21" t="s">
        <v>54</v>
      </c>
    </row>
    <row r="22" spans="3:4" ht="3.75" customHeight="1" x14ac:dyDescent="0.25">
      <c r="C22" s="49"/>
    </row>
    <row r="23" spans="3:4" ht="15.75" x14ac:dyDescent="0.25">
      <c r="C23" s="49"/>
      <c r="D23" s="51" t="s">
        <v>55</v>
      </c>
    </row>
    <row r="24" spans="3:4" x14ac:dyDescent="0.25">
      <c r="C24" s="49"/>
      <c r="D24" s="52" t="s">
        <v>56</v>
      </c>
    </row>
    <row r="27" spans="3:4" x14ac:dyDescent="0.25">
      <c r="D27" s="50" t="s">
        <v>57</v>
      </c>
    </row>
    <row r="28" spans="3:4" x14ac:dyDescent="0.25">
      <c r="D28" t="s">
        <v>58</v>
      </c>
    </row>
    <row r="29" spans="3:4" x14ac:dyDescent="0.25">
      <c r="D29" t="s">
        <v>59</v>
      </c>
    </row>
    <row r="30" spans="3:4" x14ac:dyDescent="0.25">
      <c r="D30" t="s">
        <v>60</v>
      </c>
    </row>
    <row r="33" spans="4:4" x14ac:dyDescent="0.25">
      <c r="D33" s="50" t="s">
        <v>61</v>
      </c>
    </row>
    <row r="34" spans="4:4" x14ac:dyDescent="0.25">
      <c r="D34" t="s">
        <v>62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50" zoomScaleNormal="50" workbookViewId="0">
      <pane xSplit="3" ySplit="5" topLeftCell="D6" activePane="bottomRight" state="frozen"/>
      <selection activeCell="B8" sqref="B8:M10"/>
      <selection pane="topRight" activeCell="B8" sqref="B8:M10"/>
      <selection pane="bottomLeft" activeCell="B8" sqref="B8:M10"/>
      <selection pane="bottomRight" activeCell="P14" sqref="P14"/>
    </sheetView>
  </sheetViews>
  <sheetFormatPr baseColWidth="10" defaultColWidth="11.42578125" defaultRowHeight="15.75" x14ac:dyDescent="0.25"/>
  <cols>
    <col min="1" max="1" width="29.7109375" style="2" customWidth="1"/>
    <col min="2" max="2" width="20.7109375" style="5" customWidth="1"/>
    <col min="3" max="3" width="23.42578125" style="2" bestFit="1" customWidth="1"/>
    <col min="4" max="4" width="19.5703125" style="2" customWidth="1"/>
    <col min="5" max="5" width="11.42578125" style="2" customWidth="1"/>
    <col min="6" max="6" width="8.140625" style="2" customWidth="1"/>
    <col min="7" max="7" width="7.28515625" style="2" customWidth="1"/>
    <col min="8" max="8" width="8.42578125" style="2" customWidth="1"/>
    <col min="9" max="9" width="8.85546875" style="2" customWidth="1"/>
    <col min="10" max="10" width="8.42578125" style="2" customWidth="1"/>
    <col min="11" max="11" width="7.5703125" style="2" customWidth="1"/>
    <col min="12" max="12" width="8.42578125" style="2" customWidth="1"/>
    <col min="13" max="14" width="7.28515625" style="2" customWidth="1"/>
    <col min="15" max="15" width="11.140625" style="2" customWidth="1"/>
    <col min="16" max="16" width="19.85546875" style="2" customWidth="1"/>
    <col min="17" max="16384" width="11.42578125" style="2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4"/>
      <c r="B5" s="4"/>
      <c r="D5" s="59" cm="1">
        <f t="array" ref="D5">INDEX('Back data'!$A$4:$AL$4,MAX(IF('Back data'!$A$4:$AL$4&lt;&gt;"",COLUMN('Back data'!$A$4:$AL$4)))-D6)</f>
        <v>45261</v>
      </c>
      <c r="E5" s="59" cm="1">
        <f t="array" ref="E5">INDEX('Back data'!$A$4:$AL$4,MAX(IF('Back data'!$A$4:$AL$4&lt;&gt;"",COLUMN('Back data'!$A$4:$AL$4)))-E6)</f>
        <v>45292</v>
      </c>
      <c r="F5" s="59" cm="1">
        <f t="array" ref="F5">INDEX('Back data'!$A$4:$AL$4,MAX(IF('Back data'!$A$4:$AL$4&lt;&gt;"",COLUMN('Back data'!$A$4:$AL$4)))-F6)</f>
        <v>45323</v>
      </c>
      <c r="G5" s="59" cm="1">
        <f t="array" ref="G5">INDEX('Back data'!$A$4:$AL$4,MAX(IF('Back data'!$A$4:$AL$4&lt;&gt;"",COLUMN('Back data'!$A$4:$AL$4)))-G6)</f>
        <v>45352</v>
      </c>
      <c r="H5" s="59" cm="1">
        <f t="array" ref="H5">INDEX('Back data'!$A$4:$AL$4,MAX(IF('Back data'!$A$4:$AL$4&lt;&gt;"",COLUMN('Back data'!$A$4:$AL$4)))-H6)</f>
        <v>45383</v>
      </c>
      <c r="I5" s="59" cm="1">
        <f t="array" ref="I5">INDEX('Back data'!$A$4:$AL$4,MAX(IF('Back data'!$A$4:$AL$4&lt;&gt;"",COLUMN('Back data'!$A$4:$AL$4)))-I6)</f>
        <v>45413</v>
      </c>
      <c r="J5" s="59" cm="1">
        <f t="array" ref="J5">INDEX('Back data'!$A$4:$AL$4,MAX(IF('Back data'!$A$4:$AL$4&lt;&gt;"",COLUMN('Back data'!$A$4:$AL$4)))-J6)</f>
        <v>45444</v>
      </c>
      <c r="K5" s="59" cm="1">
        <f t="array" ref="K5">INDEX('Back data'!$A$4:$AL$4,MAX(IF('Back data'!$A$4:$AL$4&lt;&gt;"",COLUMN('Back data'!$A$4:$AL$4)))-K6)</f>
        <v>45474</v>
      </c>
      <c r="L5" s="59" cm="1">
        <f t="array" ref="L5">INDEX('Back data'!$A$4:$AL$4,MAX(IF('Back data'!$A$4:$AL$4&lt;&gt;"",COLUMN('Back data'!$A$4:$AL$4)))-L6)</f>
        <v>45505</v>
      </c>
      <c r="M5" s="59" cm="1">
        <f t="array" ref="M5">INDEX('Back data'!$A$4:$AL$4,MAX(IF('Back data'!$A$4:$AL$4&lt;&gt;"",COLUMN('Back data'!$A$4:$AL$4)))-M6)</f>
        <v>45536</v>
      </c>
      <c r="N5" s="59" cm="1">
        <f t="array" ref="N5">INDEX('Back data'!$A$4:$AL$4,MAX(IF('Back data'!$A$4:$AL$4&lt;&gt;"",COLUMN('Back data'!$A$4:$AL$4)))-N6)</f>
        <v>45566</v>
      </c>
      <c r="O5" s="59" cm="1">
        <f t="array" ref="O5">INDEX('Back data'!$A$4:$AL$4,MAX(IF('Back data'!$A$4:$AL$4&lt;&gt;"",COLUMN('Back data'!$A$4:$AL$4)))-O6)</f>
        <v>45597</v>
      </c>
      <c r="P5" s="59" cm="1">
        <f t="array" ref="P5">INDEX('Back data'!$A$4:$AL$4,MAX(IF('Back data'!$A$4:$AL$4&lt;&gt;"",COLUMN('Back data'!$A$4:$AL$4)))-P6)</f>
        <v>45627</v>
      </c>
    </row>
    <row r="6" spans="1:18" x14ac:dyDescent="0.2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25">
      <c r="A7" s="6"/>
      <c r="B7" s="7"/>
      <c r="C7" s="8" t="s">
        <v>63</v>
      </c>
      <c r="D7" s="9" cm="1">
        <f t="array" ref="D7">INDEX('Back data'!$A57:$AL57,,MAX(IF('Back data'!$A57:$AL57&lt;&gt;"",COLUMN('Back data'!$A57:$AL57)))-D$6)+INDEX('Back data'!$A58:$AL58,,MAX(IF('Back data'!$A58:$AL$58&lt;&gt;"",COLUMN('Back data'!$A58:$AL58)))-D$6)</f>
        <v>86.02</v>
      </c>
      <c r="E7" s="9" cm="1">
        <f t="array" ref="E7">INDEX('Back data'!$A57:$AL57,,MAX(IF('Back data'!$A57:$AL57&lt;&gt;"",COLUMN('Back data'!$A57:$AL57)))-E$6)+INDEX('Back data'!$A58:$AL58,,MAX(IF('Back data'!$A58:$AL$58&lt;&gt;"",COLUMN('Back data'!$A58:$AL58)))-E$6)</f>
        <v>85.460000000000008</v>
      </c>
      <c r="F7" s="9" cm="1">
        <f t="array" ref="F7">INDEX('Back data'!$A57:$AL57,,MAX(IF('Back data'!$A57:$AL57&lt;&gt;"",COLUMN('Back data'!$A57:$AL57)))-F$6)+INDEX('Back data'!$A58:$AL58,,MAX(IF('Back data'!$A58:$AL$58&lt;&gt;"",COLUMN('Back data'!$A58:$AL58)))-F$6)</f>
        <v>85.64</v>
      </c>
      <c r="G7" s="9" cm="1">
        <f t="array" ref="G7">INDEX('Back data'!$A57:$AL57,,MAX(IF('Back data'!$A57:$AL57&lt;&gt;"",COLUMN('Back data'!$A57:$AL57)))-G$6)+INDEX('Back data'!$A58:$AL58,,MAX(IF('Back data'!$A58:$AL$58&lt;&gt;"",COLUMN('Back data'!$A58:$AL58)))-G$6)</f>
        <v>86.14</v>
      </c>
      <c r="H7" s="9" cm="1">
        <f t="array" ref="H7">INDEX('Back data'!$A57:$AL57,,MAX(IF('Back data'!$A57:$AL57&lt;&gt;"",COLUMN('Back data'!$A57:$AL57)))-H$6)+INDEX('Back data'!$A58:$AL58,,MAX(IF('Back data'!$A58:$AL$58&lt;&gt;"",COLUMN('Back data'!$A58:$AL58)))-H$6)</f>
        <v>86.38</v>
      </c>
      <c r="I7" s="9" cm="1">
        <f t="array" ref="I7">INDEX('Back data'!$A57:$AL57,,MAX(IF('Back data'!$A57:$AL57&lt;&gt;"",COLUMN('Back data'!$A57:$AL57)))-I$6)+INDEX('Back data'!$A58:$AL58,,MAX(IF('Back data'!$A58:$AL$58&lt;&gt;"",COLUMN('Back data'!$A58:$AL58)))-I$6)</f>
        <v>86.07</v>
      </c>
      <c r="J7" s="9" cm="1">
        <f t="array" ref="J7">INDEX('Back data'!$A57:$AL57,,MAX(IF('Back data'!$A57:$AL57&lt;&gt;"",COLUMN('Back data'!$A57:$AL57)))-J$6)+INDEX('Back data'!$A58:$AL58,,MAX(IF('Back data'!$A58:$AL$58&lt;&gt;"",COLUMN('Back data'!$A58:$AL58)))-J$6)</f>
        <v>86.2</v>
      </c>
      <c r="K7" s="9" cm="1">
        <f t="array" ref="K7">INDEX('Back data'!$A57:$AL57,,MAX(IF('Back data'!$A57:$AL57&lt;&gt;"",COLUMN('Back data'!$A57:$AL57)))-K$6)+INDEX('Back data'!$A58:$AL58,,MAX(IF('Back data'!$A58:$AL$58&lt;&gt;"",COLUMN('Back data'!$A58:$AL58)))-K$6)</f>
        <v>89.96</v>
      </c>
      <c r="L7" s="9" cm="1">
        <f t="array" ref="L7">INDEX('Back data'!$A57:$AL57,,MAX(IF('Back data'!$A57:$AL57&lt;&gt;"",COLUMN('Back data'!$A57:$AL57)))-L$6)+INDEX('Back data'!$A58:$AL58,,MAX(IF('Back data'!$A58:$AL$58&lt;&gt;"",COLUMN('Back data'!$A58:$AL58)))-L$6)</f>
        <v>90.5</v>
      </c>
      <c r="M7" s="9" cm="1">
        <f t="array" ref="M7">INDEX('Back data'!$A57:$AL57,,MAX(IF('Back data'!$A57:$AL57&lt;&gt;"",COLUMN('Back data'!$A57:$AL57)))-M$6)+INDEX('Back data'!$A58:$AL58,,MAX(IF('Back data'!$A58:$AL$58&lt;&gt;"",COLUMN('Back data'!$A58:$AL58)))-M$6)</f>
        <v>92.08</v>
      </c>
      <c r="N7" s="9" cm="1">
        <f t="array" ref="N7">INDEX('Back data'!$A57:$AL57,,MAX(IF('Back data'!$A57:$AL57&lt;&gt;"",COLUMN('Back data'!$A57:$AL57)))-N$6)+INDEX('Back data'!$A58:$AL58,,MAX(IF('Back data'!$A58:$AL$58&lt;&gt;"",COLUMN('Back data'!$A58:$AL58)))-N$6)</f>
        <v>94.13</v>
      </c>
      <c r="O7" s="9" cm="1">
        <f t="array" ref="O7">INDEX('Back data'!$A57:$AL57,,MAX(IF('Back data'!$A57:$AL57&lt;&gt;"",COLUMN('Back data'!$A57:$AL57)))-O$6)+INDEX('Back data'!$A58:$AL58,,MAX(IF('Back data'!$A58:$AL$58&lt;&gt;"",COLUMN('Back data'!$A58:$AL58)))-O$6)</f>
        <v>94.289999999999992</v>
      </c>
      <c r="P7" s="9" cm="1">
        <f t="array" ref="P7">INDEX('Back data'!$A57:$AL57,,MAX(IF('Back data'!$A57:$AL57&lt;&gt;"",COLUMN('Back data'!$A57:$AL57)))-P$6)+INDEX('Back data'!$A58:$AL58,,MAX(IF('Back data'!$A58:$AL$58&lt;&gt;"",COLUMN('Back data'!$A58:$AL58)))-P$6)</f>
        <v>100</v>
      </c>
    </row>
    <row r="8" spans="1:18" x14ac:dyDescent="0.25">
      <c r="A8" s="24" t="s">
        <v>64</v>
      </c>
      <c r="B8" s="25" t="s">
        <v>64</v>
      </c>
      <c r="C8" s="10" t="s">
        <v>65</v>
      </c>
      <c r="D8" s="11" cm="1">
        <f t="array" ref="D8">INDEX('Back data'!$A$57:$AL$57,,MAX(IF('Back data'!$A$57:$AL$57&lt;&gt;"",COLUMN('Back data'!$A$57:$AL$57)))-D$6)/D7</f>
        <v>0.94989537316903039</v>
      </c>
      <c r="E8" s="11" cm="1">
        <f t="array" ref="E8">INDEX('Back data'!$A$57:$AL$57,,MAX(IF('Back data'!$A$57:$AL$57&lt;&gt;"",COLUMN('Back data'!$A$57:$AL$57)))-E$6)/E7</f>
        <v>0.91926047273578282</v>
      </c>
      <c r="F8" s="11" cm="1">
        <f t="array" ref="F8">INDEX('Back data'!$A$57:$AL$57,,MAX(IF('Back data'!$A$57:$AL$57&lt;&gt;"",COLUMN('Back data'!$A$57:$AL$57)))-F$6)/F7</f>
        <v>0.92246613731900984</v>
      </c>
      <c r="G8" s="11" cm="1">
        <f t="array" ref="G8">INDEX('Back data'!$A$57:$AL$57,,MAX(IF('Back data'!$A$57:$AL$57&lt;&gt;"",COLUMN('Back data'!$A$57:$AL$57)))-G$6)/G7</f>
        <v>0.94659856048293478</v>
      </c>
      <c r="H8" s="11" cm="1">
        <f t="array" ref="H8">INDEX('Back data'!$A$57:$AL$57,,MAX(IF('Back data'!$A$57:$AL$57&lt;&gt;"",COLUMN('Back data'!$A$57:$AL$57)))-H$6)/H7</f>
        <v>0.9274137531836073</v>
      </c>
      <c r="I8" s="11" cm="1">
        <f t="array" ref="I8">INDEX('Back data'!$A$57:$AL$57,,MAX(IF('Back data'!$A$57:$AL$57&lt;&gt;"",COLUMN('Back data'!$A$57:$AL$57)))-I$6)/I7</f>
        <v>0.93365864993609859</v>
      </c>
      <c r="J8" s="11" cm="1">
        <f t="array" ref="J8">INDEX('Back data'!$A$57:$AL$57,,MAX(IF('Back data'!$A$57:$AL$57&lt;&gt;"",COLUMN('Back data'!$A$57:$AL$57)))-J$6)/J7</f>
        <v>0.93874709976798143</v>
      </c>
      <c r="K8" s="11" cm="1">
        <f t="array" ref="K8">INDEX('Back data'!$A$57:$AL$57,,MAX(IF('Back data'!$A$57:$AL$57&lt;&gt;"",COLUMN('Back data'!$A$57:$AL$57)))-K$6)/K7</f>
        <v>0.93374833259226331</v>
      </c>
      <c r="L8" s="11" cm="1">
        <f t="array" ref="L8">INDEX('Back data'!$A$57:$AL$57,,MAX(IF('Back data'!$A$57:$AL$57&lt;&gt;"",COLUMN('Back data'!$A$57:$AL$57)))-L$6)/L7</f>
        <v>0.93812154696132599</v>
      </c>
      <c r="M8" s="11" cm="1">
        <f t="array" ref="M8">INDEX('Back data'!$A$57:$AL$57,,MAX(IF('Back data'!$A$57:$AL$57&lt;&gt;"",COLUMN('Back data'!$A$57:$AL$57)))-M$6)/M7</f>
        <v>0.92734578627280628</v>
      </c>
      <c r="N8" s="11" cm="1">
        <f t="array" ref="N8">INDEX('Back data'!$A$57:$AL$57,,MAX(IF('Back data'!$A$57:$AL$57&lt;&gt;"",COLUMN('Back data'!$A$57:$AL$57)))-N$6)/N7</f>
        <v>0.92000424944226067</v>
      </c>
      <c r="O8" s="11" cm="1">
        <f t="array" ref="O8">INDEX('Back data'!$A$57:$AL$57,,MAX(IF('Back data'!$A$57:$AL$57&lt;&gt;"",COLUMN('Back data'!$A$57:$AL$57)))-O$6)/O7</f>
        <v>0.93286668787782379</v>
      </c>
      <c r="P8" s="11" cm="1">
        <f t="array" ref="P8">INDEX('Back data'!$A$57:$AL$57,,MAX(IF('Back data'!$A$57:$AL$57&lt;&gt;"",COLUMN('Back data'!$A$57:$AL$57)))-P$6)/P7</f>
        <v>0.94510000000000005</v>
      </c>
    </row>
    <row r="9" spans="1:18" x14ac:dyDescent="0.25">
      <c r="A9" s="24" t="s">
        <v>64</v>
      </c>
      <c r="B9" s="25" t="s">
        <v>64</v>
      </c>
      <c r="C9" s="10" t="s">
        <v>66</v>
      </c>
      <c r="D9" s="11" cm="1">
        <f t="array" ref="D9">INDEX('Back data'!$A$58:$AL$58,,MAX(IF('Back data'!$A$58:$AL$58&lt;&gt;"",COLUMN('Back data'!$A$58:$AL$58)))-D$6)/D7</f>
        <v>5.0104626830969543E-2</v>
      </c>
      <c r="E9" s="11" cm="1">
        <f t="array" ref="E9">INDEX('Back data'!$A$58:$AL$58,,MAX(IF('Back data'!$A$58:$AL$58&lt;&gt;"",COLUMN('Back data'!$A$58:$AL$58)))-E$6)/E7</f>
        <v>8.0739527264217167E-2</v>
      </c>
      <c r="F9" s="11" cm="1">
        <f t="array" ref="F9">INDEX('Back data'!$A$58:$AL$58,,MAX(IF('Back data'!$A$58:$AL$58&lt;&gt;"",COLUMN('Back data'!$A$58:$AL$58)))-F$6)/F7</f>
        <v>7.753386268099019E-2</v>
      </c>
      <c r="G9" s="11" cm="1">
        <f t="array" ref="G9">INDEX('Back data'!$A$58:$AL$58,,MAX(IF('Back data'!$A$58:$AL$58&lt;&gt;"",COLUMN('Back data'!$A$58:$AL$58)))-G$6)/G7</f>
        <v>5.340143951706524E-2</v>
      </c>
      <c r="H9" s="11" cm="1">
        <f t="array" ref="H9">INDEX('Back data'!$A$58:$AL$58,,MAX(IF('Back data'!$A$58:$AL$58&lt;&gt;"",COLUMN('Back data'!$A$58:$AL$58)))-H$6)/H7</f>
        <v>7.2586246816392683E-2</v>
      </c>
      <c r="I9" s="11" cm="1">
        <f t="array" ref="I9">INDEX('Back data'!$A$58:$AL$58,,MAX(IF('Back data'!$A$58:$AL$58&lt;&gt;"",COLUMN('Back data'!$A$58:$AL$58)))-I$6)/I7</f>
        <v>6.6341350063901475E-2</v>
      </c>
      <c r="J9" s="11" cm="1">
        <f t="array" ref="J9">INDEX('Back data'!$A$58:$AL$58,,MAX(IF('Back data'!$A$58:$AL$58&lt;&gt;"",COLUMN('Back data'!$A$58:$AL$58)))-J$6)/J7</f>
        <v>6.1252900232018563E-2</v>
      </c>
      <c r="K9" s="11" cm="1">
        <f t="array" ref="K9">INDEX('Back data'!$A$58:$AL$58,,MAX(IF('Back data'!$A$58:$AL$58&lt;&gt;"",COLUMN('Back data'!$A$58:$AL$58)))-K$6)/K7</f>
        <v>6.6251667407736775E-2</v>
      </c>
      <c r="L9" s="11" cm="1">
        <f t="array" ref="L9">INDEX('Back data'!$A$58:$AL$58,,MAX(IF('Back data'!$A$58:$AL$58&lt;&gt;"",COLUMN('Back data'!$A$58:$AL$58)))-L$6)/L7</f>
        <v>6.1878453038674029E-2</v>
      </c>
      <c r="M9" s="11" cm="1">
        <f t="array" ref="M9">INDEX('Back data'!$A$58:$AL$58,,MAX(IF('Back data'!$A$58:$AL$58&lt;&gt;"",COLUMN('Back data'!$A$58:$AL$58)))-M$6)/M7</f>
        <v>7.2654213727193745E-2</v>
      </c>
      <c r="N9" s="11" cm="1">
        <f t="array" ref="N9">INDEX('Back data'!$A$58:$AL$58,,MAX(IF('Back data'!$A$58:$AL$58&lt;&gt;"",COLUMN('Back data'!$A$58:$AL$58)))-N$6)/N7</f>
        <v>7.9995750557739304E-2</v>
      </c>
      <c r="O9" s="11" cm="1">
        <f t="array" ref="O9">INDEX('Back data'!$A$58:$AL$58,,MAX(IF('Back data'!$A$58:$AL$58&lt;&gt;"",COLUMN('Back data'!$A$58:$AL$58)))-O$6)/O7</f>
        <v>6.713331212217627E-2</v>
      </c>
      <c r="P9" s="11" cm="1">
        <f t="array" ref="P9">INDEX('Back data'!$A$58:$AL$58,,MAX(IF('Back data'!$A$58:$AL$58&lt;&gt;"",COLUMN('Back data'!$A$58:$AL$58)))-P$6)/P7</f>
        <v>5.4900000000000004E-2</v>
      </c>
      <c r="R9" s="56"/>
    </row>
    <row r="10" spans="1:18" x14ac:dyDescent="0.25">
      <c r="B10" s="26"/>
    </row>
    <row r="11" spans="1:18" x14ac:dyDescent="0.25">
      <c r="B11" s="26"/>
    </row>
    <row r="12" spans="1:18" x14ac:dyDescent="0.25">
      <c r="B12" s="26"/>
      <c r="C12" s="8" t="s">
        <v>63</v>
      </c>
      <c r="D12" s="9">
        <f t="array" ref="D12">INDEX('Back data'!$A$62:$AL$62,,MAX(IF('Back data'!$A$62:$AL$62&lt;&gt;"",COLUMN('Back data'!$A$62:$AL$62)))-D$6)+INDEX('Back data'!$A$63:$AL$63,,MAX(IF('Back data'!$A$63:$AL$63&lt;&gt;"",COLUMN('Back data'!$A$63:$AL$63)))-D$6)</f>
        <v>84.539999999999992</v>
      </c>
      <c r="E12" s="9">
        <f t="array" ref="E12">INDEX('Back data'!$A$62:$AL$62,,MAX(IF('Back data'!$A$62:$AL$62&lt;&gt;"",COLUMN('Back data'!$A$62:$AL$62)))-E$6)+INDEX('Back data'!$A$63:$AL$63,,MAX(IF('Back data'!$A$63:$AL$63&lt;&gt;"",COLUMN('Back data'!$A$63:$AL$63)))-E$6)</f>
        <v>84.7</v>
      </c>
      <c r="F12" s="9">
        <f t="array" ref="F12">INDEX('Back data'!$A$62:$AL$62,,MAX(IF('Back data'!$A$62:$AL$62&lt;&gt;"",COLUMN('Back data'!$A$62:$AL$62)))-F$6)+INDEX('Back data'!$A$63:$AL$63,,MAX(IF('Back data'!$A$63:$AL$63&lt;&gt;"",COLUMN('Back data'!$A$63:$AL$63)))-F$6)</f>
        <v>84.419999999999987</v>
      </c>
      <c r="G12" s="9">
        <f t="array" ref="G12">INDEX('Back data'!$A$62:$AL$62,,MAX(IF('Back data'!$A$62:$AL$62&lt;&gt;"",COLUMN('Back data'!$A$62:$AL$62)))-G$6)+INDEX('Back data'!$A$63:$AL$63,,MAX(IF('Back data'!$A$63:$AL$63&lt;&gt;"",COLUMN('Back data'!$A$63:$AL$63)))-G$6)</f>
        <v>84.02000000000001</v>
      </c>
      <c r="H12" s="9">
        <f t="array" ref="H12">INDEX('Back data'!$A$62:$AL$62,,MAX(IF('Back data'!$A$62:$AL$62&lt;&gt;"",COLUMN('Back data'!$A$62:$AL$62)))-H$6)+INDEX('Back data'!$A$63:$AL$63,,MAX(IF('Back data'!$A$63:$AL$63&lt;&gt;"",COLUMN('Back data'!$A$63:$AL$63)))-H$6)</f>
        <v>84.86</v>
      </c>
      <c r="I12" s="9">
        <f t="array" ref="I12">INDEX('Back data'!$A$62:$AL$62,,MAX(IF('Back data'!$A$62:$AL$62&lt;&gt;"",COLUMN('Back data'!$A$62:$AL$62)))-I$6)+INDEX('Back data'!$A$63:$AL$63,,MAX(IF('Back data'!$A$63:$AL$63&lt;&gt;"",COLUMN('Back data'!$A$63:$AL$63)))-I$6)</f>
        <v>84.699999999999989</v>
      </c>
      <c r="J12" s="9">
        <f t="array" ref="J12">INDEX('Back data'!$A$62:$AL$62,,MAX(IF('Back data'!$A$62:$AL$62&lt;&gt;"",COLUMN('Back data'!$A$62:$AL$62)))-J$6)+INDEX('Back data'!$A$63:$AL$63,,MAX(IF('Back data'!$A$63:$AL$63&lt;&gt;"",COLUMN('Back data'!$A$63:$AL$63)))-J$6)</f>
        <v>83.149999999999991</v>
      </c>
      <c r="K12" s="9">
        <f t="array" ref="K12">INDEX('Back data'!$A$62:$AL$62,,MAX(IF('Back data'!$A$62:$AL$62&lt;&gt;"",COLUMN('Back data'!$A$62:$AL$62)))-K$6)+INDEX('Back data'!$A$63:$AL$63,,MAX(IF('Back data'!$A$63:$AL$63&lt;&gt;"",COLUMN('Back data'!$A$63:$AL$63)))-K$6)</f>
        <v>89.460000000000008</v>
      </c>
      <c r="L12" s="9">
        <f t="array" ref="L12">INDEX('Back data'!$A$62:$AL$62,,MAX(IF('Back data'!$A$62:$AL$62&lt;&gt;"",COLUMN('Back data'!$A$62:$AL$62)))-L$6)+INDEX('Back data'!$A$63:$AL$63,,MAX(IF('Back data'!$A$63:$AL$63&lt;&gt;"",COLUMN('Back data'!$A$63:$AL$63)))-L$6)</f>
        <v>90.24</v>
      </c>
      <c r="M12" s="9">
        <f t="array" ref="M12">INDEX('Back data'!$A$62:$AL$62,,MAX(IF('Back data'!$A$62:$AL$62&lt;&gt;"",COLUMN('Back data'!$A$62:$AL$62)))-M$6)+INDEX('Back data'!$A$63:$AL$63,,MAX(IF('Back data'!$A$63:$AL$63&lt;&gt;"",COLUMN('Back data'!$A$63:$AL$63)))-M$6)</f>
        <v>89.83</v>
      </c>
      <c r="N12" s="9">
        <f t="array" ref="N12">INDEX('Back data'!$A$62:$AL$62,,MAX(IF('Back data'!$A$62:$AL$62&lt;&gt;"",COLUMN('Back data'!$A$62:$AL$62)))-N$6)+INDEX('Back data'!$A$63:$AL$63,,MAX(IF('Back data'!$A$63:$AL$63&lt;&gt;"",COLUMN('Back data'!$A$63:$AL$63)))-N$6)</f>
        <v>93.83</v>
      </c>
      <c r="O12" s="9">
        <f t="array" ref="O12">INDEX('Back data'!$A$62:$AL$62,,MAX(IF('Back data'!$A$62:$AL$62&lt;&gt;"",COLUMN('Back data'!$A$62:$AL$62)))-O$6)+INDEX('Back data'!$A$63:$AL$63,,MAX(IF('Back data'!$A$63:$AL$63&lt;&gt;"",COLUMN('Back data'!$A$63:$AL$63)))-O$6)</f>
        <v>91.889999999999986</v>
      </c>
      <c r="P12" s="9">
        <f t="array" ref="P12">INDEX('Back data'!$A$62:$AL$62,,MAX(IF('Back data'!$A$62:$AL$62&lt;&gt;"",COLUMN('Back data'!$A$62:$AL$62)))-P$6)+INDEX('Back data'!$A$63:$AL$63,,MAX(IF('Back data'!$A$63:$AL$63&lt;&gt;"",COLUMN('Back data'!$A$63:$AL$63)))-P$6)</f>
        <v>100</v>
      </c>
    </row>
    <row r="13" spans="1:18" x14ac:dyDescent="0.25">
      <c r="A13" s="24" t="s">
        <v>64</v>
      </c>
      <c r="B13" s="27" t="s">
        <v>67</v>
      </c>
      <c r="C13" s="10" t="s">
        <v>65</v>
      </c>
      <c r="D13" s="11">
        <f t="array" ref="D13">INDEX('Back data'!$A$62:$AL$62,,MAX(IF('Back data'!$A$62:$AL$62&lt;&gt;"",COLUMN('Back data'!$A$62:$AL$62)))-D$6)/D$12</f>
        <v>0.86479772888573458</v>
      </c>
      <c r="E13" s="11">
        <f t="array" ref="E13">INDEX('Back data'!$A$62:$AL$62,,MAX(IF('Back data'!$A$62:$AL$62&lt;&gt;"",COLUMN('Back data'!$A$62:$AL$62)))-E$6)/E$12</f>
        <v>0.77898465171192444</v>
      </c>
      <c r="F13" s="11">
        <f t="array" ref="F13">INDEX('Back data'!$A$62:$AL$62,,MAX(IF('Back data'!$A$62:$AL$62&lt;&gt;"",COLUMN('Back data'!$A$62:$AL$62)))-F$6)/F$12</f>
        <v>0.79815209665955944</v>
      </c>
      <c r="G13" s="11">
        <f t="array" ref="G13">INDEX('Back data'!$A$62:$AL$62,,MAX(IF('Back data'!$A$62:$AL$62&lt;&gt;"",COLUMN('Back data'!$A$62:$AL$62)))-G$6)/G$12</f>
        <v>0.82337538681266365</v>
      </c>
      <c r="H13" s="11">
        <f t="array" ref="H13">INDEX('Back data'!$A$62:$AL$62,,MAX(IF('Back data'!$A$62:$AL$62&lt;&gt;"",COLUMN('Back data'!$A$62:$AL$62)))-H$6)/H$12</f>
        <v>0.77009191609710104</v>
      </c>
      <c r="I13" s="11">
        <f t="array" ref="I13">INDEX('Back data'!$A$62:$AL$62,,MAX(IF('Back data'!$A$62:$AL$62&lt;&gt;"",COLUMN('Back data'!$A$62:$AL$62)))-I$6)/I$12</f>
        <v>0.79846517119244398</v>
      </c>
      <c r="J13" s="11">
        <f t="array" ref="J13">INDEX('Back data'!$A$62:$AL$62,,MAX(IF('Back data'!$A$62:$AL$62&lt;&gt;"",COLUMN('Back data'!$A$62:$AL$62)))-J$6)/J$12</f>
        <v>0.80938063740228505</v>
      </c>
      <c r="K13" s="11">
        <f t="array" ref="K13">INDEX('Back data'!$A$62:$AL$62,,MAX(IF('Back data'!$A$62:$AL$62&lt;&gt;"",COLUMN('Back data'!$A$62:$AL$62)))-K$6)/K$12</f>
        <v>0.82875027945450475</v>
      </c>
      <c r="L13" s="11">
        <f t="array" ref="L13">INDEX('Back data'!$A$62:$AL$62,,MAX(IF('Back data'!$A$62:$AL$62&lt;&gt;"",COLUMN('Back data'!$A$62:$AL$62)))-L$6)/L$12</f>
        <v>0.81726507092198586</v>
      </c>
      <c r="M13" s="11">
        <f t="array" ref="M13">INDEX('Back data'!$A$62:$AL$62,,MAX(IF('Back data'!$A$62:$AL$62&lt;&gt;"",COLUMN('Back data'!$A$62:$AL$62)))-M$6)/M$12</f>
        <v>0.78270065679617062</v>
      </c>
      <c r="N13" s="11">
        <f t="array" ref="N13">INDEX('Back data'!$A$62:$AL$62,,MAX(IF('Back data'!$A$62:$AL$62&lt;&gt;"",COLUMN('Back data'!$A$62:$AL$62)))-N$6)/N$12</f>
        <v>0.79249706916764362</v>
      </c>
      <c r="O13" s="11">
        <f t="array" ref="O13">INDEX('Back data'!$A$62:$AL$62,,MAX(IF('Back data'!$A$62:$AL$62&lt;&gt;"",COLUMN('Back data'!$A$62:$AL$62)))-O$6)/O$12</f>
        <v>0.81847861573620639</v>
      </c>
      <c r="P13" s="11">
        <f t="array" ref="P13">INDEX('Back data'!$A$62:$AL$62,,MAX(IF('Back data'!$A$62:$AL$62&lt;&gt;"",COLUMN('Back data'!$A$62:$AL$62)))-P$6)/P$12</f>
        <v>0.755</v>
      </c>
    </row>
    <row r="14" spans="1:18" x14ac:dyDescent="0.25">
      <c r="A14" s="24" t="s">
        <v>64</v>
      </c>
      <c r="B14" s="27" t="s">
        <v>67</v>
      </c>
      <c r="C14" s="10" t="s">
        <v>66</v>
      </c>
      <c r="D14" s="11">
        <f t="array" ref="D14">+INDEX('Back data'!$A$63:$AL$63,,MAX(IF('Back data'!$A$63:$AL$63&lt;&gt;"",COLUMN('Back data'!$A$63:$AL$63)))-D$6)/D12</f>
        <v>0.13520227111426544</v>
      </c>
      <c r="E14" s="11">
        <f t="array" ref="E14">+INDEX('Back data'!$A$63:$AL$63,,MAX(IF('Back data'!$A$63:$AL$63&lt;&gt;"",COLUMN('Back data'!$A$63:$AL$63)))-E$6)/E12</f>
        <v>0.22101534828807554</v>
      </c>
      <c r="F14" s="11">
        <f t="array" ref="F14">+INDEX('Back data'!$A$63:$AL$63,,MAX(IF('Back data'!$A$63:$AL$63&lt;&gt;"",COLUMN('Back data'!$A$63:$AL$63)))-F$6)/F12</f>
        <v>0.20184790334044067</v>
      </c>
      <c r="G14" s="11">
        <f t="array" ref="G14">+INDEX('Back data'!$A$63:$AL$63,,MAX(IF('Back data'!$A$63:$AL$63&lt;&gt;"",COLUMN('Back data'!$A$63:$AL$63)))-G$6)/G12</f>
        <v>0.17662461318733633</v>
      </c>
      <c r="H14" s="11">
        <f t="array" ref="H14">+INDEX('Back data'!$A$63:$AL$63,,MAX(IF('Back data'!$A$63:$AL$63&lt;&gt;"",COLUMN('Back data'!$A$63:$AL$63)))-H$6)/H12</f>
        <v>0.22990808390289891</v>
      </c>
      <c r="I14" s="11">
        <f t="array" ref="I14">+INDEX('Back data'!$A$63:$AL$63,,MAX(IF('Back data'!$A$63:$AL$63&lt;&gt;"",COLUMN('Back data'!$A$63:$AL$63)))-I$6)/I12</f>
        <v>0.2015348288075561</v>
      </c>
      <c r="J14" s="11">
        <f t="array" ref="J14">+INDEX('Back data'!$A$63:$AL$63,,MAX(IF('Back data'!$A$63:$AL$63&lt;&gt;"",COLUMN('Back data'!$A$63:$AL$63)))-J$6)/J12</f>
        <v>0.19061936259771498</v>
      </c>
      <c r="K14" s="11">
        <f t="array" ref="K14">+INDEX('Back data'!$A$63:$AL$63,,MAX(IF('Back data'!$A$63:$AL$63&lt;&gt;"",COLUMN('Back data'!$A$63:$AL$63)))-K$6)/K12</f>
        <v>0.17124972054549517</v>
      </c>
      <c r="L14" s="11">
        <f t="array" ref="L14">+INDEX('Back data'!$A$63:$AL$63,,MAX(IF('Back data'!$A$63:$AL$63&lt;&gt;"",COLUMN('Back data'!$A$63:$AL$63)))-L$6)/L12</f>
        <v>0.18273492907801417</v>
      </c>
      <c r="M14" s="11">
        <f t="array" ref="M14">+INDEX('Back data'!$A$63:$AL$63,,MAX(IF('Back data'!$A$63:$AL$63&lt;&gt;"",COLUMN('Back data'!$A$63:$AL$63)))-M$6)/M12</f>
        <v>0.21729934320382946</v>
      </c>
      <c r="N14" s="11">
        <f t="array" ref="N14">+INDEX('Back data'!$A$63:$AL$63,,MAX(IF('Back data'!$A$63:$AL$63&lt;&gt;"",COLUMN('Back data'!$A$63:$AL$63)))-N$6)/N12</f>
        <v>0.20750293083235638</v>
      </c>
      <c r="O14" s="11">
        <f t="array" ref="O14">+INDEX('Back data'!$A$63:$AL$63,,MAX(IF('Back data'!$A$63:$AL$63&lt;&gt;"",COLUMN('Back data'!$A$63:$AL$63)))-O$6)/O12</f>
        <v>0.18152138426379369</v>
      </c>
      <c r="P14" s="11">
        <f t="array" ref="P14">+INDEX('Back data'!$A$63:$AL$63,,MAX(IF('Back data'!$A$63:$AL$63&lt;&gt;"",COLUMN('Back data'!$A$63:$AL$63)))-P$6)/P12</f>
        <v>0.245</v>
      </c>
      <c r="R14" s="56"/>
    </row>
    <row r="16" spans="1:18" x14ac:dyDescent="0.25">
      <c r="C16" s="12"/>
    </row>
    <row r="17" spans="1:18" x14ac:dyDescent="0.25">
      <c r="C17" s="8" t="s">
        <v>63</v>
      </c>
      <c r="D17" s="9">
        <f t="array" ref="D17">INDEX('Back data'!$A$67:$AL$67,,MAX(IF('Back data'!$A$67:$AL$67&lt;&gt;"",COLUMN('Back data'!$A$67:$AL$67)))-D$6)+INDEX('Back data'!$A$68:$AL$68,,MAX(IF('Back data'!$A$68:$AL$68&lt;&gt;"",COLUMN('Back data'!$A$68:$AL$68)))-D$6)</f>
        <v>86</v>
      </c>
      <c r="E17" s="9">
        <f t="array" ref="E17">INDEX('Back data'!$A$67:$AL$67,,MAX(IF('Back data'!$A$67:$AL$67&lt;&gt;"",COLUMN('Back data'!$A$67:$AL$67)))-E$6)+INDEX('Back data'!$A$68:$AL$68,,MAX(IF('Back data'!$A$68:$AL$68&lt;&gt;"",COLUMN('Back data'!$A$68:$AL$68)))-E$6)</f>
        <v>85.61999999999999</v>
      </c>
      <c r="F17" s="9">
        <f t="array" ref="F17">INDEX('Back data'!$A$67:$AL$67,,MAX(IF('Back data'!$A$67:$AL$67&lt;&gt;"",COLUMN('Back data'!$A$67:$AL$67)))-F$6)+INDEX('Back data'!$A$68:$AL$68,,MAX(IF('Back data'!$A$68:$AL$68&lt;&gt;"",COLUMN('Back data'!$A$68:$AL$68)))-F$6)</f>
        <v>85.27</v>
      </c>
      <c r="G17" s="9">
        <f t="array" ref="G17">INDEX('Back data'!$A$67:$AL$67,,MAX(IF('Back data'!$A$67:$AL$67&lt;&gt;"",COLUMN('Back data'!$A$67:$AL$67)))-G$6)+INDEX('Back data'!$A$68:$AL$68,,MAX(IF('Back data'!$A$68:$AL$68&lt;&gt;"",COLUMN('Back data'!$A$68:$AL$68)))-G$6)</f>
        <v>86.97</v>
      </c>
      <c r="H17" s="9">
        <f t="array" ref="H17">INDEX('Back data'!$A$67:$AL$67,,MAX(IF('Back data'!$A$67:$AL$67&lt;&gt;"",COLUMN('Back data'!$A$67:$AL$67)))-H$6)+INDEX('Back data'!$A$68:$AL$68,,MAX(IF('Back data'!$A$68:$AL$68&lt;&gt;"",COLUMN('Back data'!$A$68:$AL$68)))-H$6)</f>
        <v>87.809999999999988</v>
      </c>
      <c r="I17" s="9">
        <f t="array" ref="I17">INDEX('Back data'!$A$67:$AL$67,,MAX(IF('Back data'!$A$67:$AL$67&lt;&gt;"",COLUMN('Back data'!$A$67:$AL$67)))-I$6)+INDEX('Back data'!$A$68:$AL$68,,MAX(IF('Back data'!$A$68:$AL$68&lt;&gt;"",COLUMN('Back data'!$A$68:$AL$68)))-I$6)</f>
        <v>86.47</v>
      </c>
      <c r="J17" s="9">
        <f t="array" ref="J17">INDEX('Back data'!$A$67:$AL$67,,MAX(IF('Back data'!$A$67:$AL$67&lt;&gt;"",COLUMN('Back data'!$A$67:$AL$67)))-J$6)+INDEX('Back data'!$A$68:$AL$68,,MAX(IF('Back data'!$A$68:$AL$68&lt;&gt;"",COLUMN('Back data'!$A$68:$AL$68)))-J$6)</f>
        <v>87.57</v>
      </c>
      <c r="K17" s="9">
        <f t="array" ref="K17">INDEX('Back data'!$A$67:$AL$67,,MAX(IF('Back data'!$A$67:$AL$67&lt;&gt;"",COLUMN('Back data'!$A$67:$AL$67)))-K$6)+INDEX('Back data'!$A$68:$AL$68,,MAX(IF('Back data'!$A$68:$AL$68&lt;&gt;"",COLUMN('Back data'!$A$68:$AL$68)))-K$6)</f>
        <v>89.65</v>
      </c>
      <c r="L17" s="9">
        <f t="array" ref="L17">INDEX('Back data'!$A$67:$AL$67,,MAX(IF('Back data'!$A$67:$AL$67&lt;&gt;"",COLUMN('Back data'!$A$67:$AL$67)))-L$6)+INDEX('Back data'!$A$68:$AL$68,,MAX(IF('Back data'!$A$68:$AL$68&lt;&gt;"",COLUMN('Back data'!$A$68:$AL$68)))-L$6)</f>
        <v>90.19</v>
      </c>
      <c r="M17" s="9">
        <f t="array" ref="M17">INDEX('Back data'!$A$67:$AL$67,,MAX(IF('Back data'!$A$67:$AL$67&lt;&gt;"",COLUMN('Back data'!$A$67:$AL$67)))-M$6)+INDEX('Back data'!$A$68:$AL$68,,MAX(IF('Back data'!$A$68:$AL$68&lt;&gt;"",COLUMN('Back data'!$A$68:$AL$68)))-M$6)</f>
        <v>92.63000000000001</v>
      </c>
      <c r="N17" s="9">
        <f t="array" ref="N17">INDEX('Back data'!$A$67:$AL$67,,MAX(IF('Back data'!$A$67:$AL$67&lt;&gt;"",COLUMN('Back data'!$A$67:$AL$67)))-N$6)+INDEX('Back data'!$A$68:$AL$68,,MAX(IF('Back data'!$A$68:$AL$68&lt;&gt;"",COLUMN('Back data'!$A$68:$AL$68)))-N$6)</f>
        <v>94.06</v>
      </c>
      <c r="O17" s="9">
        <f t="array" ref="O17">INDEX('Back data'!$A$67:$AL$67,,MAX(IF('Back data'!$A$67:$AL$67&lt;&gt;"",COLUMN('Back data'!$A$67:$AL$67)))-O$6)+INDEX('Back data'!$A$68:$AL$68,,MAX(IF('Back data'!$A$68:$AL$68&lt;&gt;"",COLUMN('Back data'!$A$68:$AL$68)))-O$6)</f>
        <v>95.35</v>
      </c>
      <c r="P17" s="9">
        <f t="array" ref="P17">INDEX('Back data'!$A$67:$AL$67,,MAX(IF('Back data'!$A$67:$AL$67&lt;&gt;"",COLUMN('Back data'!$A$67:$AL$67)))-P$6)+INDEX('Back data'!$A$68:$AL$68,,MAX(IF('Back data'!$A$68:$AL$68&lt;&gt;"",COLUMN('Back data'!$A$68:$AL$68)))-P$6)</f>
        <v>100</v>
      </c>
    </row>
    <row r="18" spans="1:18" x14ac:dyDescent="0.25">
      <c r="A18" s="24" t="s">
        <v>64</v>
      </c>
      <c r="B18" s="27" t="s">
        <v>68</v>
      </c>
      <c r="C18" s="10" t="s">
        <v>65</v>
      </c>
      <c r="D18" s="11">
        <f t="array" ref="D18">INDEX('Back data'!$A$67:$AL$67,,MAX(IF('Back data'!$A$67:$AL$67&lt;&gt;"",COLUMN('Back data'!$A$67:$AL$67)))-D$6)/D17</f>
        <v>0.97872093023255813</v>
      </c>
      <c r="E18" s="11">
        <f t="array" ref="E18">INDEX('Back data'!$A$67:$AL$67,,MAX(IF('Back data'!$A$67:$AL$67&lt;&gt;"",COLUMN('Back data'!$A$67:$AL$67)))-E$6)/E17</f>
        <v>0.98224713851903767</v>
      </c>
      <c r="F18" s="11">
        <f t="array" ref="F18">INDEX('Back data'!$A$67:$AL$67,,MAX(IF('Back data'!$A$67:$AL$67&lt;&gt;"",COLUMN('Back data'!$A$67:$AL$67)))-F$6)/F17</f>
        <v>0.97197138501231384</v>
      </c>
      <c r="G18" s="11">
        <f t="array" ref="G18">INDEX('Back data'!$A$67:$AL$67,,MAX(IF('Back data'!$A$67:$AL$67&lt;&gt;"",COLUMN('Back data'!$A$67:$AL$67)))-G$6)/G17</f>
        <v>0.9848223525353571</v>
      </c>
      <c r="H18" s="11">
        <f t="array" ref="H18">INDEX('Back data'!$A$67:$AL$67,,MAX(IF('Back data'!$A$67:$AL$67&lt;&gt;"",COLUMN('Back data'!$A$67:$AL$67)))-H$6)/H17</f>
        <v>0.97927343127206479</v>
      </c>
      <c r="I18" s="11">
        <f t="array" ref="I18">INDEX('Back data'!$A$67:$AL$67,,MAX(IF('Back data'!$A$67:$AL$67&lt;&gt;"",COLUMN('Back data'!$A$67:$AL$67)))-I$6)/I17</f>
        <v>0.97744882618249096</v>
      </c>
      <c r="J18" s="11">
        <f t="array" ref="J18">INDEX('Back data'!$A$67:$AL$67,,MAX(IF('Back data'!$A$67:$AL$67&lt;&gt;"",COLUMN('Back data'!$A$67:$AL$67)))-J$6)/J17</f>
        <v>0.98549731643256833</v>
      </c>
      <c r="K18" s="11">
        <f t="array" ref="K18">INDEX('Back data'!$A$67:$AL$67,,MAX(IF('Back data'!$A$67:$AL$67&lt;&gt;"",COLUMN('Back data'!$A$67:$AL$67)))-K$6)/K17</f>
        <v>0.96731734523145563</v>
      </c>
      <c r="L18" s="11">
        <f t="array" ref="L18">INDEX('Back data'!$A$67:$AL$67,,MAX(IF('Back data'!$A$67:$AL$67&lt;&gt;"",COLUMN('Back data'!$A$67:$AL$67)))-L$6)/L17</f>
        <v>0.9743874043685552</v>
      </c>
      <c r="M18" s="11">
        <f t="array" ref="M18">INDEX('Back data'!$A$67:$AL$67,,MAX(IF('Back data'!$A$67:$AL$67&lt;&gt;"",COLUMN('Back data'!$A$67:$AL$67)))-M$6)/M17</f>
        <v>0.97678937709165492</v>
      </c>
      <c r="N18" s="11">
        <f t="array" ref="N18">INDEX('Back data'!$A$67:$AL$67,,MAX(IF('Back data'!$A$67:$AL$67&lt;&gt;"",COLUMN('Back data'!$A$67:$AL$67)))-N$6)/N17</f>
        <v>0.96948756113119283</v>
      </c>
      <c r="O18" s="11">
        <f t="array" ref="O18">INDEX('Back data'!$A$67:$AL$67,,MAX(IF('Back data'!$A$67:$AL$67&lt;&gt;"",COLUMN('Back data'!$A$67:$AL$67)))-O$6)/O17</f>
        <v>0.97682223387519673</v>
      </c>
      <c r="P18" s="11">
        <f t="array" ref="P18">INDEX('Back data'!$A$67:$AL$67,,MAX(IF('Back data'!$A$67:$AL$67&lt;&gt;"",COLUMN('Back data'!$A$67:$AL$67)))-P$6)/P17</f>
        <v>0.99919999999999998</v>
      </c>
    </row>
    <row r="19" spans="1:18" x14ac:dyDescent="0.25">
      <c r="A19" s="24" t="s">
        <v>64</v>
      </c>
      <c r="B19" s="27" t="s">
        <v>68</v>
      </c>
      <c r="C19" s="10" t="s">
        <v>66</v>
      </c>
      <c r="D19" s="11">
        <f t="array" ref="D19">INDEX('Back data'!$A$68:$AL$68,,MAX(IF('Back data'!$A$68:$AL$68&lt;&gt;"",COLUMN('Back data'!$A$68:$AL$68)))-D$6)/D17</f>
        <v>2.1279069767441861E-2</v>
      </c>
      <c r="E19" s="11">
        <f t="array" ref="E19">INDEX('Back data'!$A$68:$AL$68,,MAX(IF('Back data'!$A$68:$AL$68&lt;&gt;"",COLUMN('Back data'!$A$68:$AL$68)))-E$6)/E17</f>
        <v>1.7752861480962393E-2</v>
      </c>
      <c r="F19" s="11">
        <f t="array" ref="F19">INDEX('Back data'!$A$68:$AL$68,,MAX(IF('Back data'!$A$68:$AL$68&lt;&gt;"",COLUMN('Back data'!$A$68:$AL$68)))-F$6)/F17</f>
        <v>2.8028614987686176E-2</v>
      </c>
      <c r="G19" s="11">
        <f t="array" ref="G19">INDEX('Back data'!$A$68:$AL$68,,MAX(IF('Back data'!$A$68:$AL$68&lt;&gt;"",COLUMN('Back data'!$A$68:$AL$68)))-G$6)/G17</f>
        <v>1.5177647464642981E-2</v>
      </c>
      <c r="H19" s="11">
        <f t="array" ref="H19">INDEX('Back data'!$A$68:$AL$68,,MAX(IF('Back data'!$A$68:$AL$68&lt;&gt;"",COLUMN('Back data'!$A$68:$AL$68)))-H$6)/H17</f>
        <v>2.0726568727935317E-2</v>
      </c>
      <c r="I19" s="11">
        <f t="array" ref="I19">INDEX('Back data'!$A$68:$AL$68,,MAX(IF('Back data'!$A$68:$AL$68&lt;&gt;"",COLUMN('Back data'!$A$68:$AL$68)))-I$6)/I17</f>
        <v>2.2551173817508964E-2</v>
      </c>
      <c r="J19" s="11">
        <f t="array" ref="J19">INDEX('Back data'!$A$68:$AL$68,,MAX(IF('Back data'!$A$68:$AL$68&lt;&gt;"",COLUMN('Back data'!$A$68:$AL$68)))-J$6)/J17</f>
        <v>1.4502683567431771E-2</v>
      </c>
      <c r="K19" s="11">
        <f t="array" ref="K19">INDEX('Back data'!$A$68:$AL$68,,MAX(IF('Back data'!$A$68:$AL$68&lt;&gt;"",COLUMN('Back data'!$A$68:$AL$68)))-K$6)/K17</f>
        <v>3.2682654768544338E-2</v>
      </c>
      <c r="L19" s="11">
        <f t="array" ref="L19">INDEX('Back data'!$A$68:$AL$68,,MAX(IF('Back data'!$A$68:$AL$68&lt;&gt;"",COLUMN('Back data'!$A$68:$AL$68)))-L$6)/L17</f>
        <v>2.5612595631444728E-2</v>
      </c>
      <c r="M19" s="11">
        <f t="array" ref="M19">INDEX('Back data'!$A$68:$AL$68,,MAX(IF('Back data'!$A$68:$AL$68&lt;&gt;"",COLUMN('Back data'!$A$68:$AL$68)))-M$6)/M17</f>
        <v>2.3210622908345024E-2</v>
      </c>
      <c r="N19" s="11">
        <f t="array" ref="N19">INDEX('Back data'!$A$68:$AL$68,,MAX(IF('Back data'!$A$68:$AL$68&lt;&gt;"",COLUMN('Back data'!$A$68:$AL$68)))-N$6)/N17</f>
        <v>3.0512438868807144E-2</v>
      </c>
      <c r="O19" s="11">
        <f t="array" ref="O19">INDEX('Back data'!$A$68:$AL$68,,MAX(IF('Back data'!$A$68:$AL$68&lt;&gt;"",COLUMN('Back data'!$A$68:$AL$68)))-O$6)/O17</f>
        <v>2.3177766124803358E-2</v>
      </c>
      <c r="P19" s="11">
        <f t="array" ref="P19">INDEX('Back data'!$A$68:$AL$68,,MAX(IF('Back data'!$A$68:$AL$68&lt;&gt;"",COLUMN('Back data'!$A$68:$AL$68)))-P$6)/P17</f>
        <v>8.0000000000000004E-4</v>
      </c>
      <c r="R19" s="56"/>
    </row>
    <row r="22" spans="1:18" x14ac:dyDescent="0.25">
      <c r="C22" s="8" t="s">
        <v>63</v>
      </c>
      <c r="D22" s="9">
        <f t="array" ref="D22">INDEX('Back data'!$A$247:$AL$247,,MAX(IF('Back data'!$A$247:$AL$247&lt;&gt;"",COLUMN('Back data'!$A$247:$AL$247)))-D$6)+INDEX('Back data'!$A$248:$AL$248,,MAX(IF('Back data'!$A$248:$AL$248&lt;&gt;"",COLUMN('Back data'!$A$248:$AL$248)))-D$6)</f>
        <v>84.830000000000013</v>
      </c>
      <c r="E22" s="9">
        <f t="array" ref="E22">INDEX('Back data'!$A$247:$AL$247,,MAX(IF('Back data'!$A$247:$AL$247&lt;&gt;"",COLUMN('Back data'!$A$247:$AL$247)))-E$6)+INDEX('Back data'!$A$248:$AL$248,,MAX(IF('Back data'!$A$248:$AL$248&lt;&gt;"",COLUMN('Back data'!$A$248:$AL$248)))-E$6)</f>
        <v>83.69</v>
      </c>
      <c r="F22" s="9">
        <f t="array" ref="F22">INDEX('Back data'!$A$247:$AL$247,,MAX(IF('Back data'!$A$247:$AL$247&lt;&gt;"",COLUMN('Back data'!$A$247:$AL$247)))-F$6)+INDEX('Back data'!$A$248:$AL$248,,MAX(IF('Back data'!$A$248:$AL$248&lt;&gt;"",COLUMN('Back data'!$A$248:$AL$248)))-F$6)</f>
        <v>83.94</v>
      </c>
      <c r="G22" s="9">
        <f t="array" ref="G22">INDEX('Back data'!$A$247:$AL$247,,MAX(IF('Back data'!$A$247:$AL$247&lt;&gt;"",COLUMN('Back data'!$A$247:$AL$247)))-G$6)+INDEX('Back data'!$A$248:$AL$248,,MAX(IF('Back data'!$A$248:$AL$248&lt;&gt;"",COLUMN('Back data'!$A$248:$AL$248)))-G$6)</f>
        <v>84.62</v>
      </c>
      <c r="H22" s="9">
        <f t="array" ref="H22">INDEX('Back data'!$A$247:$AL$247,,MAX(IF('Back data'!$A$247:$AL$247&lt;&gt;"",COLUMN('Back data'!$A$247:$AL$247)))-H$6)+INDEX('Back data'!$A$248:$AL$248,,MAX(IF('Back data'!$A$248:$AL$248&lt;&gt;"",COLUMN('Back data'!$A$248:$AL$248)))-H$6)</f>
        <v>85.34</v>
      </c>
      <c r="I22" s="9">
        <f t="array" ref="I22">INDEX('Back data'!$A$247:$AL$247,,MAX(IF('Back data'!$A$247:$AL$247&lt;&gt;"",COLUMN('Back data'!$A$247:$AL$247)))-I$6)+INDEX('Back data'!$A$248:$AL$248,,MAX(IF('Back data'!$A$248:$AL$248&lt;&gt;"",COLUMN('Back data'!$A$248:$AL$248)))-I$6)</f>
        <v>86.06</v>
      </c>
      <c r="J22" s="9">
        <f t="array" ref="J22">INDEX('Back data'!$A$247:$AL$247,,MAX(IF('Back data'!$A$247:$AL$247&lt;&gt;"",COLUMN('Back data'!$A$247:$AL$247)))-J$6)+INDEX('Back data'!$A$248:$AL$248,,MAX(IF('Back data'!$A$248:$AL$248&lt;&gt;"",COLUMN('Back data'!$A$248:$AL$248)))-J$6)</f>
        <v>81.93</v>
      </c>
      <c r="K22" s="9">
        <f t="array" ref="K22">INDEX('Back data'!$A$247:$AL$247,,MAX(IF('Back data'!$A$247:$AL$247&lt;&gt;"",COLUMN('Back data'!$A$247:$AL$247)))-K$6)+INDEX('Back data'!$A$248:$AL$248,,MAX(IF('Back data'!$A$248:$AL$248&lt;&gt;"",COLUMN('Back data'!$A$248:$AL$248)))-K$6)</f>
        <v>89.4</v>
      </c>
      <c r="L22" s="9">
        <f t="array" ref="L22">INDEX('Back data'!$A$247:$AL$247,,MAX(IF('Back data'!$A$247:$AL$247&lt;&gt;"",COLUMN('Back data'!$A$247:$AL$247)))-L$6)+INDEX('Back data'!$A$248:$AL$248,,MAX(IF('Back data'!$A$248:$AL$248&lt;&gt;"",COLUMN('Back data'!$A$248:$AL$248)))-L$6)</f>
        <v>89.87</v>
      </c>
      <c r="M22" s="9">
        <f t="array" ref="M22">INDEX('Back data'!$A$247:$AL$247,,MAX(IF('Back data'!$A$247:$AL$247&lt;&gt;"",COLUMN('Back data'!$A$247:$AL$247)))-M$6)+INDEX('Back data'!$A$248:$AL$248,,MAX(IF('Back data'!$A$248:$AL$248&lt;&gt;"",COLUMN('Back data'!$A$248:$AL$248)))-M$6)</f>
        <v>92.259999999999991</v>
      </c>
      <c r="N22" s="9">
        <f t="array" ref="N22">INDEX('Back data'!$A$247:$AL$247,,MAX(IF('Back data'!$A$247:$AL$247&lt;&gt;"",COLUMN('Back data'!$A$247:$AL$247)))-N$6)+INDEX('Back data'!$A$248:$AL$248,,MAX(IF('Back data'!$A$248:$AL$248&lt;&gt;"",COLUMN('Back data'!$A$248:$AL$248)))-N$6)</f>
        <v>93.94</v>
      </c>
      <c r="O22" s="9">
        <f t="array" ref="O22">INDEX('Back data'!$A$247:$AL$247,,MAX(IF('Back data'!$A$247:$AL$247&lt;&gt;"",COLUMN('Back data'!$A$247:$AL$247)))-O$6)+INDEX('Back data'!$A$248:$AL$248,,MAX(IF('Back data'!$A$248:$AL$248&lt;&gt;"",COLUMN('Back data'!$A$248:$AL$248)))-O$6)</f>
        <v>90.04</v>
      </c>
      <c r="P22" s="9">
        <f t="array" ref="P22">INDEX('Back data'!$A$247:$AL$247,,MAX(IF('Back data'!$A$247:$AL$247&lt;&gt;"",COLUMN('Back data'!$A$247:$AL$247)))-P$6)+INDEX('Back data'!$A$248:$AL$248,,MAX(IF('Back data'!$A$248:$AL$248&lt;&gt;"",COLUMN('Back data'!$A$248:$AL$248)))-P$6)</f>
        <v>100</v>
      </c>
    </row>
    <row r="23" spans="1:18" x14ac:dyDescent="0.25">
      <c r="A23" s="24" t="s">
        <v>64</v>
      </c>
      <c r="B23" s="27" t="s">
        <v>27</v>
      </c>
      <c r="C23" s="10" t="s">
        <v>65</v>
      </c>
      <c r="D23" s="11">
        <f t="array" ref="D23">INDEX('Back data'!$A$247:$AL$247,,MAX(IF('Back data'!$A$247:$AL$247&lt;&gt;"",COLUMN('Back data'!$A$247:$AL$247)))-D$6)/D22</f>
        <v>0.91571378050218077</v>
      </c>
      <c r="E23" s="11">
        <f t="array" ref="E23">INDEX('Back data'!$A$247:$AL$247,,MAX(IF('Back data'!$A$247:$AL$247&lt;&gt;"",COLUMN('Back data'!$A$247:$AL$247)))-E$6)/E22</f>
        <v>0.86151272553471137</v>
      </c>
      <c r="F23" s="11">
        <f t="array" ref="F23">INDEX('Back data'!$A$247:$AL$247,,MAX(IF('Back data'!$A$247:$AL$247&lt;&gt;"",COLUMN('Back data'!$A$247:$AL$247)))-F$6)/F22</f>
        <v>0.83690731474863</v>
      </c>
      <c r="G23" s="11">
        <f t="array" ref="G23">INDEX('Back data'!$A$247:$AL$247,,MAX(IF('Back data'!$A$247:$AL$247&lt;&gt;"",COLUMN('Back data'!$A$247:$AL$247)))-G$6)/G22</f>
        <v>0.882533679981092</v>
      </c>
      <c r="H23" s="11">
        <f t="array" ref="H23">INDEX('Back data'!$A$247:$AL$247,,MAX(IF('Back data'!$A$247:$AL$247&lt;&gt;"",COLUMN('Back data'!$A$247:$AL$247)))-H$6)/H22</f>
        <v>0.86219826576048741</v>
      </c>
      <c r="I23" s="11">
        <f t="array" ref="I23">INDEX('Back data'!$A$247:$AL$247,,MAX(IF('Back data'!$A$247:$AL$247&lt;&gt;"",COLUMN('Back data'!$A$247:$AL$247)))-I$6)/I22</f>
        <v>0.84208691610504294</v>
      </c>
      <c r="J23" s="11">
        <f t="array" ref="J23">INDEX('Back data'!$A$247:$AL$247,,MAX(IF('Back data'!$A$247:$AL$247&lt;&gt;"",COLUMN('Back data'!$A$247:$AL$247)))-J$6)/J22</f>
        <v>0.86927865250823866</v>
      </c>
      <c r="K23" s="11">
        <f t="array" ref="K23">INDEX('Back data'!$A$247:$AL$247,,MAX(IF('Back data'!$A$247:$AL$247&lt;&gt;"",COLUMN('Back data'!$A$247:$AL$247)))-K$6)/K22</f>
        <v>0.87975391498881428</v>
      </c>
      <c r="L23" s="11">
        <f t="array" ref="L23">INDEX('Back data'!$A$247:$AL$247,,MAX(IF('Back data'!$A$247:$AL$247&lt;&gt;"",COLUMN('Back data'!$A$247:$AL$247)))-L$6)/L22</f>
        <v>0.87036830978079438</v>
      </c>
      <c r="M23" s="11">
        <f t="array" ref="M23">INDEX('Back data'!$A$247:$AL$247,,MAX(IF('Back data'!$A$247:$AL$247&lt;&gt;"",COLUMN('Back data'!$A$247:$AL$247)))-M$6)/M22</f>
        <v>0.83904183828311296</v>
      </c>
      <c r="N23" s="11">
        <f t="array" ref="N23">INDEX('Back data'!$A$247:$AL$247,,MAX(IF('Back data'!$A$247:$AL$247&lt;&gt;"",COLUMN('Back data'!$A$247:$AL$247)))-N$6)/N22</f>
        <v>0.84106876729827562</v>
      </c>
      <c r="O23" s="11">
        <f t="array" ref="O23">INDEX('Back data'!$A$247:$AL$247,,MAX(IF('Back data'!$A$247:$AL$247&lt;&gt;"",COLUMN('Back data'!$A$247:$AL$247)))-O$6)/O22</f>
        <v>0.86916925810750778</v>
      </c>
      <c r="P23" s="11">
        <f t="array" ref="P23">INDEX('Back data'!$A$247:$AL$247,,MAX(IF('Back data'!$A$247:$AL$247&lt;&gt;"",COLUMN('Back data'!$A$247:$AL$247)))-P$6)/P22</f>
        <v>0.78170000000000006</v>
      </c>
    </row>
    <row r="24" spans="1:18" x14ac:dyDescent="0.25">
      <c r="A24" s="24" t="s">
        <v>64</v>
      </c>
      <c r="B24" s="27" t="s">
        <v>27</v>
      </c>
      <c r="C24" s="10" t="s">
        <v>66</v>
      </c>
      <c r="D24" s="11">
        <f t="array" ref="D24">+INDEX('Back data'!$A$248:$AL$248,,MAX(IF('Back data'!$A$248:$AL$248&lt;&gt;"",COLUMN('Back data'!$A$248:$AL$248)))-D$6)/D22</f>
        <v>8.4286219497819156E-2</v>
      </c>
      <c r="E24" s="11">
        <f t="array" ref="E24">+INDEX('Back data'!$A$248:$AL$248,,MAX(IF('Back data'!$A$248:$AL$248&lt;&gt;"",COLUMN('Back data'!$A$248:$AL$248)))-E$6)/E22</f>
        <v>0.13848727446528858</v>
      </c>
      <c r="F24" s="11">
        <f t="array" ref="F24">+INDEX('Back data'!$A$248:$AL$248,,MAX(IF('Back data'!$A$248:$AL$248&lt;&gt;"",COLUMN('Back data'!$A$248:$AL$248)))-F$6)/F22</f>
        <v>0.16309268525137002</v>
      </c>
      <c r="G24" s="11">
        <f t="array" ref="G24">+INDEX('Back data'!$A$248:$AL$248,,MAX(IF('Back data'!$A$248:$AL$248&lt;&gt;"",COLUMN('Back data'!$A$248:$AL$248)))-G$6)/G22</f>
        <v>0.11746632001890804</v>
      </c>
      <c r="H24" s="11">
        <f t="array" ref="H24">+INDEX('Back data'!$A$248:$AL$248,,MAX(IF('Back data'!$A$248:$AL$248&lt;&gt;"",COLUMN('Back data'!$A$248:$AL$248)))-H$6)/H22</f>
        <v>0.13780173423951253</v>
      </c>
      <c r="I24" s="11">
        <f t="array" ref="I24">+INDEX('Back data'!$A$248:$AL$248,,MAX(IF('Back data'!$A$248:$AL$248&lt;&gt;"",COLUMN('Back data'!$A$248:$AL$248)))-I$6)/I22</f>
        <v>0.15791308389495701</v>
      </c>
      <c r="J24" s="11">
        <f t="array" ref="J24">+INDEX('Back data'!$A$248:$AL$248,,MAX(IF('Back data'!$A$248:$AL$248&lt;&gt;"",COLUMN('Back data'!$A$248:$AL$248)))-J$6)/J22</f>
        <v>0.13072134749176126</v>
      </c>
      <c r="K24" s="11">
        <f t="array" ref="K24">+INDEX('Back data'!$A$248:$AL$248,,MAX(IF('Back data'!$A$248:$AL$248&lt;&gt;"",COLUMN('Back data'!$A$248:$AL$248)))-K$6)/K22</f>
        <v>0.12024608501118568</v>
      </c>
      <c r="L24" s="11">
        <f t="array" ref="L24">+INDEX('Back data'!$A$248:$AL$248,,MAX(IF('Back data'!$A$248:$AL$248&lt;&gt;"",COLUMN('Back data'!$A$248:$AL$248)))-L$6)/L22</f>
        <v>0.12963169021920551</v>
      </c>
      <c r="M24" s="11">
        <f t="array" ref="M24">+INDEX('Back data'!$A$248:$AL$248,,MAX(IF('Back data'!$A$248:$AL$248&lt;&gt;"",COLUMN('Back data'!$A$248:$AL$248)))-M$6)/M22</f>
        <v>0.16095816171688707</v>
      </c>
      <c r="N24" s="11">
        <f t="array" ref="N24">+INDEX('Back data'!$A$248:$AL$248,,MAX(IF('Back data'!$A$248:$AL$248&lt;&gt;"",COLUMN('Back data'!$A$248:$AL$248)))-N$6)/N22</f>
        <v>0.15893123270172452</v>
      </c>
      <c r="O24" s="11">
        <f t="array" ref="O24">+INDEX('Back data'!$A$248:$AL$248,,MAX(IF('Back data'!$A$248:$AL$248&lt;&gt;"",COLUMN('Back data'!$A$248:$AL$248)))-O$6)/O22</f>
        <v>0.13083074189249222</v>
      </c>
      <c r="P24" s="11">
        <f t="array" ref="P24">+INDEX('Back data'!$A$248:$AL$248,,MAX(IF('Back data'!$A$248:$AL$248&lt;&gt;"",COLUMN('Back data'!$A$248:$AL$248)))-P$6)/P22</f>
        <v>0.21829999999999999</v>
      </c>
      <c r="R24" s="56"/>
    </row>
    <row r="27" spans="1:18" x14ac:dyDescent="0.25">
      <c r="C27" s="8" t="s">
        <v>63</v>
      </c>
      <c r="D27" s="9">
        <f t="array" ref="D27">INDEX('Back data'!$A$252:$AL$252,,MAX(IF('Back data'!$A$252:$AL$252&lt;&gt;"",COLUMN('Back data'!$A$252:$AL$252)))-D$6)+INDEX('Back data'!$A$253:$AL$253,,MAX(IF('Back data'!$A$253:$AL$253&lt;&gt;"",COLUMN('Back data'!$A$253:$AL$253)))-D$6)</f>
        <v>85.91</v>
      </c>
      <c r="E27" s="9">
        <f t="array" ref="E27">INDEX('Back data'!$A$252:$AL$252,,MAX(IF('Back data'!$A$252:$AL$252&lt;&gt;"",COLUMN('Back data'!$A$252:$AL$252)))-E$6)+INDEX('Back data'!$A$253:$AL$253,,MAX(IF('Back data'!$A$253:$AL$253&lt;&gt;"",COLUMN('Back data'!$A$253:$AL$253)))-E$6)</f>
        <v>86.15</v>
      </c>
      <c r="F27" s="9">
        <f t="array" ref="F27">INDEX('Back data'!$A$252:$AL$252,,MAX(IF('Back data'!$A$252:$AL$252&lt;&gt;"",COLUMN('Back data'!$A$252:$AL$252)))-F$6)+INDEX('Back data'!$A$253:$AL$253,,MAX(IF('Back data'!$A$253:$AL$253&lt;&gt;"",COLUMN('Back data'!$A$253:$AL$253)))-F$6)</f>
        <v>85.45</v>
      </c>
      <c r="G27" s="9">
        <f t="array" ref="G27">INDEX('Back data'!$A$252:$AL$252,,MAX(IF('Back data'!$A$252:$AL$252&lt;&gt;"",COLUMN('Back data'!$A$252:$AL$252)))-G$6)+INDEX('Back data'!$A$253:$AL$253,,MAX(IF('Back data'!$A$253:$AL$253&lt;&gt;"",COLUMN('Back data'!$A$253:$AL$253)))-G$6)</f>
        <v>86.52000000000001</v>
      </c>
      <c r="H27" s="9">
        <f t="array" ref="H27">INDEX('Back data'!$A$252:$AL$252,,MAX(IF('Back data'!$A$252:$AL$252&lt;&gt;"",COLUMN('Back data'!$A$252:$AL$252)))-H$6)+INDEX('Back data'!$A$253:$AL$253,,MAX(IF('Back data'!$A$253:$AL$253&lt;&gt;"",COLUMN('Back data'!$A$253:$AL$253)))-H$6)</f>
        <v>85.97</v>
      </c>
      <c r="I27" s="9">
        <f t="array" ref="I27">INDEX('Back data'!$A$252:$AL$252,,MAX(IF('Back data'!$A$252:$AL$252&lt;&gt;"",COLUMN('Back data'!$A$252:$AL$252)))-I$6)+INDEX('Back data'!$A$253:$AL$253,,MAX(IF('Back data'!$A$253:$AL$253&lt;&gt;"",COLUMN('Back data'!$A$253:$AL$253)))-I$6)</f>
        <v>86.24</v>
      </c>
      <c r="J27" s="9">
        <f t="array" ref="J27">INDEX('Back data'!$A$252:$AL$252,,MAX(IF('Back data'!$A$252:$AL$252&lt;&gt;"",COLUMN('Back data'!$A$252:$AL$252)))-J$6)+INDEX('Back data'!$A$253:$AL$253,,MAX(IF('Back data'!$A$253:$AL$253&lt;&gt;"",COLUMN('Back data'!$A$253:$AL$253)))-J$6)</f>
        <v>87.26</v>
      </c>
      <c r="K27" s="9">
        <f t="array" ref="K27">INDEX('Back data'!$A$252:$AL$252,,MAX(IF('Back data'!$A$252:$AL$252&lt;&gt;"",COLUMN('Back data'!$A$252:$AL$252)))-K$6)+INDEX('Back data'!$A$253:$AL$253,,MAX(IF('Back data'!$A$253:$AL$253&lt;&gt;"",COLUMN('Back data'!$A$253:$AL$253)))-K$6)</f>
        <v>89.899999999999991</v>
      </c>
      <c r="L27" s="9">
        <f t="array" ref="L27">INDEX('Back data'!$A$252:$AL$252,,MAX(IF('Back data'!$A$252:$AL$252&lt;&gt;"",COLUMN('Back data'!$A$252:$AL$252)))-L$6)+INDEX('Back data'!$A$253:$AL$253,,MAX(IF('Back data'!$A$253:$AL$253&lt;&gt;"",COLUMN('Back data'!$A$253:$AL$253)))-L$6)</f>
        <v>91.48</v>
      </c>
      <c r="M27" s="9">
        <f t="array" ref="M27">INDEX('Back data'!$A$252:$AL$252,,MAX(IF('Back data'!$A$252:$AL$252&lt;&gt;"",COLUMN('Back data'!$A$252:$AL$252)))-M$6)+INDEX('Back data'!$A$253:$AL$253,,MAX(IF('Back data'!$A$253:$AL$253&lt;&gt;"",COLUMN('Back data'!$A$253:$AL$253)))-M$6)</f>
        <v>92.37</v>
      </c>
      <c r="N27" s="9">
        <f t="array" ref="N27">INDEX('Back data'!$A$252:$AL$252,,MAX(IF('Back data'!$A$252:$AL$252&lt;&gt;"",COLUMN('Back data'!$A$252:$AL$252)))-N$6)+INDEX('Back data'!$A$253:$AL$253,,MAX(IF('Back data'!$A$253:$AL$253&lt;&gt;"",COLUMN('Back data'!$A$253:$AL$253)))-N$6)</f>
        <v>94.36999999999999</v>
      </c>
      <c r="O27" s="9">
        <f t="array" ref="O27">INDEX('Back data'!$A$252:$AL$252,,MAX(IF('Back data'!$A$252:$AL$252&lt;&gt;"",COLUMN('Back data'!$A$252:$AL$252)))-O$6)+INDEX('Back data'!$A$253:$AL$253,,MAX(IF('Back data'!$A$253:$AL$253&lt;&gt;"",COLUMN('Back data'!$A$253:$AL$253)))-O$6)</f>
        <v>95.4</v>
      </c>
      <c r="P27" s="9">
        <f t="array" ref="P27">INDEX('Back data'!$A$252:$AL$252,,MAX(IF('Back data'!$A$252:$AL$252&lt;&gt;"",COLUMN('Back data'!$A$252:$AL$252)))-P$6)+INDEX('Back data'!$A$253:$AL$253,,MAX(IF('Back data'!$A$253:$AL$253&lt;&gt;"",COLUMN('Back data'!$A$253:$AL$253)))-P$6)</f>
        <v>100</v>
      </c>
    </row>
    <row r="28" spans="1:18" x14ac:dyDescent="0.25">
      <c r="A28" s="24" t="s">
        <v>64</v>
      </c>
      <c r="B28" s="27" t="s">
        <v>31</v>
      </c>
      <c r="C28" s="10" t="s">
        <v>65</v>
      </c>
      <c r="D28" s="11">
        <f t="array" ref="D28">INDEX('Back data'!$A$252:$AL$252,,MAX(IF('Back data'!$A$252:$AL$252&lt;&gt;"",COLUMN('Back data'!$A$252:$AL$252)))-D$6)/D27</f>
        <v>0.95774647887323949</v>
      </c>
      <c r="E28" s="11">
        <f t="array" ref="E28">INDEX('Back data'!$A$252:$AL$252,,MAX(IF('Back data'!$A$252:$AL$252&lt;&gt;"",COLUMN('Back data'!$A$252:$AL$252)))-E$6)/E27</f>
        <v>0.93650609402205454</v>
      </c>
      <c r="F28" s="11">
        <f t="array" ref="F28">INDEX('Back data'!$A$252:$AL$252,,MAX(IF('Back data'!$A$252:$AL$252&lt;&gt;"",COLUMN('Back data'!$A$252:$AL$252)))-F$6)/F27</f>
        <v>0.94312463428905791</v>
      </c>
      <c r="G28" s="11">
        <f t="array" ref="G28">INDEX('Back data'!$A$252:$AL$252,,MAX(IF('Back data'!$A$252:$AL$252&lt;&gt;"",COLUMN('Back data'!$A$252:$AL$252)))-G$6)/G27</f>
        <v>0.95977808599167813</v>
      </c>
      <c r="H28" s="11">
        <f t="array" ref="H28">INDEX('Back data'!$A$252:$AL$252,,MAX(IF('Back data'!$A$252:$AL$252&lt;&gt;"",COLUMN('Back data'!$A$252:$AL$252)))-H$6)/H27</f>
        <v>0.94626032336861687</v>
      </c>
      <c r="I28" s="11">
        <f t="array" ref="I28">INDEX('Back data'!$A$252:$AL$252,,MAX(IF('Back data'!$A$252:$AL$252&lt;&gt;"",COLUMN('Back data'!$A$252:$AL$252)))-I$6)/I27</f>
        <v>0.95396567717996295</v>
      </c>
      <c r="J28" s="11">
        <f t="array" ref="J28">INDEX('Back data'!$A$252:$AL$252,,MAX(IF('Back data'!$A$252:$AL$252&lt;&gt;"",COLUMN('Back data'!$A$252:$AL$252)))-J$6)/J27</f>
        <v>0.95725418290167308</v>
      </c>
      <c r="K28" s="11">
        <f t="array" ref="K28">INDEX('Back data'!$A$252:$AL$252,,MAX(IF('Back data'!$A$252:$AL$252&lt;&gt;"",COLUMN('Back data'!$A$252:$AL$252)))-K$6)/K27</f>
        <v>0.96084538375973305</v>
      </c>
      <c r="L28" s="11">
        <f t="array" ref="L28">INDEX('Back data'!$A$252:$AL$252,,MAX(IF('Back data'!$A$252:$AL$252&lt;&gt;"",COLUMN('Back data'!$A$252:$AL$252)))-L$6)/L27</f>
        <v>0.96141233056405773</v>
      </c>
      <c r="M28" s="11">
        <f t="array" ref="M28">INDEX('Back data'!$A$252:$AL$252,,MAX(IF('Back data'!$A$252:$AL$252&lt;&gt;"",COLUMN('Back data'!$A$252:$AL$252)))-M$6)/M27</f>
        <v>0.9518241853415611</v>
      </c>
      <c r="N28" s="11">
        <f t="array" ref="N28">INDEX('Back data'!$A$252:$AL$252,,MAX(IF('Back data'!$A$252:$AL$252&lt;&gt;"",COLUMN('Back data'!$A$252:$AL$252)))-N$6)/N27</f>
        <v>0.95538836494648727</v>
      </c>
      <c r="O28" s="11">
        <f t="array" ref="O28">INDEX('Back data'!$A$252:$AL$252,,MAX(IF('Back data'!$A$252:$AL$252&lt;&gt;"",COLUMN('Back data'!$A$252:$AL$252)))-O$6)/O27</f>
        <v>0.94947589098532492</v>
      </c>
      <c r="P28" s="11">
        <f t="array" ref="P28">INDEX('Back data'!$A$252:$AL$252,,MAX(IF('Back data'!$A$252:$AL$252&lt;&gt;"",COLUMN('Back data'!$A$252:$AL$252)))-P$6)/P27</f>
        <v>0.98790000000000011</v>
      </c>
    </row>
    <row r="29" spans="1:18" x14ac:dyDescent="0.25">
      <c r="A29" s="24" t="s">
        <v>64</v>
      </c>
      <c r="B29" s="27" t="s">
        <v>31</v>
      </c>
      <c r="C29" s="10" t="s">
        <v>66</v>
      </c>
      <c r="D29" s="11">
        <f t="array" ref="D29">+INDEX('Back data'!$A$253:$AL$253,,MAX(IF('Back data'!$A$253:$AL$253&lt;&gt;"",COLUMN('Back data'!$A$253:$AL$253)))-D$6)/D27</f>
        <v>4.2253521126760563E-2</v>
      </c>
      <c r="E29" s="11">
        <f t="array" ref="E29">+INDEX('Back data'!$A$253:$AL$253,,MAX(IF('Back data'!$A$253:$AL$253&lt;&gt;"",COLUMN('Back data'!$A$253:$AL$253)))-E$6)/E27</f>
        <v>6.3493905977945436E-2</v>
      </c>
      <c r="F29" s="11">
        <f t="array" ref="F29">+INDEX('Back data'!$A$253:$AL$253,,MAX(IF('Back data'!$A$253:$AL$253&lt;&gt;"",COLUMN('Back data'!$A$253:$AL$253)))-F$6)/F27</f>
        <v>5.6875365710942073E-2</v>
      </c>
      <c r="G29" s="11">
        <f t="array" ref="G29">+INDEX('Back data'!$A$253:$AL$253,,MAX(IF('Back data'!$A$253:$AL$253&lt;&gt;"",COLUMN('Back data'!$A$253:$AL$253)))-G$6)/G27</f>
        <v>4.0221914008321771E-2</v>
      </c>
      <c r="H29" s="11">
        <f t="array" ref="H29">+INDEX('Back data'!$A$253:$AL$253,,MAX(IF('Back data'!$A$253:$AL$253&lt;&gt;"",COLUMN('Back data'!$A$253:$AL$253)))-H$6)/H27</f>
        <v>5.3739676631383043E-2</v>
      </c>
      <c r="I29" s="11">
        <f t="array" ref="I29">+INDEX('Back data'!$A$253:$AL$253,,MAX(IF('Back data'!$A$253:$AL$253&lt;&gt;"",COLUMN('Back data'!$A$253:$AL$253)))-I$6)/I27</f>
        <v>4.603432282003711E-2</v>
      </c>
      <c r="J29" s="11">
        <f t="array" ref="J29">+INDEX('Back data'!$A$253:$AL$253,,MAX(IF('Back data'!$A$253:$AL$253&lt;&gt;"",COLUMN('Back data'!$A$253:$AL$253)))-J$6)/J27</f>
        <v>4.2745817098326838E-2</v>
      </c>
      <c r="K29" s="11">
        <f t="array" ref="K29">+INDEX('Back data'!$A$253:$AL$253,,MAX(IF('Back data'!$A$253:$AL$253&lt;&gt;"",COLUMN('Back data'!$A$253:$AL$253)))-K$6)/K27</f>
        <v>3.9154616240266969E-2</v>
      </c>
      <c r="L29" s="11">
        <f t="array" ref="L29">+INDEX('Back data'!$A$253:$AL$253,,MAX(IF('Back data'!$A$253:$AL$253&lt;&gt;"",COLUMN('Back data'!$A$253:$AL$253)))-L$6)/L27</f>
        <v>3.858766943594228E-2</v>
      </c>
      <c r="M29" s="11">
        <f t="array" ref="M29">+INDEX('Back data'!$A$253:$AL$253,,MAX(IF('Back data'!$A$253:$AL$253&lt;&gt;"",COLUMN('Back data'!$A$253:$AL$253)))-M$6)/M27</f>
        <v>4.8175814658438884E-2</v>
      </c>
      <c r="N29" s="11">
        <f t="array" ref="N29">+INDEX('Back data'!$A$253:$AL$253,,MAX(IF('Back data'!$A$253:$AL$253&lt;&gt;"",COLUMN('Back data'!$A$253:$AL$253)))-N$6)/N27</f>
        <v>4.4611635053512774E-2</v>
      </c>
      <c r="O29" s="11">
        <f t="array" ref="O29">+INDEX('Back data'!$A$253:$AL$253,,MAX(IF('Back data'!$A$253:$AL$253&lt;&gt;"",COLUMN('Back data'!$A$253:$AL$253)))-O$6)/O27</f>
        <v>5.052410901467505E-2</v>
      </c>
      <c r="P29" s="11">
        <f t="array" ref="P29">+INDEX('Back data'!$A$253:$AL$253,,MAX(IF('Back data'!$A$253:$AL$253&lt;&gt;"",COLUMN('Back data'!$A$253:$AL$253)))-P$6)/P27</f>
        <v>1.21E-2</v>
      </c>
      <c r="R29" s="56"/>
    </row>
    <row r="32" spans="1:18" x14ac:dyDescent="0.25">
      <c r="C32" s="8" t="s">
        <v>63</v>
      </c>
      <c r="D32" s="9">
        <f t="array" ref="D32">INDEX('Back data'!$A$257:$AL$257,,MAX(IF('Back data'!$A$257:$AL$257&lt;&gt;"",COLUMN('Back data'!$A$257:$AL$257)))-D$6)+INDEX('Back data'!$A$258:$AL$258,,MAX(IF('Back data'!$A$258:$AL$258&lt;&gt;"",COLUMN('Back data'!$A$258:$AL$258)))-D$6)</f>
        <v>87.899999999999991</v>
      </c>
      <c r="E32" s="9">
        <f t="array" ref="E32">INDEX('Back data'!$A$257:$AL$257,,MAX(IF('Back data'!$A$257:$AL$257&lt;&gt;"",COLUMN('Back data'!$A$257:$AL$257)))-E$6)+INDEX('Back data'!$A$258:$AL$258,,MAX(IF('Back data'!$A$258:$AL$258&lt;&gt;"",COLUMN('Back data'!$A$258:$AL$258)))-E$6)</f>
        <v>85.1</v>
      </c>
      <c r="F32" s="9">
        <f t="array" ref="F32">INDEX('Back data'!$A$257:$AL$257,,MAX(IF('Back data'!$A$257:$AL$257&lt;&gt;"",COLUMN('Back data'!$A$257:$AL$257)))-F$6)+INDEX('Back data'!$A$258:$AL$258,,MAX(IF('Back data'!$A$258:$AL$258&lt;&gt;"",COLUMN('Back data'!$A$258:$AL$258)))-F$6)</f>
        <v>88.94</v>
      </c>
      <c r="G32" s="9">
        <f t="array" ref="G32">INDEX('Back data'!$A$257:$AL$257,,MAX(IF('Back data'!$A$257:$AL$257&lt;&gt;"",COLUMN('Back data'!$A$257:$AL$257)))-G$6)+INDEX('Back data'!$A$258:$AL$258,,MAX(IF('Back data'!$A$258:$AL$258&lt;&gt;"",COLUMN('Back data'!$A$258:$AL$258)))-G$6)</f>
        <v>86.33</v>
      </c>
      <c r="H32" s="9">
        <f t="array" ref="H32">INDEX('Back data'!$A$257:$AL$257,,MAX(IF('Back data'!$A$257:$AL$257&lt;&gt;"",COLUMN('Back data'!$A$257:$AL$257)))-H$6)+INDEX('Back data'!$A$258:$AL$258,,MAX(IF('Back data'!$A$258:$AL$258&lt;&gt;"",COLUMN('Back data'!$A$258:$AL$258)))-H$6)</f>
        <v>89.28</v>
      </c>
      <c r="I32" s="9">
        <f t="array" ref="I32">INDEX('Back data'!$A$257:$AL$257,,MAX(IF('Back data'!$A$257:$AL$257&lt;&gt;"",COLUMN('Back data'!$A$257:$AL$257)))-I$6)+INDEX('Back data'!$A$258:$AL$258,,MAX(IF('Back data'!$A$258:$AL$258&lt;&gt;"",COLUMN('Back data'!$A$258:$AL$258)))-I$6)</f>
        <v>85.36</v>
      </c>
      <c r="J32" s="9">
        <f t="array" ref="J32">INDEX('Back data'!$A$257:$AL$257,,MAX(IF('Back data'!$A$257:$AL$257&lt;&gt;"",COLUMN('Back data'!$A$257:$AL$257)))-J$6)+INDEX('Back data'!$A$258:$AL$258,,MAX(IF('Back data'!$A$258:$AL$258&lt;&gt;"",COLUMN('Back data'!$A$258:$AL$258)))-J$6)</f>
        <v>87.69</v>
      </c>
      <c r="K32" s="9">
        <f t="array" ref="K32">INDEX('Back data'!$A$257:$AL$257,,MAX(IF('Back data'!$A$257:$AL$257&lt;&gt;"",COLUMN('Back data'!$A$257:$AL$257)))-K$6)+INDEX('Back data'!$A$258:$AL$258,,MAX(IF('Back data'!$A$258:$AL$258&lt;&gt;"",COLUMN('Back data'!$A$258:$AL$258)))-K$6)</f>
        <v>90.77</v>
      </c>
      <c r="L32" s="9">
        <f t="array" ref="L32">INDEX('Back data'!$A$257:$AL$257,,MAX(IF('Back data'!$A$257:$AL$257&lt;&gt;"",COLUMN('Back data'!$A$257:$AL$257)))-L$6)+INDEX('Back data'!$A$258:$AL$258,,MAX(IF('Back data'!$A$258:$AL$258&lt;&gt;"",COLUMN('Back data'!$A$258:$AL$258)))-L$6)</f>
        <v>87.72</v>
      </c>
      <c r="M32" s="9">
        <f t="array" ref="M32">INDEX('Back data'!$A$257:$AL$257,,MAX(IF('Back data'!$A$257:$AL$257&lt;&gt;"",COLUMN('Back data'!$A$257:$AL$257)))-M$6)+INDEX('Back data'!$A$258:$AL$258,,MAX(IF('Back data'!$A$258:$AL$258&lt;&gt;"",COLUMN('Back data'!$A$258:$AL$258)))-M$6)</f>
        <v>90.63000000000001</v>
      </c>
      <c r="N32" s="9">
        <f t="array" ref="N32">INDEX('Back data'!$A$257:$AL$257,,MAX(IF('Back data'!$A$257:$AL$257&lt;&gt;"",COLUMN('Back data'!$A$257:$AL$257)))-N$6)+INDEX('Back data'!$A$258:$AL$258,,MAX(IF('Back data'!$A$258:$AL$258&lt;&gt;"",COLUMN('Back data'!$A$258:$AL$258)))-N$6)</f>
        <v>93.51</v>
      </c>
      <c r="O32" s="9">
        <f t="array" ref="O32">INDEX('Back data'!$A$257:$AL$257,,MAX(IF('Back data'!$A$257:$AL$257&lt;&gt;"",COLUMN('Back data'!$A$257:$AL$257)))-O$6)+INDEX('Back data'!$A$258:$AL$258,,MAX(IF('Back data'!$A$258:$AL$258&lt;&gt;"",COLUMN('Back data'!$A$258:$AL$258)))-O$6)</f>
        <v>95.16</v>
      </c>
      <c r="P32" s="9">
        <f t="array" ref="P32">INDEX('Back data'!$A$257:$AL$257,,MAX(IF('Back data'!$A$257:$AL$257&lt;&gt;"",COLUMN('Back data'!$A$257:$AL$257)))-P$6)+INDEX('Back data'!$A$258:$AL$258,,MAX(IF('Back data'!$A$258:$AL$258&lt;&gt;"",COLUMN('Back data'!$A$258:$AL$258)))-P$6)</f>
        <v>100</v>
      </c>
    </row>
    <row r="33" spans="1:18" x14ac:dyDescent="0.25">
      <c r="A33" s="24" t="s">
        <v>64</v>
      </c>
      <c r="B33" s="27" t="s">
        <v>35</v>
      </c>
      <c r="C33" s="10" t="s">
        <v>65</v>
      </c>
      <c r="D33" s="11">
        <f t="array" ref="D33">INDEX('Back data'!$A$257:$AL$257,,MAX(IF('Back data'!$A$257:$AL$257&lt;&gt;"",COLUMN('Back data'!$A$257:$AL$257)))-D$6)/D32</f>
        <v>0.95870307167235502</v>
      </c>
      <c r="E33" s="11">
        <f t="array" ref="E33">INDEX('Back data'!$A$257:$AL$257,,MAX(IF('Back data'!$A$257:$AL$257&lt;&gt;"",COLUMN('Back data'!$A$257:$AL$257)))-E$6)/E32</f>
        <v>0.92796709753231499</v>
      </c>
      <c r="F33" s="11">
        <f t="array" ref="F33">INDEX('Back data'!$A$257:$AL$257,,MAX(IF('Back data'!$A$257:$AL$257&lt;&gt;"",COLUMN('Back data'!$A$257:$AL$257)))-F$6)/F32</f>
        <v>0.95907353271868678</v>
      </c>
      <c r="G33" s="11">
        <f t="array" ref="G33">INDEX('Back data'!$A$257:$AL$257,,MAX(IF('Back data'!$A$257:$AL$257&lt;&gt;"",COLUMN('Back data'!$A$257:$AL$257)))-G$6)/G32</f>
        <v>0.96698714236070893</v>
      </c>
      <c r="H33" s="11">
        <f t="array" ref="H33">INDEX('Back data'!$A$257:$AL$257,,MAX(IF('Back data'!$A$257:$AL$257&lt;&gt;"",COLUMN('Back data'!$A$257:$AL$257)))-H$6)/H32</f>
        <v>0.93301971326164868</v>
      </c>
      <c r="I33" s="11">
        <f t="array" ref="I33">INDEX('Back data'!$A$257:$AL$257,,MAX(IF('Back data'!$A$257:$AL$257&lt;&gt;"",COLUMN('Back data'!$A$257:$AL$257)))-I$6)/I32</f>
        <v>0.97317244611059039</v>
      </c>
      <c r="J33" s="11">
        <f t="array" ref="J33">INDEX('Back data'!$A$257:$AL$257,,MAX(IF('Back data'!$A$257:$AL$257&lt;&gt;"",COLUMN('Back data'!$A$257:$AL$257)))-J$6)/J32</f>
        <v>0.95233207891435745</v>
      </c>
      <c r="K33" s="11">
        <f t="array" ref="K33">INDEX('Back data'!$A$257:$AL$257,,MAX(IF('Back data'!$A$257:$AL$257&lt;&gt;"",COLUMN('Back data'!$A$257:$AL$257)))-K$6)/K32</f>
        <v>0.89622121846425029</v>
      </c>
      <c r="L33" s="11">
        <f t="array" ref="L33">INDEX('Back data'!$A$257:$AL$257,,MAX(IF('Back data'!$A$257:$AL$257&lt;&gt;"",COLUMN('Back data'!$A$257:$AL$257)))-L$6)/L32</f>
        <v>0.92818057455540359</v>
      </c>
      <c r="M33" s="11">
        <f t="array" ref="M33">INDEX('Back data'!$A$257:$AL$257,,MAX(IF('Back data'!$A$257:$AL$257&lt;&gt;"",COLUMN('Back data'!$A$257:$AL$257)))-M$6)/M32</f>
        <v>0.94780977601235794</v>
      </c>
      <c r="N33" s="11">
        <f t="array" ref="N33">INDEX('Back data'!$A$257:$AL$257,,MAX(IF('Back data'!$A$257:$AL$257&lt;&gt;"",COLUMN('Back data'!$A$257:$AL$257)))-N$6)/N32</f>
        <v>0.88974441236231416</v>
      </c>
      <c r="O33" s="11">
        <f t="array" ref="O33">INDEX('Back data'!$A$257:$AL$257,,MAX(IF('Back data'!$A$257:$AL$257&lt;&gt;"",COLUMN('Back data'!$A$257:$AL$257)))-O$6)/O32</f>
        <v>0.94167717528373274</v>
      </c>
      <c r="P33" s="11">
        <f t="array" ref="P33">INDEX('Back data'!$A$257:$AL$257,,MAX(IF('Back data'!$A$257:$AL$257&lt;&gt;"",COLUMN('Back data'!$A$257:$AL$257)))-P$6)/P32</f>
        <v>0.98930000000000007</v>
      </c>
    </row>
    <row r="34" spans="1:18" x14ac:dyDescent="0.25">
      <c r="A34" s="24" t="s">
        <v>64</v>
      </c>
      <c r="B34" s="27" t="s">
        <v>35</v>
      </c>
      <c r="C34" s="10" t="s">
        <v>66</v>
      </c>
      <c r="D34" s="11">
        <f t="array" ref="D34">+INDEX('Back data'!$A$258:$AL$258,,MAX(IF('Back data'!$A$258:$AL$258&lt;&gt;"",COLUMN('Back data'!$A$258:$AL$258)))-D$6)/D32</f>
        <v>4.1296928327645054E-2</v>
      </c>
      <c r="E34" s="11">
        <f t="array" ref="E34">+INDEX('Back data'!$A$258:$AL$258,,MAX(IF('Back data'!$A$258:$AL$258&lt;&gt;"",COLUMN('Back data'!$A$258:$AL$258)))-E$6)/E32</f>
        <v>7.2032902467685081E-2</v>
      </c>
      <c r="F34" s="11">
        <f t="array" ref="F34">+INDEX('Back data'!$A$258:$AL$258,,MAX(IF('Back data'!$A$258:$AL$258&lt;&gt;"",COLUMN('Back data'!$A$258:$AL$258)))-F$6)/F32</f>
        <v>4.0926467281313245E-2</v>
      </c>
      <c r="G34" s="11">
        <f t="array" ref="G34">+INDEX('Back data'!$A$258:$AL$258,,MAX(IF('Back data'!$A$258:$AL$258&lt;&gt;"",COLUMN('Back data'!$A$258:$AL$258)))-G$6)/G32</f>
        <v>3.3012857639291092E-2</v>
      </c>
      <c r="H34" s="11">
        <f t="array" ref="H34">+INDEX('Back data'!$A$258:$AL$258,,MAX(IF('Back data'!$A$258:$AL$258&lt;&gt;"",COLUMN('Back data'!$A$258:$AL$258)))-H$6)/H32</f>
        <v>6.6980286738351255E-2</v>
      </c>
      <c r="I34" s="11">
        <f t="array" ref="I34">+INDEX('Back data'!$A$258:$AL$258,,MAX(IF('Back data'!$A$258:$AL$258&lt;&gt;"",COLUMN('Back data'!$A$258:$AL$258)))-I$6)/I32</f>
        <v>2.682755388940956E-2</v>
      </c>
      <c r="J34" s="11">
        <f t="array" ref="J34">+INDEX('Back data'!$A$258:$AL$258,,MAX(IF('Back data'!$A$258:$AL$258&lt;&gt;"",COLUMN('Back data'!$A$258:$AL$258)))-J$6)/J32</f>
        <v>4.7667921085642599E-2</v>
      </c>
      <c r="K34" s="11">
        <f t="array" ref="K34">+INDEX('Back data'!$A$258:$AL$258,,MAX(IF('Back data'!$A$258:$AL$258&lt;&gt;"",COLUMN('Back data'!$A$258:$AL$258)))-K$6)/K32</f>
        <v>0.1037787815357497</v>
      </c>
      <c r="L34" s="11">
        <f t="array" ref="L34">+INDEX('Back data'!$A$258:$AL$258,,MAX(IF('Back data'!$A$258:$AL$258&lt;&gt;"",COLUMN('Back data'!$A$258:$AL$258)))-L$6)/L32</f>
        <v>7.1819425444596435E-2</v>
      </c>
      <c r="M34" s="11">
        <f t="array" ref="M34">+INDEX('Back data'!$A$258:$AL$258,,MAX(IF('Back data'!$A$258:$AL$258&lt;&gt;"",COLUMN('Back data'!$A$258:$AL$258)))-M$6)/M32</f>
        <v>5.2190223987642059E-2</v>
      </c>
      <c r="N34" s="11">
        <f t="array" ref="N34">+INDEX('Back data'!$A$258:$AL$258,,MAX(IF('Back data'!$A$258:$AL$258&lt;&gt;"",COLUMN('Back data'!$A$258:$AL$258)))-N$6)/N32</f>
        <v>0.11025558763768581</v>
      </c>
      <c r="O34" s="11">
        <f t="array" ref="O34">+INDEX('Back data'!$A$258:$AL$258,,MAX(IF('Back data'!$A$258:$AL$258&lt;&gt;"",COLUMN('Back data'!$A$258:$AL$258)))-O$6)/O32</f>
        <v>5.8322824716267339E-2</v>
      </c>
      <c r="P34" s="11">
        <f t="array" ref="P34">+INDEX('Back data'!$A$258:$AL$258,,MAX(IF('Back data'!$A$258:$AL$258&lt;&gt;"",COLUMN('Back data'!$A$258:$AL$258)))-P$6)/P32</f>
        <v>1.0700000000000001E-2</v>
      </c>
      <c r="R34" s="56"/>
    </row>
    <row r="40" spans="1:18" x14ac:dyDescent="0.25">
      <c r="A40" s="6"/>
      <c r="B40" s="7"/>
      <c r="C40" s="8" t="s">
        <v>63</v>
      </c>
      <c r="D40" s="9">
        <f t="array" ref="D40">INDEX('Back data'!$A$82:$AL$82,,MAX(IF('Back data'!$A$82:$AL$82&lt;&gt;"",COLUMN('Back data'!$A$82:$AL$82)))-D$6)+INDEX('Back data'!$A$83:$AL$83,,MAX(IF('Back data'!$A$83:$AL$83&lt;&gt;"",COLUMN('Back data'!$A$83:$AL$83)))-D$6)</f>
        <v>85.22999999999999</v>
      </c>
      <c r="E40" s="9">
        <f t="array" ref="E40">INDEX('Back data'!$A$82:$AL$82,,MAX(IF('Back data'!$A$82:$AL$82&lt;&gt;"",COLUMN('Back data'!$A$82:$AL$82)))-E$6)+INDEX('Back data'!$A$83:$AL$83,,MAX(IF('Back data'!$A$83:$AL$83&lt;&gt;"",COLUMN('Back data'!$A$83:$AL$83)))-E$6)</f>
        <v>83.38</v>
      </c>
      <c r="F40" s="9">
        <f t="array" ref="F40">INDEX('Back data'!$A$82:$AL$82,,MAX(IF('Back data'!$A$82:$AL$82&lt;&gt;"",COLUMN('Back data'!$A$82:$AL$82)))-F$6)+INDEX('Back data'!$A$83:$AL$83,,MAX(IF('Back data'!$A$83:$AL$83&lt;&gt;"",COLUMN('Back data'!$A$83:$AL$83)))-F$6)</f>
        <v>85.97</v>
      </c>
      <c r="G40" s="9">
        <f t="array" ref="G40">INDEX('Back data'!$A$82:$AL$82,,MAX(IF('Back data'!$A$82:$AL$82&lt;&gt;"",COLUMN('Back data'!$A$82:$AL$82)))-G$6)+INDEX('Back data'!$A$83:$AL$83,,MAX(IF('Back data'!$A$83:$AL$83&lt;&gt;"",COLUMN('Back data'!$A$83:$AL$83)))-G$6)</f>
        <v>85.419999999999987</v>
      </c>
      <c r="H40" s="9">
        <f t="array" ref="H40">INDEX('Back data'!$A$82:$AL$82,,MAX(IF('Back data'!$A$82:$AL$82&lt;&gt;"",COLUMN('Back data'!$A$82:$AL$82)))-H$6)+INDEX('Back data'!$A$83:$AL$83,,MAX(IF('Back data'!$A$83:$AL$83&lt;&gt;"",COLUMN('Back data'!$A$83:$AL$83)))-H$6)</f>
        <v>84.96</v>
      </c>
      <c r="I40" s="9">
        <f t="array" ref="I40">INDEX('Back data'!$A$82:$AL$82,,MAX(IF('Back data'!$A$82:$AL$82&lt;&gt;"",COLUMN('Back data'!$A$82:$AL$82)))-I$6)+INDEX('Back data'!$A$83:$AL$83,,MAX(IF('Back data'!$A$83:$AL$83&lt;&gt;"",COLUMN('Back data'!$A$83:$AL$83)))-I$6)</f>
        <v>85.51</v>
      </c>
      <c r="J40" s="9">
        <f t="array" ref="J40">INDEX('Back data'!$A$82:$AL$82,,MAX(IF('Back data'!$A$82:$AL$82&lt;&gt;"",COLUMN('Back data'!$A$82:$AL$82)))-J$6)+INDEX('Back data'!$A$83:$AL$83,,MAX(IF('Back data'!$A$83:$AL$83&lt;&gt;"",COLUMN('Back data'!$A$83:$AL$83)))-J$6)</f>
        <v>82.660000000000011</v>
      </c>
      <c r="K40" s="9">
        <f t="array" ref="K40">INDEX('Back data'!$A$82:$AL$82,,MAX(IF('Back data'!$A$82:$AL$82&lt;&gt;"",COLUMN('Back data'!$A$82:$AL$82)))-K$6)+INDEX('Back data'!$A$83:$AL$83,,MAX(IF('Back data'!$A$83:$AL$83&lt;&gt;"",COLUMN('Back data'!$A$83:$AL$83)))-K$6)</f>
        <v>89.34</v>
      </c>
      <c r="L40" s="9">
        <f t="array" ref="L40">INDEX('Back data'!$A$82:$AL$82,,MAX(IF('Back data'!$A$82:$AL$82&lt;&gt;"",COLUMN('Back data'!$A$82:$AL$82)))-L$6)+INDEX('Back data'!$A$83:$AL$83,,MAX(IF('Back data'!$A$83:$AL$83&lt;&gt;"",COLUMN('Back data'!$A$83:$AL$83)))-L$6)</f>
        <v>90.789999999999992</v>
      </c>
      <c r="M40" s="9">
        <f t="array" ref="M40">INDEX('Back data'!$A$82:$AL$82,,MAX(IF('Back data'!$A$82:$AL$82&lt;&gt;"",COLUMN('Back data'!$A$82:$AL$82)))-M$6)+INDEX('Back data'!$A$83:$AL$83,,MAX(IF('Back data'!$A$83:$AL$83&lt;&gt;"",COLUMN('Back data'!$A$83:$AL$83)))-M$6)</f>
        <v>91.960000000000008</v>
      </c>
      <c r="N40" s="9">
        <f t="array" ref="N40">INDEX('Back data'!$A$82:$AL$82,,MAX(IF('Back data'!$A$82:$AL$82&lt;&gt;"",COLUMN('Back data'!$A$82:$AL$82)))-N$6)+INDEX('Back data'!$A$83:$AL$83,,MAX(IF('Back data'!$A$83:$AL$83&lt;&gt;"",COLUMN('Back data'!$A$83:$AL$83)))-N$6)</f>
        <v>94.789999999999992</v>
      </c>
      <c r="O40" s="9">
        <f t="array" ref="O40">INDEX('Back data'!$A$82:$AL$82,,MAX(IF('Back data'!$A$82:$AL$82&lt;&gt;"",COLUMN('Back data'!$A$82:$AL$82)))-O$6)+INDEX('Back data'!$A$83:$AL$83,,MAX(IF('Back data'!$A$83:$AL$83&lt;&gt;"",COLUMN('Back data'!$A$83:$AL$83)))-O$6)</f>
        <v>93.66</v>
      </c>
      <c r="P40" s="9">
        <f t="array" ref="P40">INDEX('Back data'!$A$82:$AL$82,,MAX(IF('Back data'!$A$82:$AL$82&lt;&gt;"",COLUMN('Back data'!$A$82:$AL$82)))-P$6)+INDEX('Back data'!$A$83:$AL$83,,MAX(IF('Back data'!$A$83:$AL$83&lt;&gt;"",COLUMN('Back data'!$A$83:$AL$83)))-P$6)</f>
        <v>100</v>
      </c>
    </row>
    <row r="41" spans="1:18" x14ac:dyDescent="0.25">
      <c r="A41" s="33" t="s">
        <v>69</v>
      </c>
      <c r="B41" s="25" t="s">
        <v>70</v>
      </c>
      <c r="C41" s="10" t="s">
        <v>65</v>
      </c>
      <c r="D41" s="11">
        <f t="array" ref="D41">INDEX('Back data'!$A$82:$AL$82,,MAX(IF('Back data'!$A$82:$AL$82&lt;&gt;"",COLUMN('Back data'!$A$82:$AL$82)))-D$6)/D40</f>
        <v>0.93687668661269508</v>
      </c>
      <c r="E41" s="11">
        <f t="array" ref="E41">INDEX('Back data'!$A$82:$AL$82,,MAX(IF('Back data'!$A$82:$AL$82&lt;&gt;"",COLUMN('Back data'!$A$82:$AL$82)))-E$6)/E40</f>
        <v>0.8934996402014872</v>
      </c>
      <c r="F41" s="11">
        <f t="array" ref="F41">INDEX('Back data'!$A$82:$AL$82,,MAX(IF('Back data'!$A$82:$AL$82&lt;&gt;"",COLUMN('Back data'!$A$82:$AL$82)))-F$6)/F40</f>
        <v>0.89973246481330693</v>
      </c>
      <c r="G41" s="11">
        <f t="array" ref="G41">INDEX('Back data'!$A$82:$AL$82,,MAX(IF('Back data'!$A$82:$AL$82&lt;&gt;"",COLUMN('Back data'!$A$82:$AL$82)))-G$6)/G40</f>
        <v>0.91852025286818084</v>
      </c>
      <c r="H41" s="11">
        <f t="array" ref="H41">INDEX('Back data'!$A$82:$AL$82,,MAX(IF('Back data'!$A$82:$AL$82&lt;&gt;"",COLUMN('Back data'!$A$82:$AL$82)))-H$6)/H40</f>
        <v>0.88959510357815452</v>
      </c>
      <c r="I41" s="11">
        <f t="array" ref="I41">INDEX('Back data'!$A$82:$AL$82,,MAX(IF('Back data'!$A$82:$AL$82&lt;&gt;"",COLUMN('Back data'!$A$82:$AL$82)))-I$6)/I40</f>
        <v>0.90539118231785753</v>
      </c>
      <c r="J41" s="11">
        <f t="array" ref="J41">INDEX('Back data'!$A$82:$AL$82,,MAX(IF('Back data'!$A$82:$AL$82&lt;&gt;"",COLUMN('Back data'!$A$82:$AL$82)))-J$6)/J40</f>
        <v>0.92463101863053465</v>
      </c>
      <c r="K41" s="11">
        <f t="array" ref="K41">INDEX('Back data'!$A$82:$AL$82,,MAX(IF('Back data'!$A$82:$AL$82&lt;&gt;"",COLUMN('Back data'!$A$82:$AL$82)))-K$6)/K40</f>
        <v>0.9238862771434968</v>
      </c>
      <c r="L41" s="11">
        <f t="array" ref="L41">INDEX('Back data'!$A$82:$AL$82,,MAX(IF('Back data'!$A$82:$AL$82&lt;&gt;"",COLUMN('Back data'!$A$82:$AL$82)))-L$6)/L40</f>
        <v>0.9111135587619783</v>
      </c>
      <c r="M41" s="11">
        <f t="array" ref="M41">INDEX('Back data'!$A$82:$AL$82,,MAX(IF('Back data'!$A$82:$AL$82&lt;&gt;"",COLUMN('Back data'!$A$82:$AL$82)))-M$6)/M40</f>
        <v>0.90571987820791644</v>
      </c>
      <c r="N41" s="11">
        <f t="array" ref="N41">INDEX('Back data'!$A$82:$AL$82,,MAX(IF('Back data'!$A$82:$AL$82&lt;&gt;"",COLUMN('Back data'!$A$82:$AL$82)))-N$6)/N40</f>
        <v>0.89397615782255513</v>
      </c>
      <c r="O41" s="11">
        <f t="array" ref="O41">INDEX('Back data'!$A$82:$AL$82,,MAX(IF('Back data'!$A$82:$AL$82&lt;&gt;"",COLUMN('Back data'!$A$82:$AL$82)))-O$6)/O40</f>
        <v>0.90444159726670936</v>
      </c>
      <c r="P41" s="11">
        <f t="array" ref="P41">INDEX('Back data'!$A$82:$AL$82,,MAX(IF('Back data'!$A$82:$AL$82&lt;&gt;"",COLUMN('Back data'!$A$82:$AL$82)))-P$6)/P40</f>
        <v>0.92330000000000001</v>
      </c>
    </row>
    <row r="42" spans="1:18" x14ac:dyDescent="0.25">
      <c r="A42" s="33" t="s">
        <v>69</v>
      </c>
      <c r="B42" s="25" t="s">
        <v>71</v>
      </c>
      <c r="C42" s="10" t="s">
        <v>66</v>
      </c>
      <c r="D42" s="11">
        <f t="array" ref="D42">INDEX('Back data'!$A$83:$AL$83,,MAX(IF('Back data'!$A$83:$AL$83&lt;&gt;"",COLUMN('Back data'!$A$83:$AL$83)))-D$6)/D40</f>
        <v>6.3123313387304952E-2</v>
      </c>
      <c r="E42" s="11">
        <f t="array" ref="E42">INDEX('Back data'!$A$83:$AL$83,,MAX(IF('Back data'!$A$83:$AL$83&lt;&gt;"",COLUMN('Back data'!$A$83:$AL$83)))-E$6)/E40</f>
        <v>0.10650035979851284</v>
      </c>
      <c r="F42" s="11">
        <f t="array" ref="F42">INDEX('Back data'!$A$83:$AL$83,,MAX(IF('Back data'!$A$83:$AL$83&lt;&gt;"",COLUMN('Back data'!$A$83:$AL$83)))-F$6)/F40</f>
        <v>0.10026753518669303</v>
      </c>
      <c r="G42" s="11">
        <f t="array" ref="G42">INDEX('Back data'!$A$83:$AL$83,,MAX(IF('Back data'!$A$83:$AL$83&lt;&gt;"",COLUMN('Back data'!$A$83:$AL$83)))-G$6)/G40</f>
        <v>8.1479747131819255E-2</v>
      </c>
      <c r="H42" s="11">
        <f t="array" ref="H42">INDEX('Back data'!$A$83:$AL$83,,MAX(IF('Back data'!$A$83:$AL$83&lt;&gt;"",COLUMN('Back data'!$A$83:$AL$83)))-H$6)/H40</f>
        <v>0.11040489642184559</v>
      </c>
      <c r="I42" s="11">
        <f t="array" ref="I42">INDEX('Back data'!$A$83:$AL$83,,MAX(IF('Back data'!$A$83:$AL$83&lt;&gt;"",COLUMN('Back data'!$A$83:$AL$83)))-I$6)/I40</f>
        <v>9.4608817682142438E-2</v>
      </c>
      <c r="J42" s="11">
        <f t="array" ref="J42">INDEX('Back data'!$A$83:$AL$83,,MAX(IF('Back data'!$A$83:$AL$83&lt;&gt;"",COLUMN('Back data'!$A$83:$AL$83)))-J$6)/J40</f>
        <v>7.5368981369465279E-2</v>
      </c>
      <c r="K42" s="11">
        <f t="array" ref="K42">INDEX('Back data'!$A$83:$AL$83,,MAX(IF('Back data'!$A$83:$AL$83&lt;&gt;"",COLUMN('Back data'!$A$83:$AL$83)))-K$6)/K40</f>
        <v>7.6113722856503238E-2</v>
      </c>
      <c r="L42" s="11">
        <f t="array" ref="L42">INDEX('Back data'!$A$83:$AL$83,,MAX(IF('Back data'!$A$83:$AL$83&lt;&gt;"",COLUMN('Back data'!$A$83:$AL$83)))-L$6)/L40</f>
        <v>8.8886441238021821E-2</v>
      </c>
      <c r="M42" s="11">
        <f t="array" ref="M42">INDEX('Back data'!$A$83:$AL$83,,MAX(IF('Back data'!$A$83:$AL$83&lt;&gt;"",COLUMN('Back data'!$A$83:$AL$83)))-M$6)/M40</f>
        <v>9.4280121792083504E-2</v>
      </c>
      <c r="N42" s="11">
        <f t="array" ref="N42">INDEX('Back data'!$A$83:$AL$83,,MAX(IF('Back data'!$A$83:$AL$83&lt;&gt;"",COLUMN('Back data'!$A$83:$AL$83)))-N$6)/N40</f>
        <v>0.1060238421774449</v>
      </c>
      <c r="O42" s="11">
        <f t="array" ref="O42">INDEX('Back data'!$A$83:$AL$83,,MAX(IF('Back data'!$A$83:$AL$83&lt;&gt;"",COLUMN('Back data'!$A$83:$AL$83)))-O$6)/O40</f>
        <v>9.5558402733290623E-2</v>
      </c>
      <c r="P42" s="11">
        <f t="array" ref="P42">INDEX('Back data'!$A$83:$AL$83,,MAX(IF('Back data'!$A$83:$AL$83&lt;&gt;"",COLUMN('Back data'!$A$83:$AL$83)))-P$6)/P40</f>
        <v>7.6700000000000004E-2</v>
      </c>
      <c r="R42" s="56"/>
    </row>
    <row r="43" spans="1:18" x14ac:dyDescent="0.25">
      <c r="B43" s="26"/>
    </row>
    <row r="44" spans="1:18" x14ac:dyDescent="0.25">
      <c r="B44" s="26"/>
    </row>
    <row r="45" spans="1:18" x14ac:dyDescent="0.25">
      <c r="B45" s="26"/>
      <c r="C45" s="8" t="s">
        <v>63</v>
      </c>
      <c r="D45" s="9">
        <f t="array" ref="D45">INDEX('Back data'!$A$87:$AL$87,,MAX(IF('Back data'!$A$87:$AL$87&lt;&gt;"",COLUMN('Back data'!$A$87:$AL$87)))-D$6)+INDEX('Back data'!$A$88:$AL$88,,MAX(IF('Back data'!$A$88:$AL$88&lt;&gt;"",COLUMN('Back data'!$A$88:$AL$88)))-D$6)</f>
        <v>85.259999999999991</v>
      </c>
      <c r="E45" s="9">
        <f t="array" ref="E45">INDEX('Back data'!$A$87:$AL$87,,MAX(IF('Back data'!$A$87:$AL$87&lt;&gt;"",COLUMN('Back data'!$A$87:$AL$87)))-E$6)+INDEX('Back data'!$A$88:$AL$88,,MAX(IF('Back data'!$A$88:$AL$88&lt;&gt;"",COLUMN('Back data'!$A$88:$AL$88)))-E$6)</f>
        <v>82.13</v>
      </c>
      <c r="F45" s="9">
        <f t="array" ref="F45">INDEX('Back data'!$A$87:$AL$87,,MAX(IF('Back data'!$A$87:$AL$87&lt;&gt;"",COLUMN('Back data'!$A$87:$AL$87)))-F$6)+INDEX('Back data'!$A$88:$AL$88,,MAX(IF('Back data'!$A$88:$AL$88&lt;&gt;"",COLUMN('Back data'!$A$88:$AL$88)))-F$6)</f>
        <v>84.05</v>
      </c>
      <c r="G45" s="9">
        <f t="array" ref="G45">INDEX('Back data'!$A$87:$AL$87,,MAX(IF('Back data'!$A$87:$AL$87&lt;&gt;"",COLUMN('Back data'!$A$87:$AL$87)))-G$6)+INDEX('Back data'!$A$88:$AL$88,,MAX(IF('Back data'!$A$88:$AL$88&lt;&gt;"",COLUMN('Back data'!$A$88:$AL$88)))-G$6)</f>
        <v>81.94</v>
      </c>
      <c r="H45" s="9">
        <f t="array" ref="H45">INDEX('Back data'!$A$87:$AL$87,,MAX(IF('Back data'!$A$87:$AL$87&lt;&gt;"",COLUMN('Back data'!$A$87:$AL$87)))-H$6)+INDEX('Back data'!$A$88:$AL$88,,MAX(IF('Back data'!$A$88:$AL$88&lt;&gt;"",COLUMN('Back data'!$A$88:$AL$88)))-H$6)</f>
        <v>85.18</v>
      </c>
      <c r="I45" s="9">
        <f t="array" ref="I45">INDEX('Back data'!$A$87:$AL$87,,MAX(IF('Back data'!$A$87:$AL$87&lt;&gt;"",COLUMN('Back data'!$A$87:$AL$87)))-I$6)+INDEX('Back data'!$A$88:$AL$88,,MAX(IF('Back data'!$A$88:$AL$88&lt;&gt;"",COLUMN('Back data'!$A$88:$AL$88)))-I$6)</f>
        <v>85.35</v>
      </c>
      <c r="J45" s="9">
        <f t="array" ref="J45">INDEX('Back data'!$A$87:$AL$87,,MAX(IF('Back data'!$A$87:$AL$87&lt;&gt;"",COLUMN('Back data'!$A$87:$AL$87)))-J$6)+INDEX('Back data'!$A$88:$AL$88,,MAX(IF('Back data'!$A$88:$AL$88&lt;&gt;"",COLUMN('Back data'!$A$88:$AL$88)))-J$6)</f>
        <v>79.510000000000005</v>
      </c>
      <c r="K45" s="9">
        <f t="array" ref="K45">INDEX('Back data'!$A$87:$AL$87,,MAX(IF('Back data'!$A$87:$AL$87&lt;&gt;"",COLUMN('Back data'!$A$87:$AL$87)))-K$6)+INDEX('Back data'!$A$88:$AL$88,,MAX(IF('Back data'!$A$88:$AL$88&lt;&gt;"",COLUMN('Back data'!$A$88:$AL$88)))-K$6)</f>
        <v>87.88</v>
      </c>
      <c r="L45" s="9">
        <f t="array" ref="L45">INDEX('Back data'!$A$87:$AL$87,,MAX(IF('Back data'!$A$87:$AL$87&lt;&gt;"",COLUMN('Back data'!$A$87:$AL$87)))-L$6)+INDEX('Back data'!$A$88:$AL$88,,MAX(IF('Back data'!$A$88:$AL$88&lt;&gt;"",COLUMN('Back data'!$A$88:$AL$88)))-L$6)</f>
        <v>87.88</v>
      </c>
      <c r="M45" s="9">
        <f t="array" ref="M45">INDEX('Back data'!$A$87:$AL$87,,MAX(IF('Back data'!$A$87:$AL$87&lt;&gt;"",COLUMN('Back data'!$A$87:$AL$87)))-M$6)+INDEX('Back data'!$A$88:$AL$88,,MAX(IF('Back data'!$A$88:$AL$88&lt;&gt;"",COLUMN('Back data'!$A$88:$AL$88)))-M$6)</f>
        <v>93.19</v>
      </c>
      <c r="N45" s="9">
        <f t="array" ref="N45">INDEX('Back data'!$A$87:$AL$87,,MAX(IF('Back data'!$A$87:$AL$87&lt;&gt;"",COLUMN('Back data'!$A$87:$AL$87)))-N$6)+INDEX('Back data'!$A$88:$AL$88,,MAX(IF('Back data'!$A$88:$AL$88&lt;&gt;"",COLUMN('Back data'!$A$88:$AL$88)))-N$6)</f>
        <v>94.789999999999992</v>
      </c>
      <c r="O45" s="9">
        <f t="array" ref="O45">INDEX('Back data'!$A$87:$AL$87,,MAX(IF('Back data'!$A$87:$AL$87&lt;&gt;"",COLUMN('Back data'!$A$87:$AL$87)))-O$6)+INDEX('Back data'!$A$88:$AL$88,,MAX(IF('Back data'!$A$88:$AL$88&lt;&gt;"",COLUMN('Back data'!$A$88:$AL$88)))-O$6)</f>
        <v>91.59</v>
      </c>
      <c r="P45" s="9">
        <f t="array" ref="P45">INDEX('Back data'!$A$87:$AL$87,,MAX(IF('Back data'!$A$87:$AL$87&lt;&gt;"",COLUMN('Back data'!$A$87:$AL$87)))-P$6)+INDEX('Back data'!$A$88:$AL$88,,MAX(IF('Back data'!$A$88:$AL$88&lt;&gt;"",COLUMN('Back data'!$A$88:$AL$88)))-P$6)</f>
        <v>100</v>
      </c>
    </row>
    <row r="46" spans="1:18" x14ac:dyDescent="0.25">
      <c r="A46" s="33" t="s">
        <v>69</v>
      </c>
      <c r="B46" s="27" t="s">
        <v>67</v>
      </c>
      <c r="C46" s="10" t="s">
        <v>65</v>
      </c>
      <c r="D46" s="11">
        <f t="array" ref="D46">INDEX('Back data'!$A$87:$AL$87,,MAX(IF('Back data'!$A$87:$AL$87&lt;&gt;"",COLUMN('Back data'!$A$87:$AL$87)))-D$6)/D45</f>
        <v>0.83685198217217927</v>
      </c>
      <c r="E46" s="11">
        <f t="array" ref="E46">INDEX('Back data'!$A$87:$AL$87,,MAX(IF('Back data'!$A$87:$AL$87&lt;&gt;"",COLUMN('Back data'!$A$87:$AL$87)))-E$6)/E45</f>
        <v>0.76037988554730318</v>
      </c>
      <c r="F46" s="11">
        <f t="array" ref="F46">INDEX('Back data'!$A$87:$AL$87,,MAX(IF('Back data'!$A$87:$AL$87&lt;&gt;"",COLUMN('Back data'!$A$87:$AL$87)))-F$6)/F45</f>
        <v>0.76276026174895895</v>
      </c>
      <c r="G46" s="11">
        <f t="array" ref="G46">INDEX('Back data'!$A$87:$AL$87,,MAX(IF('Back data'!$A$87:$AL$87&lt;&gt;"",COLUMN('Back data'!$A$87:$AL$87)))-G$6)/G45</f>
        <v>0.74017573834513062</v>
      </c>
      <c r="H46" s="11">
        <f t="array" ref="H46">INDEX('Back data'!$A$87:$AL$87,,MAX(IF('Back data'!$A$87:$AL$87&lt;&gt;"",COLUMN('Back data'!$A$87:$AL$87)))-H$6)/H45</f>
        <v>0.6540267668466776</v>
      </c>
      <c r="I46" s="11">
        <f t="array" ref="I46">INDEX('Back data'!$A$87:$AL$87,,MAX(IF('Back data'!$A$87:$AL$87&lt;&gt;"",COLUMN('Back data'!$A$87:$AL$87)))-I$6)/I45</f>
        <v>0.73637961335676627</v>
      </c>
      <c r="J46" s="11">
        <f t="array" ref="J46">INDEX('Back data'!$A$87:$AL$87,,MAX(IF('Back data'!$A$87:$AL$87&lt;&gt;"",COLUMN('Back data'!$A$87:$AL$87)))-J$6)/J45</f>
        <v>0.81172179600050309</v>
      </c>
      <c r="K46" s="11">
        <f t="array" ref="K46">INDEX('Back data'!$A$87:$AL$87,,MAX(IF('Back data'!$A$87:$AL$87&lt;&gt;"",COLUMN('Back data'!$A$87:$AL$87)))-K$6)/K45</f>
        <v>0.78743741465634964</v>
      </c>
      <c r="L46" s="11">
        <f t="array" ref="L46">INDEX('Back data'!$A$87:$AL$87,,MAX(IF('Back data'!$A$87:$AL$87&lt;&gt;"",COLUMN('Back data'!$A$87:$AL$87)))-L$6)/L45</f>
        <v>0.74317250796540746</v>
      </c>
      <c r="M46" s="11">
        <f t="array" ref="M46">INDEX('Back data'!$A$87:$AL$87,,MAX(IF('Back data'!$A$87:$AL$87&lt;&gt;"",COLUMN('Back data'!$A$87:$AL$87)))-M$6)/M45</f>
        <v>0.7461100976499625</v>
      </c>
      <c r="N46" s="11">
        <f t="array" ref="N46">INDEX('Back data'!$A$87:$AL$87,,MAX(IF('Back data'!$A$87:$AL$87&lt;&gt;"",COLUMN('Back data'!$A$87:$AL$87)))-N$6)/N45</f>
        <v>0.70935752716531275</v>
      </c>
      <c r="O46" s="11">
        <f t="array" ref="O46">INDEX('Back data'!$A$87:$AL$87,,MAX(IF('Back data'!$A$87:$AL$87&lt;&gt;"",COLUMN('Back data'!$A$87:$AL$87)))-O$6)/O45</f>
        <v>0.77770498962768864</v>
      </c>
      <c r="P46" s="11">
        <f t="array" ref="P46">INDEX('Back data'!$A$87:$AL$87,,MAX(IF('Back data'!$A$87:$AL$87&lt;&gt;"",COLUMN('Back data'!$A$87:$AL$87)))-P$6)/P45</f>
        <v>0.72640000000000005</v>
      </c>
    </row>
    <row r="47" spans="1:18" x14ac:dyDescent="0.25">
      <c r="A47" s="33" t="s">
        <v>69</v>
      </c>
      <c r="B47" s="27" t="s">
        <v>67</v>
      </c>
      <c r="C47" s="10" t="s">
        <v>66</v>
      </c>
      <c r="D47" s="11">
        <f t="array" ref="D47">INDEX('Back data'!$A$88:$AL$88,,MAX(IF('Back data'!$A$88:$AL$88&lt;&gt;"",COLUMN('Back data'!$A$88:$AL$88)))-D$6)/D45</f>
        <v>0.16314801782782079</v>
      </c>
      <c r="E47" s="11">
        <f t="array" ref="E47">INDEX('Back data'!$A$88:$AL$88,,MAX(IF('Back data'!$A$88:$AL$88&lt;&gt;"",COLUMN('Back data'!$A$88:$AL$88)))-E$6)/E45</f>
        <v>0.23962011445269696</v>
      </c>
      <c r="F47" s="11">
        <f t="array" ref="F47">INDEX('Back data'!$A$88:$AL$88,,MAX(IF('Back data'!$A$88:$AL$88&lt;&gt;"",COLUMN('Back data'!$A$88:$AL$88)))-F$6)/F45</f>
        <v>0.23723973825104108</v>
      </c>
      <c r="G47" s="11">
        <f t="array" ref="G47">INDEX('Back data'!$A$88:$AL$88,,MAX(IF('Back data'!$A$88:$AL$88&lt;&gt;"",COLUMN('Back data'!$A$88:$AL$88)))-G$6)/G45</f>
        <v>0.25982426165486944</v>
      </c>
      <c r="H47" s="11">
        <f t="array" ref="H47">INDEX('Back data'!$A$88:$AL$88,,MAX(IF('Back data'!$A$88:$AL$88&lt;&gt;"",COLUMN('Back data'!$A$88:$AL$88)))-H$6)/H45</f>
        <v>0.34597323315332235</v>
      </c>
      <c r="I47" s="11">
        <f t="array" ref="I47">INDEX('Back data'!$A$88:$AL$88,,MAX(IF('Back data'!$A$88:$AL$88&lt;&gt;"",COLUMN('Back data'!$A$88:$AL$88)))-I$6)/I45</f>
        <v>0.26362038664323378</v>
      </c>
      <c r="J47" s="11">
        <f t="array" ref="J47">INDEX('Back data'!$A$88:$AL$88,,MAX(IF('Back data'!$A$88:$AL$88&lt;&gt;"",COLUMN('Back data'!$A$88:$AL$88)))-J$6)/J45</f>
        <v>0.18827820399949691</v>
      </c>
      <c r="K47" s="11">
        <f t="array" ref="K47">INDEX('Back data'!$A$88:$AL$88,,MAX(IF('Back data'!$A$88:$AL$88&lt;&gt;"",COLUMN('Back data'!$A$88:$AL$88)))-K$6)/K45</f>
        <v>0.21256258534365044</v>
      </c>
      <c r="L47" s="11">
        <f t="array" ref="L47">INDEX('Back data'!$A$88:$AL$88,,MAX(IF('Back data'!$A$88:$AL$88&lt;&gt;"",COLUMN('Back data'!$A$88:$AL$88)))-L$6)/L45</f>
        <v>0.25682749203459265</v>
      </c>
      <c r="M47" s="11">
        <f t="array" ref="M47">INDEX('Back data'!$A$88:$AL$88,,MAX(IF('Back data'!$A$88:$AL$88&lt;&gt;"",COLUMN('Back data'!$A$88:$AL$88)))-M$6)/M45</f>
        <v>0.25388990235003756</v>
      </c>
      <c r="N47" s="11">
        <f t="array" ref="N47">INDEX('Back data'!$A$88:$AL$88,,MAX(IF('Back data'!$A$88:$AL$88&lt;&gt;"",COLUMN('Back data'!$A$88:$AL$88)))-N$6)/N45</f>
        <v>0.29064247283468725</v>
      </c>
      <c r="O47" s="11">
        <f t="array" ref="O47">INDEX('Back data'!$A$88:$AL$88,,MAX(IF('Back data'!$A$88:$AL$88&lt;&gt;"",COLUMN('Back data'!$A$88:$AL$88)))-O$6)/O45</f>
        <v>0.22229501037231136</v>
      </c>
      <c r="P47" s="11">
        <f t="array" ref="P47">INDEX('Back data'!$A$88:$AL$88,,MAX(IF('Back data'!$A$88:$AL$88&lt;&gt;"",COLUMN('Back data'!$A$88:$AL$88)))-P$6)/P45</f>
        <v>0.27360000000000001</v>
      </c>
      <c r="R47" s="56"/>
    </row>
    <row r="49" spans="1:18" x14ac:dyDescent="0.25">
      <c r="C49" s="12"/>
    </row>
    <row r="50" spans="1:18" x14ac:dyDescent="0.25">
      <c r="C50" s="8" t="s">
        <v>63</v>
      </c>
      <c r="D50" s="9">
        <f t="array" ref="D50">INDEX('Back data'!$A$92:$AL$92,,MAX(IF('Back data'!$A$92:$AL$92&lt;&gt;"",COLUMN('Back data'!$A$92:$AL$92)))-D$6)+INDEX('Back data'!$A$93:$AL$93,,MAX(IF('Back data'!$A$93:$AL$93&lt;&gt;"",COLUMN('Back data'!$A$93:$AL$93)))-D$6)</f>
        <v>85.41</v>
      </c>
      <c r="E50" s="9">
        <f t="array" ref="E50">INDEX('Back data'!$A$92:$AL$92,,MAX(IF('Back data'!$A$92:$AL$92&lt;&gt;"",COLUMN('Back data'!$A$92:$AL$92)))-E$6)+INDEX('Back data'!$A$93:$AL$93,,MAX(IF('Back data'!$A$93:$AL$93&lt;&gt;"",COLUMN('Back data'!$A$93:$AL$93)))-E$6)</f>
        <v>83.58</v>
      </c>
      <c r="F50" s="9">
        <f t="array" ref="F50">INDEX('Back data'!$A$92:$AL$92,,MAX(IF('Back data'!$A$92:$AL$92&lt;&gt;"",COLUMN('Back data'!$A$92:$AL$92)))-F$6)+INDEX('Back data'!$A$93:$AL$93,,MAX(IF('Back data'!$A$93:$AL$93&lt;&gt;"",COLUMN('Back data'!$A$93:$AL$93)))-F$6)</f>
        <v>85.2</v>
      </c>
      <c r="G50" s="9">
        <f t="array" ref="G50">INDEX('Back data'!$A$92:$AL$92,,MAX(IF('Back data'!$A$92:$AL$92&lt;&gt;"",COLUMN('Back data'!$A$92:$AL$92)))-G$6)+INDEX('Back data'!$A$93:$AL$93,,MAX(IF('Back data'!$A$93:$AL$93&lt;&gt;"",COLUMN('Back data'!$A$93:$AL$93)))-G$6)</f>
        <v>86.42</v>
      </c>
      <c r="H50" s="9">
        <f t="array" ref="H50">INDEX('Back data'!$A$92:$AL$92,,MAX(IF('Back data'!$A$92:$AL$92&lt;&gt;"",COLUMN('Back data'!$A$92:$AL$92)))-H$6)+INDEX('Back data'!$A$93:$AL$93,,MAX(IF('Back data'!$A$93:$AL$93&lt;&gt;"",COLUMN('Back data'!$A$93:$AL$93)))-H$6)</f>
        <v>85.86</v>
      </c>
      <c r="I50" s="9">
        <f t="array" ref="I50">INDEX('Back data'!$A$92:$AL$92,,MAX(IF('Back data'!$A$92:$AL$92&lt;&gt;"",COLUMN('Back data'!$A$92:$AL$92)))-I$6)+INDEX('Back data'!$A$93:$AL$93,,MAX(IF('Back data'!$A$93:$AL$93&lt;&gt;"",COLUMN('Back data'!$A$93:$AL$93)))-I$6)</f>
        <v>84.92</v>
      </c>
      <c r="J50" s="9">
        <f t="array" ref="J50">INDEX('Back data'!$A$92:$AL$92,,MAX(IF('Back data'!$A$92:$AL$92&lt;&gt;"",COLUMN('Back data'!$A$92:$AL$92)))-J$6)+INDEX('Back data'!$A$93:$AL$93,,MAX(IF('Back data'!$A$93:$AL$93&lt;&gt;"",COLUMN('Back data'!$A$93:$AL$93)))-J$6)</f>
        <v>84.09</v>
      </c>
      <c r="K50" s="9">
        <f t="array" ref="K50">INDEX('Back data'!$A$92:$AL$92,,MAX(IF('Back data'!$A$92:$AL$92&lt;&gt;"",COLUMN('Back data'!$A$92:$AL$92)))-K$6)+INDEX('Back data'!$A$93:$AL$93,,MAX(IF('Back data'!$A$93:$AL$93&lt;&gt;"",COLUMN('Back data'!$A$93:$AL$93)))-K$6)</f>
        <v>90.11</v>
      </c>
      <c r="L50" s="9">
        <f t="array" ref="L50">INDEX('Back data'!$A$92:$AL$92,,MAX(IF('Back data'!$A$92:$AL$92&lt;&gt;"",COLUMN('Back data'!$A$92:$AL$92)))-L$6)+INDEX('Back data'!$A$93:$AL$93,,MAX(IF('Back data'!$A$93:$AL$93&lt;&gt;"",COLUMN('Back data'!$A$93:$AL$93)))-L$6)</f>
        <v>91.97</v>
      </c>
      <c r="M50" s="9">
        <f t="array" ref="M50">INDEX('Back data'!$A$92:$AL$92,,MAX(IF('Back data'!$A$92:$AL$92&lt;&gt;"",COLUMN('Back data'!$A$92:$AL$92)))-M$6)+INDEX('Back data'!$A$93:$AL$93,,MAX(IF('Back data'!$A$93:$AL$93&lt;&gt;"",COLUMN('Back data'!$A$93:$AL$93)))-M$6)</f>
        <v>91.56</v>
      </c>
      <c r="N50" s="9">
        <f t="array" ref="N50">INDEX('Back data'!$A$92:$AL$92,,MAX(IF('Back data'!$A$92:$AL$92&lt;&gt;"",COLUMN('Back data'!$A$92:$AL$92)))-N$6)+INDEX('Back data'!$A$93:$AL$93,,MAX(IF('Back data'!$A$93:$AL$93&lt;&gt;"",COLUMN('Back data'!$A$93:$AL$93)))-N$6)</f>
        <v>94.67</v>
      </c>
      <c r="O50" s="9">
        <f t="array" ref="O50">INDEX('Back data'!$A$92:$AL$92,,MAX(IF('Back data'!$A$92:$AL$92&lt;&gt;"",COLUMN('Back data'!$A$92:$AL$92)))-O$6)+INDEX('Back data'!$A$93:$AL$93,,MAX(IF('Back data'!$A$93:$AL$93&lt;&gt;"",COLUMN('Back data'!$A$93:$AL$93)))-O$6)</f>
        <v>95.44</v>
      </c>
      <c r="P50" s="9">
        <f t="array" ref="P50">INDEX('Back data'!$A$92:$AL$92,,MAX(IF('Back data'!$A$92:$AL$92&lt;&gt;"",COLUMN('Back data'!$A$92:$AL$92)))-P$6)+INDEX('Back data'!$A$93:$AL$93,,MAX(IF('Back data'!$A$93:$AL$93&lt;&gt;"",COLUMN('Back data'!$A$93:$AL$93)))-P$6)</f>
        <v>100</v>
      </c>
    </row>
    <row r="51" spans="1:18" x14ac:dyDescent="0.25">
      <c r="A51" s="33" t="s">
        <v>69</v>
      </c>
      <c r="B51" s="27" t="s">
        <v>68</v>
      </c>
      <c r="C51" s="10" t="s">
        <v>65</v>
      </c>
      <c r="D51" s="11">
        <f t="array" ref="D51">INDEX('Back data'!$A$92:$AL$92,,MAX(IF('Back data'!$A$92:$AL$92&lt;&gt;"",COLUMN('Back data'!$A$92:$AL$92)))-D$6)/D50</f>
        <v>0.99648753073410612</v>
      </c>
      <c r="E51" s="11">
        <f t="array" ref="E51">INDEX('Back data'!$A$92:$AL$92,,MAX(IF('Back data'!$A$92:$AL$92&lt;&gt;"",COLUMN('Back data'!$A$92:$AL$92)))-E$6)/E50</f>
        <v>0.9882747068676716</v>
      </c>
      <c r="F51" s="11">
        <f t="array" ref="F51">INDEX('Back data'!$A$92:$AL$92,,MAX(IF('Back data'!$A$92:$AL$92&lt;&gt;"",COLUMN('Back data'!$A$92:$AL$92)))-F$6)/F50</f>
        <v>0.98063380281690138</v>
      </c>
      <c r="G51" s="11">
        <f t="array" ref="G51">INDEX('Back data'!$A$92:$AL$92,,MAX(IF('Back data'!$A$92:$AL$92&lt;&gt;"",COLUMN('Back data'!$A$92:$AL$92)))-G$6)/G50</f>
        <v>0.98796574866928943</v>
      </c>
      <c r="H51" s="11">
        <f t="array" ref="H51">INDEX('Back data'!$A$92:$AL$92,,MAX(IF('Back data'!$A$92:$AL$92&lt;&gt;"",COLUMN('Back data'!$A$92:$AL$92)))-H$6)/H50</f>
        <v>0.99021663172606567</v>
      </c>
      <c r="I51" s="11">
        <f t="array" ref="I51">INDEX('Back data'!$A$92:$AL$92,,MAX(IF('Back data'!$A$92:$AL$92&lt;&gt;"",COLUMN('Back data'!$A$92:$AL$92)))-I$6)/I50</f>
        <v>0.98210080075365058</v>
      </c>
      <c r="J51" s="11">
        <f t="array" ref="J51">INDEX('Back data'!$A$92:$AL$92,,MAX(IF('Back data'!$A$92:$AL$92&lt;&gt;"",COLUMN('Back data'!$A$92:$AL$92)))-J$6)/J50</f>
        <v>0.98882150077298137</v>
      </c>
      <c r="K51" s="11">
        <f t="array" ref="K51">INDEX('Back data'!$A$92:$AL$92,,MAX(IF('Back data'!$A$92:$AL$92&lt;&gt;"",COLUMN('Back data'!$A$92:$AL$92)))-K$6)/K50</f>
        <v>0.97680612584618798</v>
      </c>
      <c r="L51" s="11">
        <f t="array" ref="L51">INDEX('Back data'!$A$92:$AL$92,,MAX(IF('Back data'!$A$92:$AL$92&lt;&gt;"",COLUMN('Back data'!$A$92:$AL$92)))-L$6)/L50</f>
        <v>0.97129498749592258</v>
      </c>
      <c r="M51" s="11">
        <f t="array" ref="M51">INDEX('Back data'!$A$92:$AL$92,,MAX(IF('Back data'!$A$92:$AL$92&lt;&gt;"",COLUMN('Back data'!$A$92:$AL$92)))-M$6)/M50</f>
        <v>0.98143294014853644</v>
      </c>
      <c r="N51" s="11">
        <f t="array" ref="N51">INDEX('Back data'!$A$92:$AL$92,,MAX(IF('Back data'!$A$92:$AL$92&lt;&gt;"",COLUMN('Back data'!$A$92:$AL$92)))-N$6)/N50</f>
        <v>0.99207774374141755</v>
      </c>
      <c r="O51" s="11">
        <f t="array" ref="O51">INDEX('Back data'!$A$92:$AL$92,,MAX(IF('Back data'!$A$92:$AL$92&lt;&gt;"",COLUMN('Back data'!$A$92:$AL$92)))-O$6)/O50</f>
        <v>0.9717099748533109</v>
      </c>
      <c r="P51" s="11">
        <f t="array" ref="P51">INDEX('Back data'!$A$92:$AL$92,,MAX(IF('Back data'!$A$92:$AL$92&lt;&gt;"",COLUMN('Back data'!$A$92:$AL$92)))-P$6)/P50</f>
        <v>0.997</v>
      </c>
    </row>
    <row r="52" spans="1:18" x14ac:dyDescent="0.25">
      <c r="A52" s="33" t="s">
        <v>69</v>
      </c>
      <c r="B52" s="27" t="s">
        <v>68</v>
      </c>
      <c r="C52" s="28" t="s">
        <v>66</v>
      </c>
      <c r="D52" s="29">
        <f t="array" ref="D52">INDEX('Back data'!$A$93:$AL$93,,MAX(IF('Back data'!$A$93:$AL$93&lt;&gt;"",COLUMN('Back data'!$A$93:$AL$93)))-D$6)/D50</f>
        <v>3.5124692658939235E-3</v>
      </c>
      <c r="E52" s="29">
        <f t="array" ref="E52">INDEX('Back data'!$A$93:$AL$93,,MAX(IF('Back data'!$A$93:$AL$93&lt;&gt;"",COLUMN('Back data'!$A$93:$AL$93)))-E$6)/E50</f>
        <v>1.1725293132328308E-2</v>
      </c>
      <c r="F52" s="29">
        <f t="array" ref="F52">INDEX('Back data'!$A$93:$AL$93,,MAX(IF('Back data'!$A$93:$AL$93&lt;&gt;"",COLUMN('Back data'!$A$93:$AL$93)))-F$6)/F50</f>
        <v>1.936619718309859E-2</v>
      </c>
      <c r="G52" s="29">
        <f t="array" ref="G52">INDEX('Back data'!$A$93:$AL$93,,MAX(IF('Back data'!$A$93:$AL$93&lt;&gt;"",COLUMN('Back data'!$A$93:$AL$93)))-G$6)/G50</f>
        <v>1.2034251330710484E-2</v>
      </c>
      <c r="H52" s="29">
        <f t="array" ref="H52">INDEX('Back data'!$A$93:$AL$93,,MAX(IF('Back data'!$A$93:$AL$93&lt;&gt;"",COLUMN('Back data'!$A$93:$AL$93)))-H$6)/H50</f>
        <v>9.7833682739343116E-3</v>
      </c>
      <c r="I52" s="29">
        <f t="array" ref="I52">INDEX('Back data'!$A$93:$AL$93,,MAX(IF('Back data'!$A$93:$AL$93&lt;&gt;"",COLUMN('Back data'!$A$93:$AL$93)))-I$6)/I50</f>
        <v>1.7899199246349504E-2</v>
      </c>
      <c r="J52" s="29">
        <f t="array" ref="J52">INDEX('Back data'!$A$93:$AL$93,,MAX(IF('Back data'!$A$93:$AL$93&lt;&gt;"",COLUMN('Back data'!$A$93:$AL$93)))-J$6)/J50</f>
        <v>1.1178499227018669E-2</v>
      </c>
      <c r="K52" s="29">
        <f t="array" ref="K52">INDEX('Back data'!$A$93:$AL$93,,MAX(IF('Back data'!$A$93:$AL$93&lt;&gt;"",COLUMN('Back data'!$A$93:$AL$93)))-K$6)/K50</f>
        <v>2.3193874153812005E-2</v>
      </c>
      <c r="L52" s="29">
        <f t="array" ref="L52">INDEX('Back data'!$A$93:$AL$93,,MAX(IF('Back data'!$A$93:$AL$93&lt;&gt;"",COLUMN('Back data'!$A$93:$AL$93)))-L$6)/L50</f>
        <v>2.8705012504077417E-2</v>
      </c>
      <c r="M52" s="29">
        <f t="array" ref="M52">INDEX('Back data'!$A$93:$AL$93,,MAX(IF('Back data'!$A$93:$AL$93&lt;&gt;"",COLUMN('Back data'!$A$93:$AL$93)))-M$6)/M50</f>
        <v>1.8567059851463522E-2</v>
      </c>
      <c r="N52" s="29">
        <f t="array" ref="N52">INDEX('Back data'!$A$93:$AL$93,,MAX(IF('Back data'!$A$93:$AL$93&lt;&gt;"",COLUMN('Back data'!$A$93:$AL$93)))-N$6)/N50</f>
        <v>7.9222562585824444E-3</v>
      </c>
      <c r="O52" s="29">
        <f t="array" ref="O52">INDEX('Back data'!$A$93:$AL$93,,MAX(IF('Back data'!$A$93:$AL$93&lt;&gt;"",COLUMN('Back data'!$A$93:$AL$93)))-O$6)/O50</f>
        <v>2.8290025146689022E-2</v>
      </c>
      <c r="P52" s="29">
        <f t="array" ref="P52">INDEX('Back data'!$A$93:$AL$93,,MAX(IF('Back data'!$A$93:$AL$93&lt;&gt;"",COLUMN('Back data'!$A$93:$AL$93)))-P$6)/P50</f>
        <v>3.0000000000000001E-3</v>
      </c>
      <c r="R52" s="56"/>
    </row>
    <row r="53" spans="1:18" x14ac:dyDescent="0.25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25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25">
      <c r="C55" s="8" t="s">
        <v>63</v>
      </c>
      <c r="D55" s="9">
        <f t="array" ref="D55">INDEX('Back data'!$A$267:$AL$267,,MAX(IF('Back data'!$A$267:$AL$267&lt;&gt;"",COLUMN('Back data'!$A$267:$AL$267)))-D$6)+INDEX('Back data'!$A$268:$AL$268,,MAX(IF('Back data'!$A$268:$AL$268&lt;&gt;"",COLUMN('Back data'!$A$268:$AL$268)))-D$6)</f>
        <v>84.57</v>
      </c>
      <c r="E55" s="9">
        <f t="array" ref="E55">INDEX('Back data'!$A$267:$AL$267,,MAX(IF('Back data'!$A$267:$AL$267&lt;&gt;"",COLUMN('Back data'!$A$267:$AL$267)))-E$6)+INDEX('Back data'!$A$268:$AL$268,,MAX(IF('Back data'!$A$268:$AL$268&lt;&gt;"",COLUMN('Back data'!$A$268:$AL$268)))-E$6)</f>
        <v>84.339999999999989</v>
      </c>
      <c r="F55" s="9">
        <f t="array" ref="F55">INDEX('Back data'!$A$267:$AL$267,,MAX(IF('Back data'!$A$267:$AL$267&lt;&gt;"",COLUMN('Back data'!$A$267:$AL$267)))-F$6)+INDEX('Back data'!$A$268:$AL$268,,MAX(IF('Back data'!$A$268:$AL$268&lt;&gt;"",COLUMN('Back data'!$A$268:$AL$268)))-F$6)</f>
        <v>83.34</v>
      </c>
      <c r="G55" s="9">
        <f t="array" ref="G55">INDEX('Back data'!$A$267:$AL$267,,MAX(IF('Back data'!$A$267:$AL$267&lt;&gt;"",COLUMN('Back data'!$A$267:$AL$267)))-G$6)+INDEX('Back data'!$A$268:$AL$268,,MAX(IF('Back data'!$A$268:$AL$268&lt;&gt;"",COLUMN('Back data'!$A$268:$AL$268)))-G$6)</f>
        <v>81.63000000000001</v>
      </c>
      <c r="H55" s="9">
        <f t="array" ref="H55">INDEX('Back data'!$A$267:$AL$267,,MAX(IF('Back data'!$A$267:$AL$267&lt;&gt;"",COLUMN('Back data'!$A$267:$AL$267)))-H$6)+INDEX('Back data'!$A$268:$AL$268,,MAX(IF('Back data'!$A$268:$AL$268&lt;&gt;"",COLUMN('Back data'!$A$268:$AL$268)))-H$6)</f>
        <v>81.8</v>
      </c>
      <c r="I55" s="9">
        <f t="array" ref="I55">INDEX('Back data'!$A$267:$AL$267,,MAX(IF('Back data'!$A$267:$AL$267&lt;&gt;"",COLUMN('Back data'!$A$267:$AL$267)))-I$6)+INDEX('Back data'!$A$268:$AL$268,,MAX(IF('Back data'!$A$268:$AL$268&lt;&gt;"",COLUMN('Back data'!$A$268:$AL$268)))-I$6)</f>
        <v>87.81</v>
      </c>
      <c r="J55" s="9">
        <f t="array" ref="J55">INDEX('Back data'!$A$267:$AL$267,,MAX(IF('Back data'!$A$267:$AL$267&lt;&gt;"",COLUMN('Back data'!$A$267:$AL$267)))-J$6)+INDEX('Back data'!$A$268:$AL$268,,MAX(IF('Back data'!$A$268:$AL$268&lt;&gt;"",COLUMN('Back data'!$A$268:$AL$268)))-J$6)</f>
        <v>80.580000000000013</v>
      </c>
      <c r="K55" s="9">
        <f t="array" ref="K55">INDEX('Back data'!$A$267:$AL$267,,MAX(IF('Back data'!$A$267:$AL$267&lt;&gt;"",COLUMN('Back data'!$A$267:$AL$267)))-K$6)+INDEX('Back data'!$A$268:$AL$268,,MAX(IF('Back data'!$A$268:$AL$268&lt;&gt;"",COLUMN('Back data'!$A$268:$AL$268)))-K$6)</f>
        <v>89.84</v>
      </c>
      <c r="L55" s="9">
        <f t="array" ref="L55">INDEX('Back data'!$A$267:$AL$267,,MAX(IF('Back data'!$A$267:$AL$267&lt;&gt;"",COLUMN('Back data'!$A$267:$AL$267)))-L$6)+INDEX('Back data'!$A$268:$AL$268,,MAX(IF('Back data'!$A$268:$AL$268&lt;&gt;"",COLUMN('Back data'!$A$268:$AL$268)))-L$6)</f>
        <v>88.22999999999999</v>
      </c>
      <c r="M55" s="9">
        <f t="array" ref="M55">INDEX('Back data'!$A$267:$AL$267,,MAX(IF('Back data'!$A$267:$AL$267&lt;&gt;"",COLUMN('Back data'!$A$267:$AL$267)))-M$6)+INDEX('Back data'!$A$268:$AL$268,,MAX(IF('Back data'!$A$268:$AL$268&lt;&gt;"",COLUMN('Back data'!$A$268:$AL$268)))-M$6)</f>
        <v>93.24</v>
      </c>
      <c r="N55" s="9">
        <f t="array" ref="N55">INDEX('Back data'!$A$267:$AL$267,,MAX(IF('Back data'!$A$267:$AL$267&lt;&gt;"",COLUMN('Back data'!$A$267:$AL$267)))-N$6)+INDEX('Back data'!$A$268:$AL$268,,MAX(IF('Back data'!$A$268:$AL$268&lt;&gt;"",COLUMN('Back data'!$A$268:$AL$268)))-N$6)</f>
        <v>95.050000000000011</v>
      </c>
      <c r="O55" s="9">
        <f t="array" ref="O55">INDEX('Back data'!$A$267:$AL$267,,MAX(IF('Back data'!$A$267:$AL$267&lt;&gt;"",COLUMN('Back data'!$A$267:$AL$267)))-O$6)+INDEX('Back data'!$A$268:$AL$268,,MAX(IF('Back data'!$A$268:$AL$268&lt;&gt;"",COLUMN('Back data'!$A$268:$AL$268)))-O$6)</f>
        <v>86.83</v>
      </c>
      <c r="P55" s="9">
        <f t="array" ref="P55">INDEX('Back data'!$A$267:$AL$267,,MAX(IF('Back data'!$A$267:$AL$267&lt;&gt;"",COLUMN('Back data'!$A$267:$AL$267)))-P$6)+INDEX('Back data'!$A$268:$AL$268,,MAX(IF('Back data'!$A$268:$AL$268&lt;&gt;"",COLUMN('Back data'!$A$268:$AL$268)))-P$6)</f>
        <v>100</v>
      </c>
    </row>
    <row r="56" spans="1:18" x14ac:dyDescent="0.25">
      <c r="A56" s="33" t="s">
        <v>69</v>
      </c>
      <c r="B56" s="27" t="s">
        <v>27</v>
      </c>
      <c r="C56" s="10" t="s">
        <v>65</v>
      </c>
      <c r="D56" s="11">
        <f t="array" ref="D56">INDEX('Back data'!$A$267:$AL$267,,MAX(IF('Back data'!$A$267:$AL$267&lt;&gt;"",COLUMN('Back data'!$A$267:$AL$267)))-D$6)/D55</f>
        <v>0.8798628355208703</v>
      </c>
      <c r="E56" s="11">
        <f t="array" ref="E56">INDEX('Back data'!$A$267:$AL$267,,MAX(IF('Back data'!$A$267:$AL$267&lt;&gt;"",COLUMN('Back data'!$A$267:$AL$267)))-E$6)/E55</f>
        <v>0.82689115484941911</v>
      </c>
      <c r="F56" s="11">
        <f t="array" ref="F56">INDEX('Back data'!$A$267:$AL$267,,MAX(IF('Back data'!$A$267:$AL$267&lt;&gt;"",COLUMN('Back data'!$A$267:$AL$267)))-F$6)/F55</f>
        <v>0.78101751859851209</v>
      </c>
      <c r="G56" s="11">
        <f t="array" ref="G56">INDEX('Back data'!$A$267:$AL$267,,MAX(IF('Back data'!$A$267:$AL$267&lt;&gt;"",COLUMN('Back data'!$A$267:$AL$267)))-G$6)/G55</f>
        <v>0.83964228837437216</v>
      </c>
      <c r="H56" s="11">
        <f t="array" ref="H56">INDEX('Back data'!$A$267:$AL$267,,MAX(IF('Back data'!$A$267:$AL$267&lt;&gt;"",COLUMN('Back data'!$A$267:$AL$267)))-H$6)/H55</f>
        <v>0.79144254278728599</v>
      </c>
      <c r="I56" s="11">
        <f t="array" ref="I56">INDEX('Back data'!$A$267:$AL$267,,MAX(IF('Back data'!$A$267:$AL$267&lt;&gt;"",COLUMN('Back data'!$A$267:$AL$267)))-I$6)/I55</f>
        <v>0.80514747750825644</v>
      </c>
      <c r="J56" s="11">
        <f t="array" ref="J56">INDEX('Back data'!$A$267:$AL$267,,MAX(IF('Back data'!$A$267:$AL$267&lt;&gt;"",COLUMN('Back data'!$A$267:$AL$267)))-J$6)/J55</f>
        <v>0.83991064780342517</v>
      </c>
      <c r="K56" s="11">
        <f t="array" ref="K56">INDEX('Back data'!$A$267:$AL$267,,MAX(IF('Back data'!$A$267:$AL$267&lt;&gt;"",COLUMN('Back data'!$A$267:$AL$267)))-K$6)/K55</f>
        <v>0.87689225289403383</v>
      </c>
      <c r="L56" s="11">
        <f t="array" ref="L56">INDEX('Back data'!$A$267:$AL$267,,MAX(IF('Back data'!$A$267:$AL$267&lt;&gt;"",COLUMN('Back data'!$A$267:$AL$267)))-L$6)/L55</f>
        <v>0.80142808568514112</v>
      </c>
      <c r="M56" s="11">
        <f t="array" ref="M56">INDEX('Back data'!$A$267:$AL$267,,MAX(IF('Back data'!$A$267:$AL$267&lt;&gt;"",COLUMN('Back data'!$A$267:$AL$267)))-M$6)/M55</f>
        <v>0.79536679536679533</v>
      </c>
      <c r="N56" s="11">
        <f t="array" ref="N56">INDEX('Back data'!$A$267:$AL$267,,MAX(IF('Back data'!$A$267:$AL$267&lt;&gt;"",COLUMN('Back data'!$A$267:$AL$267)))-N$6)/N55</f>
        <v>0.76433456075749606</v>
      </c>
      <c r="O56" s="11">
        <f t="array" ref="O56">INDEX('Back data'!$A$267:$AL$267,,MAX(IF('Back data'!$A$267:$AL$267&lt;&gt;"",COLUMN('Back data'!$A$267:$AL$267)))-O$6)/O55</f>
        <v>0.82436945756075086</v>
      </c>
      <c r="P56" s="11">
        <f t="array" ref="P56">INDEX('Back data'!$A$267:$AL$267,,MAX(IF('Back data'!$A$267:$AL$267&lt;&gt;"",COLUMN('Back data'!$A$267:$AL$267)))-P$6)/P55</f>
        <v>0.75159999999999993</v>
      </c>
    </row>
    <row r="57" spans="1:18" x14ac:dyDescent="0.25">
      <c r="A57" s="33" t="s">
        <v>69</v>
      </c>
      <c r="B57" s="27" t="s">
        <v>27</v>
      </c>
      <c r="C57" s="10" t="s">
        <v>66</v>
      </c>
      <c r="D57" s="11">
        <f t="array" ref="D57">+INDEX('Back data'!$A$268:$AL$268,,MAX(IF('Back data'!$A$268:$AL$268&lt;&gt;"",COLUMN('Back data'!$A$268:$AL$268)))-D$6)/D55</f>
        <v>0.12013716447912973</v>
      </c>
      <c r="E57" s="11">
        <f t="array" ref="E57">+INDEX('Back data'!$A$268:$AL$268,,MAX(IF('Back data'!$A$268:$AL$268&lt;&gt;"",COLUMN('Back data'!$A$268:$AL$268)))-E$6)/E55</f>
        <v>0.173108845150581</v>
      </c>
      <c r="F57" s="11">
        <f t="array" ref="F57">+INDEX('Back data'!$A$268:$AL$268,,MAX(IF('Back data'!$A$268:$AL$268&lt;&gt;"",COLUMN('Back data'!$A$268:$AL$268)))-F$6)/F55</f>
        <v>0.21898248140148788</v>
      </c>
      <c r="G57" s="11">
        <f t="array" ref="G57">+INDEX('Back data'!$A$268:$AL$268,,MAX(IF('Back data'!$A$268:$AL$268&lt;&gt;"",COLUMN('Back data'!$A$268:$AL$268)))-G$6)/G55</f>
        <v>0.16035771162562781</v>
      </c>
      <c r="H57" s="11">
        <f t="array" ref="H57">+INDEX('Back data'!$A$268:$AL$268,,MAX(IF('Back data'!$A$268:$AL$268&lt;&gt;"",COLUMN('Back data'!$A$268:$AL$268)))-H$6)/H55</f>
        <v>0.20855745721271393</v>
      </c>
      <c r="I57" s="11">
        <f t="array" ref="I57">+INDEX('Back data'!$A$268:$AL$268,,MAX(IF('Back data'!$A$268:$AL$268&lt;&gt;"",COLUMN('Back data'!$A$268:$AL$268)))-I$6)/I55</f>
        <v>0.19485252249174354</v>
      </c>
      <c r="J57" s="11">
        <f t="array" ref="J57">+INDEX('Back data'!$A$268:$AL$268,,MAX(IF('Back data'!$A$268:$AL$268&lt;&gt;"",COLUMN('Back data'!$A$268:$AL$268)))-J$6)/J55</f>
        <v>0.1600893521965748</v>
      </c>
      <c r="K57" s="11">
        <f t="array" ref="K57">+INDEX('Back data'!$A$268:$AL$268,,MAX(IF('Back data'!$A$268:$AL$268&lt;&gt;"",COLUMN('Back data'!$A$268:$AL$268)))-K$6)/K55</f>
        <v>0.12310774710596616</v>
      </c>
      <c r="L57" s="11">
        <f t="array" ref="L57">+INDEX('Back data'!$A$268:$AL$268,,MAX(IF('Back data'!$A$268:$AL$268&lt;&gt;"",COLUMN('Back data'!$A$268:$AL$268)))-L$6)/L55</f>
        <v>0.1985719143148589</v>
      </c>
      <c r="M57" s="11">
        <f t="array" ref="M57">+INDEX('Back data'!$A$268:$AL$268,,MAX(IF('Back data'!$A$268:$AL$268&lt;&gt;"",COLUMN('Back data'!$A$268:$AL$268)))-M$6)/M55</f>
        <v>0.20463320463320461</v>
      </c>
      <c r="N57" s="11">
        <f t="array" ref="N57">+INDEX('Back data'!$A$268:$AL$268,,MAX(IF('Back data'!$A$268:$AL$268&lt;&gt;"",COLUMN('Back data'!$A$268:$AL$268)))-N$6)/N55</f>
        <v>0.23566543924250391</v>
      </c>
      <c r="O57" s="11">
        <f t="array" ref="O57">+INDEX('Back data'!$A$268:$AL$268,,MAX(IF('Back data'!$A$268:$AL$268&lt;&gt;"",COLUMN('Back data'!$A$268:$AL$268)))-O$6)/O55</f>
        <v>0.17563054243924911</v>
      </c>
      <c r="P57" s="11">
        <f t="array" ref="P57">+INDEX('Back data'!$A$268:$AL$268,,MAX(IF('Back data'!$A$268:$AL$268&lt;&gt;"",COLUMN('Back data'!$A$268:$AL$268)))-P$6)/P55</f>
        <v>0.24840000000000001</v>
      </c>
      <c r="R57" s="56"/>
    </row>
    <row r="60" spans="1:18" x14ac:dyDescent="0.25">
      <c r="C60" s="8" t="s">
        <v>63</v>
      </c>
      <c r="D60" s="9">
        <f t="array" ref="D60">INDEX('Back data'!$A$272:$AL$272,,MAX(IF('Back data'!$A$272:$AL$272&lt;&gt;"",COLUMN('Back data'!$A$272:$AL$272)))-D$6)+INDEX('Back data'!$A$273:$AL$273,,MAX(IF('Back data'!$A$273:$AL$273&lt;&gt;"",COLUMN('Back data'!$A$273:$AL$273)))-D$6)</f>
        <v>84.440000000000012</v>
      </c>
      <c r="E60" s="9">
        <f t="array" ref="E60">INDEX('Back data'!$A$272:$AL$272,,MAX(IF('Back data'!$A$272:$AL$272&lt;&gt;"",COLUMN('Back data'!$A$272:$AL$272)))-E$6)+INDEX('Back data'!$A$273:$AL$273,,MAX(IF('Back data'!$A$273:$AL$273&lt;&gt;"",COLUMN('Back data'!$A$273:$AL$273)))-E$6)</f>
        <v>82.08</v>
      </c>
      <c r="F60" s="9">
        <f t="array" ref="F60">INDEX('Back data'!$A$272:$AL$272,,MAX(IF('Back data'!$A$272:$AL$272&lt;&gt;"",COLUMN('Back data'!$A$272:$AL$272)))-F$6)+INDEX('Back data'!$A$273:$AL$273,,MAX(IF('Back data'!$A$273:$AL$273&lt;&gt;"",COLUMN('Back data'!$A$273:$AL$273)))-F$6)</f>
        <v>86.22</v>
      </c>
      <c r="G60" s="9">
        <f t="array" ref="G60">INDEX('Back data'!$A$272:$AL$272,,MAX(IF('Back data'!$A$272:$AL$272&lt;&gt;"",COLUMN('Back data'!$A$272:$AL$272)))-G$6)+INDEX('Back data'!$A$273:$AL$273,,MAX(IF('Back data'!$A$273:$AL$273&lt;&gt;"",COLUMN('Back data'!$A$273:$AL$273)))-G$6)</f>
        <v>86.88</v>
      </c>
      <c r="H60" s="9">
        <f t="array" ref="H60">INDEX('Back data'!$A$272:$AL$272,,MAX(IF('Back data'!$A$272:$AL$272&lt;&gt;"",COLUMN('Back data'!$A$272:$AL$272)))-H$6)+INDEX('Back data'!$A$273:$AL$273,,MAX(IF('Back data'!$A$273:$AL$273&lt;&gt;"",COLUMN('Back data'!$A$273:$AL$273)))-H$6)</f>
        <v>85.28</v>
      </c>
      <c r="I60" s="9">
        <f t="array" ref="I60">INDEX('Back data'!$A$272:$AL$272,,MAX(IF('Back data'!$A$272:$AL$272&lt;&gt;"",COLUMN('Back data'!$A$272:$AL$272)))-I$6)+INDEX('Back data'!$A$273:$AL$273,,MAX(IF('Back data'!$A$273:$AL$273&lt;&gt;"",COLUMN('Back data'!$A$273:$AL$273)))-I$6)</f>
        <v>83.820000000000007</v>
      </c>
      <c r="J60" s="9">
        <f t="array" ref="J60">INDEX('Back data'!$A$272:$AL$272,,MAX(IF('Back data'!$A$272:$AL$272&lt;&gt;"",COLUMN('Back data'!$A$272:$AL$272)))-J$6)+INDEX('Back data'!$A$273:$AL$273,,MAX(IF('Back data'!$A$273:$AL$273&lt;&gt;"",COLUMN('Back data'!$A$273:$AL$273)))-J$6)</f>
        <v>82.2</v>
      </c>
      <c r="K60" s="9">
        <f t="array" ref="K60">INDEX('Back data'!$A$272:$AL$272,,MAX(IF('Back data'!$A$272:$AL$272&lt;&gt;"",COLUMN('Back data'!$A$272:$AL$272)))-K$6)+INDEX('Back data'!$A$273:$AL$273,,MAX(IF('Back data'!$A$273:$AL$273&lt;&gt;"",COLUMN('Back data'!$A$273:$AL$273)))-K$6)</f>
        <v>88.25</v>
      </c>
      <c r="L60" s="9">
        <f t="array" ref="L60">INDEX('Back data'!$A$272:$AL$272,,MAX(IF('Back data'!$A$272:$AL$272&lt;&gt;"",COLUMN('Back data'!$A$272:$AL$272)))-L$6)+INDEX('Back data'!$A$273:$AL$273,,MAX(IF('Back data'!$A$273:$AL$273&lt;&gt;"",COLUMN('Back data'!$A$273:$AL$273)))-L$6)</f>
        <v>91.580000000000013</v>
      </c>
      <c r="M60" s="9">
        <f t="array" ref="M60">INDEX('Back data'!$A$272:$AL$272,,MAX(IF('Back data'!$A$272:$AL$272&lt;&gt;"",COLUMN('Back data'!$A$272:$AL$272)))-M$6)+INDEX('Back data'!$A$273:$AL$273,,MAX(IF('Back data'!$A$273:$AL$273&lt;&gt;"",COLUMN('Back data'!$A$273:$AL$273)))-M$6)</f>
        <v>91.25</v>
      </c>
      <c r="N60" s="9">
        <f t="array" ref="N60">INDEX('Back data'!$A$272:$AL$272,,MAX(IF('Back data'!$A$272:$AL$272&lt;&gt;"",COLUMN('Back data'!$A$272:$AL$272)))-N$6)+INDEX('Back data'!$A$273:$AL$273,,MAX(IF('Back data'!$A$273:$AL$273&lt;&gt;"",COLUMN('Back data'!$A$273:$AL$273)))-N$6)</f>
        <v>94.1</v>
      </c>
      <c r="O60" s="9">
        <f t="array" ref="O60">INDEX('Back data'!$A$272:$AL$272,,MAX(IF('Back data'!$A$272:$AL$272&lt;&gt;"",COLUMN('Back data'!$A$272:$AL$272)))-O$6)+INDEX('Back data'!$A$273:$AL$273,,MAX(IF('Back data'!$A$273:$AL$273&lt;&gt;"",COLUMN('Back data'!$A$273:$AL$273)))-O$6)</f>
        <v>95.910000000000011</v>
      </c>
      <c r="P60" s="9">
        <f t="array" ref="P60">INDEX('Back data'!$A$272:$AL$272,,MAX(IF('Back data'!$A$272:$AL$272&lt;&gt;"",COLUMN('Back data'!$A$272:$AL$272)))-P$6)+INDEX('Back data'!$A$273:$AL$273,,MAX(IF('Back data'!$A$273:$AL$273&lt;&gt;"",COLUMN('Back data'!$A$273:$AL$273)))-P$6)</f>
        <v>100</v>
      </c>
    </row>
    <row r="61" spans="1:18" x14ac:dyDescent="0.25">
      <c r="A61" s="33" t="s">
        <v>69</v>
      </c>
      <c r="B61" s="27" t="s">
        <v>31</v>
      </c>
      <c r="C61" s="10" t="s">
        <v>65</v>
      </c>
      <c r="D61" s="11">
        <f t="array" ref="D61">INDEX('Back data'!$A$272:$AL$272,,MAX(IF('Back data'!$A$272:$AL$272&lt;&gt;"",COLUMN('Back data'!$A$272:$AL$272)))-D$6)/D60</f>
        <v>0.94919469445760296</v>
      </c>
      <c r="E61" s="11">
        <f t="array" ref="E61">INDEX('Back data'!$A$272:$AL$272,,MAX(IF('Back data'!$A$272:$AL$272&lt;&gt;"",COLUMN('Back data'!$A$272:$AL$272)))-E$6)/E60</f>
        <v>0.908625730994152</v>
      </c>
      <c r="F61" s="11">
        <f t="array" ref="F61">INDEX('Back data'!$A$272:$AL$272,,MAX(IF('Back data'!$A$272:$AL$272&lt;&gt;"",COLUMN('Back data'!$A$272:$AL$272)))-F$6)/F60</f>
        <v>0.93586174901414987</v>
      </c>
      <c r="G61" s="11">
        <f t="array" ref="G61">INDEX('Back data'!$A$272:$AL$272,,MAX(IF('Back data'!$A$272:$AL$272&lt;&gt;"",COLUMN('Back data'!$A$272:$AL$272)))-G$6)/G60</f>
        <v>0.93473756906077343</v>
      </c>
      <c r="H61" s="11">
        <f t="array" ref="H61">INDEX('Back data'!$A$272:$AL$272,,MAX(IF('Back data'!$A$272:$AL$272&lt;&gt;"",COLUMN('Back data'!$A$272:$AL$272)))-H$6)/H60</f>
        <v>0.91463414634146345</v>
      </c>
      <c r="I61" s="11">
        <f t="array" ref="I61">INDEX('Back data'!$A$272:$AL$272,,MAX(IF('Back data'!$A$272:$AL$272&lt;&gt;"",COLUMN('Back data'!$A$272:$AL$272)))-I$6)/I60</f>
        <v>0.93271295633500362</v>
      </c>
      <c r="J61" s="11">
        <f t="array" ref="J61">INDEX('Back data'!$A$272:$AL$272,,MAX(IF('Back data'!$A$272:$AL$272&lt;&gt;"",COLUMN('Back data'!$A$272:$AL$272)))-J$6)/J60</f>
        <v>0.95340632603406328</v>
      </c>
      <c r="K61" s="11">
        <f t="array" ref="K61">INDEX('Back data'!$A$272:$AL$272,,MAX(IF('Back data'!$A$272:$AL$272&lt;&gt;"",COLUMN('Back data'!$A$272:$AL$272)))-K$6)/K60</f>
        <v>0.94413597733711041</v>
      </c>
      <c r="L61" s="11">
        <f t="array" ref="L61">INDEX('Back data'!$A$272:$AL$272,,MAX(IF('Back data'!$A$272:$AL$272&lt;&gt;"",COLUMN('Back data'!$A$272:$AL$272)))-L$6)/L60</f>
        <v>0.9461672854335007</v>
      </c>
      <c r="M61" s="11">
        <f t="array" ref="M61">INDEX('Back data'!$A$272:$AL$272,,MAX(IF('Back data'!$A$272:$AL$272&lt;&gt;"",COLUMN('Back data'!$A$272:$AL$272)))-M$6)/M60</f>
        <v>0.94465753424657539</v>
      </c>
      <c r="N61" s="11">
        <f t="array" ref="N61">INDEX('Back data'!$A$272:$AL$272,,MAX(IF('Back data'!$A$272:$AL$272&lt;&gt;"",COLUMN('Back data'!$A$272:$AL$272)))-N$6)/N60</f>
        <v>0.93591923485653561</v>
      </c>
      <c r="O61" s="11">
        <f t="array" ref="O61">INDEX('Back data'!$A$272:$AL$272,,MAX(IF('Back data'!$A$272:$AL$272&lt;&gt;"",COLUMN('Back data'!$A$272:$AL$272)))-O$6)/O60</f>
        <v>0.93473047648837448</v>
      </c>
      <c r="P61" s="11">
        <f t="array" ref="P61">INDEX('Back data'!$A$272:$AL$272,,MAX(IF('Back data'!$A$272:$AL$272&lt;&gt;"",COLUMN('Back data'!$A$272:$AL$272)))-P$6)/P60</f>
        <v>0.97959999999999992</v>
      </c>
    </row>
    <row r="62" spans="1:18" x14ac:dyDescent="0.25">
      <c r="A62" s="33" t="s">
        <v>69</v>
      </c>
      <c r="B62" s="27" t="s">
        <v>31</v>
      </c>
      <c r="C62" s="10" t="s">
        <v>66</v>
      </c>
      <c r="D62" s="11">
        <f t="array" ref="D62">INDEX('Back data'!$A$273:$AL$273,,MAX(IF('Back data'!$A$273:$AL$273&lt;&gt;"",COLUMN('Back data'!$A$273:$AL$273)))-D$6)/D60</f>
        <v>5.0805305542396963E-2</v>
      </c>
      <c r="E62" s="11">
        <f t="array" ref="E62">INDEX('Back data'!$A$273:$AL$273,,MAX(IF('Back data'!$A$273:$AL$273&lt;&gt;"",COLUMN('Back data'!$A$273:$AL$273)))-E$6)/E60</f>
        <v>9.1374269005847955E-2</v>
      </c>
      <c r="F62" s="11">
        <f t="array" ref="F62">INDEX('Back data'!$A$273:$AL$273,,MAX(IF('Back data'!$A$273:$AL$273&lt;&gt;"",COLUMN('Back data'!$A$273:$AL$273)))-F$6)/F60</f>
        <v>6.4138250985850159E-2</v>
      </c>
      <c r="G62" s="11">
        <f t="array" ref="G62">INDEX('Back data'!$A$273:$AL$273,,MAX(IF('Back data'!$A$273:$AL$273&lt;&gt;"",COLUMN('Back data'!$A$273:$AL$273)))-G$6)/G60</f>
        <v>6.5262430939226526E-2</v>
      </c>
      <c r="H62" s="11">
        <f t="array" ref="H62">INDEX('Back data'!$A$273:$AL$273,,MAX(IF('Back data'!$A$273:$AL$273&lt;&gt;"",COLUMN('Back data'!$A$273:$AL$273)))-H$6)/H60</f>
        <v>8.5365853658536592E-2</v>
      </c>
      <c r="I62" s="11">
        <f t="array" ref="I62">INDEX('Back data'!$A$273:$AL$273,,MAX(IF('Back data'!$A$273:$AL$273&lt;&gt;"",COLUMN('Back data'!$A$273:$AL$273)))-I$6)/I60</f>
        <v>6.728704366499641E-2</v>
      </c>
      <c r="J62" s="11">
        <f t="array" ref="J62">INDEX('Back data'!$A$273:$AL$273,,MAX(IF('Back data'!$A$273:$AL$273&lt;&gt;"",COLUMN('Back data'!$A$273:$AL$273)))-J$6)/J60</f>
        <v>4.6593673965936735E-2</v>
      </c>
      <c r="K62" s="11">
        <f t="array" ref="K62">INDEX('Back data'!$A$273:$AL$273,,MAX(IF('Back data'!$A$273:$AL$273&lt;&gt;"",COLUMN('Back data'!$A$273:$AL$273)))-K$6)/K60</f>
        <v>5.5864022662889513E-2</v>
      </c>
      <c r="L62" s="11">
        <f t="array" ref="L62">INDEX('Back data'!$A$273:$AL$273,,MAX(IF('Back data'!$A$273:$AL$273&lt;&gt;"",COLUMN('Back data'!$A$273:$AL$273)))-L$6)/L60</f>
        <v>5.3832714566499226E-2</v>
      </c>
      <c r="M62" s="11">
        <f t="array" ref="M62">INDEX('Back data'!$A$273:$AL$273,,MAX(IF('Back data'!$A$273:$AL$273&lt;&gt;"",COLUMN('Back data'!$A$273:$AL$273)))-M$6)/M60</f>
        <v>5.5342465753424656E-2</v>
      </c>
      <c r="N62" s="11">
        <f t="array" ref="N62">INDEX('Back data'!$A$273:$AL$273,,MAX(IF('Back data'!$A$273:$AL$273&lt;&gt;"",COLUMN('Back data'!$A$273:$AL$273)))-N$6)/N60</f>
        <v>6.4080765143464405E-2</v>
      </c>
      <c r="O62" s="11">
        <f t="array" ref="O62">INDEX('Back data'!$A$273:$AL$273,,MAX(IF('Back data'!$A$273:$AL$273&lt;&gt;"",COLUMN('Back data'!$A$273:$AL$273)))-O$6)/O60</f>
        <v>6.5269523511625474E-2</v>
      </c>
      <c r="P62" s="11">
        <f t="array" ref="P62">INDEX('Back data'!$A$273:$AL$273,,MAX(IF('Back data'!$A$273:$AL$273&lt;&gt;"",COLUMN('Back data'!$A$273:$AL$273)))-P$6)/P60</f>
        <v>2.0400000000000001E-2</v>
      </c>
      <c r="R62" s="56"/>
    </row>
    <row r="65" spans="1:18" x14ac:dyDescent="0.25">
      <c r="C65" s="8" t="s">
        <v>63</v>
      </c>
      <c r="D65" s="9">
        <f t="array" ref="D65">INDEX('Back data'!$A$277:$AL$277,,MAX(IF('Back data'!$A$277:$AL$277&lt;&gt;"",COLUMN('Back data'!$A$277:$AL$277)))-D$6)+INDEX('Back data'!$A$278:$AL$278,,MAX(IF('Back data'!$A$278:$AL$278&lt;&gt;"",COLUMN('Back data'!$A$278:$AL$278)))-D$6)</f>
        <v>90.46</v>
      </c>
      <c r="E65" s="9">
        <f t="array" ref="E65">INDEX('Back data'!$A$277:$AL$277,,MAX(IF('Back data'!$A$277:$AL$277&lt;&gt;"",COLUMN('Back data'!$A$277:$AL$277)))-E$6)+INDEX('Back data'!$A$278:$AL$278,,MAX(IF('Back data'!$A$278:$AL$278&lt;&gt;"",COLUMN('Back data'!$A$278:$AL$278)))-E$6)</f>
        <v>87.69</v>
      </c>
      <c r="F65" s="9">
        <f t="array" ref="F65">INDEX('Back data'!$A$277:$AL$277,,MAX(IF('Back data'!$A$277:$AL$277&lt;&gt;"",COLUMN('Back data'!$A$277:$AL$277)))-F$6)+INDEX('Back data'!$A$278:$AL$278,,MAX(IF('Back data'!$A$278:$AL$278&lt;&gt;"",COLUMN('Back data'!$A$278:$AL$278)))-F$6)</f>
        <v>90.63000000000001</v>
      </c>
      <c r="G65" s="9">
        <f t="array" ref="G65">INDEX('Back data'!$A$277:$AL$277,,MAX(IF('Back data'!$A$277:$AL$277&lt;&gt;"",COLUMN('Back data'!$A$277:$AL$277)))-G$6)+INDEX('Back data'!$A$278:$AL$278,,MAX(IF('Back data'!$A$278:$AL$278&lt;&gt;"",COLUMN('Back data'!$A$278:$AL$278)))-G$6)</f>
        <v>84.91</v>
      </c>
      <c r="H65" s="9">
        <f t="array" ref="H65">INDEX('Back data'!$A$277:$AL$277,,MAX(IF('Back data'!$A$277:$AL$277&lt;&gt;"",COLUMN('Back data'!$A$277:$AL$277)))-H$6)+INDEX('Back data'!$A$278:$AL$278,,MAX(IF('Back data'!$A$278:$AL$278&lt;&gt;"",COLUMN('Back data'!$A$278:$AL$278)))-H$6)</f>
        <v>89.259999999999991</v>
      </c>
      <c r="I65" s="9">
        <f t="array" ref="I65">INDEX('Back data'!$A$277:$AL$277,,MAX(IF('Back data'!$A$277:$AL$277&lt;&gt;"",COLUMN('Back data'!$A$277:$AL$277)))-I$6)+INDEX('Back data'!$A$278:$AL$278,,MAX(IF('Back data'!$A$278:$AL$278&lt;&gt;"",COLUMN('Back data'!$A$278:$AL$278)))-I$6)</f>
        <v>89</v>
      </c>
      <c r="J65" s="9">
        <f t="array" ref="J65">INDEX('Back data'!$A$277:$AL$277,,MAX(IF('Back data'!$A$277:$AL$277&lt;&gt;"",COLUMN('Back data'!$A$277:$AL$277)))-J$6)+INDEX('Back data'!$A$278:$AL$278,,MAX(IF('Back data'!$A$278:$AL$278&lt;&gt;"",COLUMN('Back data'!$A$278:$AL$278)))-J$6)</f>
        <v>88.02</v>
      </c>
      <c r="K65" s="9">
        <f t="array" ref="K65">INDEX('Back data'!$A$277:$AL$277,,MAX(IF('Back data'!$A$277:$AL$277&lt;&gt;"",COLUMN('Back data'!$A$277:$AL$277)))-K$6)+INDEX('Back data'!$A$278:$AL$278,,MAX(IF('Back data'!$A$278:$AL$278&lt;&gt;"",COLUMN('Back data'!$A$278:$AL$278)))-K$6)</f>
        <v>93.61</v>
      </c>
      <c r="L65" s="9">
        <f t="array" ref="L65">INDEX('Back data'!$A$277:$AL$277,,MAX(IF('Back data'!$A$277:$AL$277&lt;&gt;"",COLUMN('Back data'!$A$277:$AL$277)))-L$6)+INDEX('Back data'!$A$278:$AL$278,,MAX(IF('Back data'!$A$278:$AL$278&lt;&gt;"",COLUMN('Back data'!$A$278:$AL$278)))-L$6)</f>
        <v>91.169999999999987</v>
      </c>
      <c r="M65" s="9">
        <f t="array" ref="M65">INDEX('Back data'!$A$277:$AL$277,,MAX(IF('Back data'!$A$277:$AL$277&lt;&gt;"",COLUMN('Back data'!$A$277:$AL$277)))-M$6)+INDEX('Back data'!$A$278:$AL$278,,MAX(IF('Back data'!$A$278:$AL$278&lt;&gt;"",COLUMN('Back data'!$A$278:$AL$278)))-M$6)</f>
        <v>92.55</v>
      </c>
      <c r="N65" s="9">
        <f t="array" ref="N65">INDEX('Back data'!$A$277:$AL$277,,MAX(IF('Back data'!$A$277:$AL$277&lt;&gt;"",COLUMN('Back data'!$A$277:$AL$277)))-N$6)+INDEX('Back data'!$A$278:$AL$278,,MAX(IF('Back data'!$A$278:$AL$278&lt;&gt;"",COLUMN('Back data'!$A$278:$AL$278)))-N$6)</f>
        <v>97.64</v>
      </c>
      <c r="O65" s="9">
        <f t="array" ref="O65">INDEX('Back data'!$A$277:$AL$277,,MAX(IF('Back data'!$A$277:$AL$277&lt;&gt;"",COLUMN('Back data'!$A$277:$AL$277)))-O$6)+INDEX('Back data'!$A$278:$AL$278,,MAX(IF('Back data'!$A$278:$AL$278&lt;&gt;"",COLUMN('Back data'!$A$278:$AL$278)))-O$6)</f>
        <v>96.43</v>
      </c>
      <c r="P65" s="9">
        <f t="array" ref="P65">INDEX('Back data'!$A$277:$AL$277,,MAX(IF('Back data'!$A$277:$AL$277&lt;&gt;"",COLUMN('Back data'!$A$277:$AL$277)))-P$6)+INDEX('Back data'!$A$278:$AL$278,,MAX(IF('Back data'!$A$278:$AL$278&lt;&gt;"",COLUMN('Back data'!$A$278:$AL$278)))-P$6)</f>
        <v>100</v>
      </c>
    </row>
    <row r="66" spans="1:18" x14ac:dyDescent="0.25">
      <c r="A66" s="33" t="s">
        <v>69</v>
      </c>
      <c r="B66" s="27" t="s">
        <v>35</v>
      </c>
      <c r="C66" s="10" t="s">
        <v>65</v>
      </c>
      <c r="D66" s="11">
        <f t="array" ref="D66">INDEX('Back data'!$A$277:$AL$277,,MAX(IF('Back data'!$A$277:$AL$277&lt;&gt;"",COLUMN('Back data'!$A$277:$AL$277)))-D$6)/D65</f>
        <v>0.98474463851426053</v>
      </c>
      <c r="E66" s="11">
        <f t="array" ref="E66">INDEX('Back data'!$A$277:$AL$277,,MAX(IF('Back data'!$A$277:$AL$277&lt;&gt;"",COLUMN('Back data'!$A$277:$AL$277)))-E$6)/E65</f>
        <v>0.95586725966472796</v>
      </c>
      <c r="F66" s="11">
        <f t="array" ref="F66">INDEX('Back data'!$A$277:$AL$277,,MAX(IF('Back data'!$A$277:$AL$277&lt;&gt;"",COLUMN('Back data'!$A$277:$AL$277)))-F$6)/F65</f>
        <v>0.97848394571333996</v>
      </c>
      <c r="G66" s="11">
        <f t="array" ref="G66">INDEX('Back data'!$A$277:$AL$277,,MAX(IF('Back data'!$A$277:$AL$277&lt;&gt;"",COLUMN('Back data'!$A$277:$AL$277)))-G$6)/G65</f>
        <v>0.97656342009186203</v>
      </c>
      <c r="H66" s="11">
        <f t="array" ref="H66">INDEX('Back data'!$A$277:$AL$277,,MAX(IF('Back data'!$A$277:$AL$277&lt;&gt;"",COLUMN('Back data'!$A$277:$AL$277)))-H$6)/H65</f>
        <v>0.93905444768093216</v>
      </c>
      <c r="I66" s="11">
        <f t="array" ref="I66">INDEX('Back data'!$A$277:$AL$277,,MAX(IF('Back data'!$A$277:$AL$277&lt;&gt;"",COLUMN('Back data'!$A$277:$AL$277)))-I$6)/I65</f>
        <v>0.99134831460674167</v>
      </c>
      <c r="J66" s="11">
        <f t="array" ref="J66">INDEX('Back data'!$A$277:$AL$277,,MAX(IF('Back data'!$A$277:$AL$277&lt;&gt;"",COLUMN('Back data'!$A$277:$AL$277)))-J$6)/J65</f>
        <v>0.96478073165189737</v>
      </c>
      <c r="K66" s="11">
        <f t="array" ref="K66">INDEX('Back data'!$A$277:$AL$277,,MAX(IF('Back data'!$A$277:$AL$277&lt;&gt;"",COLUMN('Back data'!$A$277:$AL$277)))-K$6)/K65</f>
        <v>0.91272299967952142</v>
      </c>
      <c r="L66" s="11">
        <f t="array" ref="L66">INDEX('Back data'!$A$277:$AL$277,,MAX(IF('Back data'!$A$277:$AL$277&lt;&gt;"",COLUMN('Back data'!$A$277:$AL$277)))-L$6)/L65</f>
        <v>0.918174838214325</v>
      </c>
      <c r="M66" s="11">
        <f t="array" ref="M66">INDEX('Back data'!$A$277:$AL$277,,MAX(IF('Back data'!$A$277:$AL$277&lt;&gt;"",COLUMN('Back data'!$A$277:$AL$277)))-M$6)/M65</f>
        <v>0.96412749864937874</v>
      </c>
      <c r="N66" s="11">
        <f t="array" ref="N66">INDEX('Back data'!$A$277:$AL$277,,MAX(IF('Back data'!$A$277:$AL$277&lt;&gt;"",COLUMN('Back data'!$A$277:$AL$277)))-N$6)/N65</f>
        <v>0.94653830397378125</v>
      </c>
      <c r="O66" s="11">
        <f t="array" ref="O66">INDEX('Back data'!$A$277:$AL$277,,MAX(IF('Back data'!$A$277:$AL$277&lt;&gt;"",COLUMN('Back data'!$A$277:$AL$277)))-O$6)/O65</f>
        <v>0.90334958000622201</v>
      </c>
      <c r="P66" s="11">
        <f t="array" ref="P66">INDEX('Back data'!$A$277:$AL$277,,MAX(IF('Back data'!$A$277:$AL$277&lt;&gt;"",COLUMN('Back data'!$A$277:$AL$277)))-P$6)/P65</f>
        <v>1</v>
      </c>
    </row>
    <row r="67" spans="1:18" x14ac:dyDescent="0.25">
      <c r="A67" s="33" t="s">
        <v>69</v>
      </c>
      <c r="B67" s="27" t="s">
        <v>35</v>
      </c>
      <c r="C67" s="10" t="s">
        <v>66</v>
      </c>
      <c r="D67" s="11">
        <f t="array" ref="D67">+INDEX('Back data'!$A$278:$AL$278,,MAX(IF('Back data'!$A$278:$AL$278&lt;&gt;"",COLUMN('Back data'!$A$278:$AL$278)))-D$6)/D65</f>
        <v>1.5255361485739553E-2</v>
      </c>
      <c r="E67" s="11">
        <f t="array" ref="E67">+INDEX('Back data'!$A$278:$AL$278,,MAX(IF('Back data'!$A$278:$AL$278&lt;&gt;"",COLUMN('Back data'!$A$278:$AL$278)))-E$6)/E65</f>
        <v>4.413274033527198E-2</v>
      </c>
      <c r="F67" s="11">
        <f t="array" ref="F67">+INDEX('Back data'!$A$278:$AL$278,,MAX(IF('Back data'!$A$278:$AL$278&lt;&gt;"",COLUMN('Back data'!$A$278:$AL$278)))-F$6)/F65</f>
        <v>2.1516054286660043E-2</v>
      </c>
      <c r="G67" s="11">
        <f t="array" ref="G67">+INDEX('Back data'!$A$278:$AL$278,,MAX(IF('Back data'!$A$278:$AL$278&lt;&gt;"",COLUMN('Back data'!$A$278:$AL$278)))-G$6)/G65</f>
        <v>2.3436579908138029E-2</v>
      </c>
      <c r="H67" s="11">
        <f t="array" ref="H67">+INDEX('Back data'!$A$278:$AL$278,,MAX(IF('Back data'!$A$278:$AL$278&lt;&gt;"",COLUMN('Back data'!$A$278:$AL$278)))-H$6)/H65</f>
        <v>6.0945552319067904E-2</v>
      </c>
      <c r="I67" s="11">
        <f t="array" ref="I67">+INDEX('Back data'!$A$278:$AL$278,,MAX(IF('Back data'!$A$278:$AL$278&lt;&gt;"",COLUMN('Back data'!$A$278:$AL$278)))-I$6)/I65</f>
        <v>8.6516853932584268E-3</v>
      </c>
      <c r="J67" s="11">
        <f t="array" ref="J67">+INDEX('Back data'!$A$278:$AL$278,,MAX(IF('Back data'!$A$278:$AL$278&lt;&gt;"",COLUMN('Back data'!$A$278:$AL$278)))-J$6)/J65</f>
        <v>3.5219268348102704E-2</v>
      </c>
      <c r="K67" s="11">
        <f t="array" ref="K67">+INDEX('Back data'!$A$278:$AL$278,,MAX(IF('Back data'!$A$278:$AL$278&lt;&gt;"",COLUMN('Back data'!$A$278:$AL$278)))-K$6)/K65</f>
        <v>8.7277000320478582E-2</v>
      </c>
      <c r="L67" s="11">
        <f t="array" ref="L67">+INDEX('Back data'!$A$278:$AL$278,,MAX(IF('Back data'!$A$278:$AL$278&lt;&gt;"",COLUMN('Back data'!$A$278:$AL$278)))-L$6)/L65</f>
        <v>8.182516178567513E-2</v>
      </c>
      <c r="M67" s="11">
        <f t="array" ref="M67">+INDEX('Back data'!$A$278:$AL$278,,MAX(IF('Back data'!$A$278:$AL$278&lt;&gt;"",COLUMN('Back data'!$A$278:$AL$278)))-M$6)/M65</f>
        <v>3.5872501350621283E-2</v>
      </c>
      <c r="N67" s="11">
        <f t="array" ref="N67">+INDEX('Back data'!$A$278:$AL$278,,MAX(IF('Back data'!$A$278:$AL$278&lt;&gt;"",COLUMN('Back data'!$A$278:$AL$278)))-N$6)/N65</f>
        <v>5.3461696026218759E-2</v>
      </c>
      <c r="O67" s="11">
        <f t="array" ref="O67">+INDEX('Back data'!$A$278:$AL$278,,MAX(IF('Back data'!$A$278:$AL$278&lt;&gt;"",COLUMN('Back data'!$A$278:$AL$278)))-O$6)/O65</f>
        <v>9.6650419993777867E-2</v>
      </c>
      <c r="P67" s="11">
        <f t="array" ref="P67">+INDEX('Back data'!$A$278:$AL$278,,MAX(IF('Back data'!$A$278:$AL$278&lt;&gt;"",COLUMN('Back data'!$A$278:$AL$278)))-P$6)/P65</f>
        <v>0</v>
      </c>
      <c r="R67" s="56"/>
    </row>
    <row r="68" spans="1:18" x14ac:dyDescent="0.25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25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25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25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25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25">
      <c r="A73" s="6"/>
      <c r="B73" s="7"/>
      <c r="C73" s="8" t="s">
        <v>63</v>
      </c>
      <c r="D73" s="9">
        <f t="array" ref="D73">INDEX('Back data'!$A$157:$AL$157,,MAX(IF('Back data'!$A$157:$AL$157&lt;&gt;"",COLUMN('Back data'!$A$157:$AL$157)))-D$6)+INDEX('Back data'!$A$158:$AL$158,,MAX(IF('Back data'!$A$158:$AL$158&lt;&gt;"",COLUMN('Back data'!$A$158:$AL$158)))-D$6)</f>
        <v>86.47</v>
      </c>
      <c r="E73" s="9">
        <f t="array" ref="E73">INDEX('Back data'!$A$157:$AL$157,,MAX(IF('Back data'!$A$157:$AL$157&lt;&gt;"",COLUMN('Back data'!$A$157:$AL$157)))-E$6)+INDEX('Back data'!$A$158:$AL$158,,MAX(IF('Back data'!$A$158:$AL$158&lt;&gt;"",COLUMN('Back data'!$A$158:$AL$158)))-E$6)</f>
        <v>87.240000000000009</v>
      </c>
      <c r="F73" s="9">
        <f t="array" ref="F73">INDEX('Back data'!$A$157:$AL$157,,MAX(IF('Back data'!$A$157:$AL$157&lt;&gt;"",COLUMN('Back data'!$A$157:$AL$157)))-F$6)+INDEX('Back data'!$A$158:$AL$158,,MAX(IF('Back data'!$A$158:$AL$158&lt;&gt;"",COLUMN('Back data'!$A$158:$AL$158)))-F$6)</f>
        <v>86.02</v>
      </c>
      <c r="G73" s="9">
        <f t="array" ref="G73">INDEX('Back data'!$A$157:$AL$157,,MAX(IF('Back data'!$A$157:$AL$157&lt;&gt;"",COLUMN('Back data'!$A$157:$AL$157)))-G$6)+INDEX('Back data'!$A$158:$AL$158,,MAX(IF('Back data'!$A$158:$AL$158&lt;&gt;"",COLUMN('Back data'!$A$158:$AL$158)))-G$6)</f>
        <v>86.88</v>
      </c>
      <c r="H73" s="9">
        <f t="array" ref="H73">INDEX('Back data'!$A$157:$AL$157,,MAX(IF('Back data'!$A$157:$AL$157&lt;&gt;"",COLUMN('Back data'!$A$157:$AL$157)))-H$6)+INDEX('Back data'!$A$158:$AL$158,,MAX(IF('Back data'!$A$158:$AL$158&lt;&gt;"",COLUMN('Back data'!$A$158:$AL$158)))-H$6)</f>
        <v>87.48</v>
      </c>
      <c r="I73" s="9">
        <f t="array" ref="I73">INDEX('Back data'!$A$157:$AL$157,,MAX(IF('Back data'!$A$157:$AL$157&lt;&gt;"",COLUMN('Back data'!$A$157:$AL$157)))-I$6)+INDEX('Back data'!$A$158:$AL$158,,MAX(IF('Back data'!$A$158:$AL$158&lt;&gt;"",COLUMN('Back data'!$A$158:$AL$158)))-I$6)</f>
        <v>86.759999999999991</v>
      </c>
      <c r="J73" s="9">
        <f t="array" ref="J73">INDEX('Back data'!$A$157:$AL$157,,MAX(IF('Back data'!$A$157:$AL$157&lt;&gt;"",COLUMN('Back data'!$A$157:$AL$157)))-J$6)+INDEX('Back data'!$A$158:$AL$158,,MAX(IF('Back data'!$A$158:$AL$158&lt;&gt;"",COLUMN('Back data'!$A$158:$AL$158)))-J$6)</f>
        <v>87.57</v>
      </c>
      <c r="K73" s="9">
        <f t="array" ref="K73">INDEX('Back data'!$A$157:$AL$157,,MAX(IF('Back data'!$A$157:$AL$157&lt;&gt;"",COLUMN('Back data'!$A$157:$AL$157)))-K$6)+INDEX('Back data'!$A$158:$AL$158,,MAX(IF('Back data'!$A$158:$AL$158&lt;&gt;"",COLUMN('Back data'!$A$158:$AL$158)))-K$6)</f>
        <v>90.600000000000009</v>
      </c>
      <c r="L73" s="9">
        <f t="array" ref="L73">INDEX('Back data'!$A$157:$AL$157,,MAX(IF('Back data'!$A$157:$AL$157&lt;&gt;"",COLUMN('Back data'!$A$157:$AL$157)))-L$6)+INDEX('Back data'!$A$158:$AL$158,,MAX(IF('Back data'!$A$158:$AL$158&lt;&gt;"",COLUMN('Back data'!$A$158:$AL$158)))-L$6)</f>
        <v>90.55</v>
      </c>
      <c r="M73" s="9">
        <f t="array" ref="M73">INDEX('Back data'!$A$157:$AL$157,,MAX(IF('Back data'!$A$157:$AL$157&lt;&gt;"",COLUMN('Back data'!$A$157:$AL$157)))-M$6)+INDEX('Back data'!$A$158:$AL$158,,MAX(IF('Back data'!$A$158:$AL$158&lt;&gt;"",COLUMN('Back data'!$A$158:$AL$158)))-M$6)</f>
        <v>91.23</v>
      </c>
      <c r="N73" s="9">
        <f t="array" ref="N73">INDEX('Back data'!$A$157:$AL$157,,MAX(IF('Back data'!$A$157:$AL$157&lt;&gt;"",COLUMN('Back data'!$A$157:$AL$157)))-N$6)+INDEX('Back data'!$A$158:$AL$158,,MAX(IF('Back data'!$A$158:$AL$158&lt;&gt;"",COLUMN('Back data'!$A$158:$AL$158)))-N$6)</f>
        <v>93.59</v>
      </c>
      <c r="O73" s="9">
        <f t="array" ref="O73">INDEX('Back data'!$A$157:$AL$157,,MAX(IF('Back data'!$A$157:$AL$157&lt;&gt;"",COLUMN('Back data'!$A$157:$AL$157)))-O$6)+INDEX('Back data'!$A$158:$AL$158,,MAX(IF('Back data'!$A$158:$AL$158&lt;&gt;"",COLUMN('Back data'!$A$158:$AL$158)))-O$6)</f>
        <v>93.600000000000009</v>
      </c>
      <c r="P73" s="9">
        <f t="array" ref="P73">INDEX('Back data'!$A$157:$AL$157,,MAX(IF('Back data'!$A$157:$AL$157&lt;&gt;"",COLUMN('Back data'!$A$157:$AL$157)))-P$6)+INDEX('Back data'!$A$158:$AL$158,,MAX(IF('Back data'!$A$158:$AL$158&lt;&gt;"",COLUMN('Back data'!$A$158:$AL$158)))-P$6)</f>
        <v>100</v>
      </c>
    </row>
    <row r="74" spans="1:18" x14ac:dyDescent="0.25">
      <c r="A74" s="35" t="s">
        <v>72</v>
      </c>
      <c r="B74" s="36" t="s">
        <v>70</v>
      </c>
      <c r="C74" s="10" t="s">
        <v>65</v>
      </c>
      <c r="D74" s="11">
        <f t="array" ref="D74">INDEX('Back data'!$A$157:$AL$157,,MAX(IF('Back data'!$A$157:$AL$157&lt;&gt;"",COLUMN('Back data'!$A$157:$AL$157)))-D$6)/D73</f>
        <v>0.94980918237539025</v>
      </c>
      <c r="E74" s="11">
        <f t="array" ref="E74">INDEX('Back data'!$A$157:$AL$157,,MAX(IF('Back data'!$A$157:$AL$157&lt;&gt;"",COLUMN('Back data'!$A$157:$AL$157)))-E$6)/E73</f>
        <v>0.89477303988995871</v>
      </c>
      <c r="F74" s="11">
        <f t="array" ref="F74">INDEX('Back data'!$A$157:$AL$157,,MAX(IF('Back data'!$A$157:$AL$157&lt;&gt;"",COLUMN('Back data'!$A$157:$AL$157)))-F$6)/F73</f>
        <v>0.90967216926296213</v>
      </c>
      <c r="G74" s="11">
        <f t="array" ref="G74">INDEX('Back data'!$A$157:$AL$157,,MAX(IF('Back data'!$A$157:$AL$157&lt;&gt;"",COLUMN('Back data'!$A$157:$AL$157)))-G$6)/G73</f>
        <v>0.92875230202578274</v>
      </c>
      <c r="H74" s="11">
        <f t="array" ref="H74">INDEX('Back data'!$A$157:$AL$157,,MAX(IF('Back data'!$A$157:$AL$157&lt;&gt;"",COLUMN('Back data'!$A$157:$AL$157)))-H$6)/H73</f>
        <v>0.91289437585733879</v>
      </c>
      <c r="I74" s="11">
        <f t="array" ref="I74">INDEX('Back data'!$A$157:$AL$157,,MAX(IF('Back data'!$A$157:$AL$157&lt;&gt;"",COLUMN('Back data'!$A$157:$AL$157)))-I$6)/I73</f>
        <v>0.91528354080221308</v>
      </c>
      <c r="J74" s="11">
        <f t="array" ref="J74">INDEX('Back data'!$A$157:$AL$157,,MAX(IF('Back data'!$A$157:$AL$157&lt;&gt;"",COLUMN('Back data'!$A$157:$AL$157)))-J$6)/J73</f>
        <v>0.90613223706748891</v>
      </c>
      <c r="K74" s="11">
        <f t="array" ref="K74">INDEX('Back data'!$A$157:$AL$157,,MAX(IF('Back data'!$A$157:$AL$157&lt;&gt;"",COLUMN('Back data'!$A$157:$AL$157)))-K$6)/K73</f>
        <v>0.92637969094922734</v>
      </c>
      <c r="L74" s="11">
        <f t="array" ref="L74">INDEX('Back data'!$A$157:$AL$157,,MAX(IF('Back data'!$A$157:$AL$157&lt;&gt;"",COLUMN('Back data'!$A$157:$AL$157)))-L$6)/L73</f>
        <v>0.91960242959690774</v>
      </c>
      <c r="M74" s="11">
        <f t="array" ref="M74">INDEX('Back data'!$A$157:$AL$157,,MAX(IF('Back data'!$A$157:$AL$157&lt;&gt;"",COLUMN('Back data'!$A$157:$AL$157)))-M$6)/M73</f>
        <v>0.90288282363257699</v>
      </c>
      <c r="N74" s="11">
        <f t="array" ref="N74">INDEX('Back data'!$A$157:$AL$157,,MAX(IF('Back data'!$A$157:$AL$157&lt;&gt;"",COLUMN('Back data'!$A$157:$AL$157)))-N$6)/N73</f>
        <v>0.90907148199593968</v>
      </c>
      <c r="O74" s="11">
        <f t="array" ref="O74">INDEX('Back data'!$A$157:$AL$157,,MAX(IF('Back data'!$A$157:$AL$157&lt;&gt;"",COLUMN('Back data'!$A$157:$AL$157)))-O$6)/O73</f>
        <v>0.90373931623931625</v>
      </c>
      <c r="P74" s="11">
        <f t="array" ref="P74">INDEX('Back data'!$A$157:$AL$157,,MAX(IF('Back data'!$A$157:$AL$157&lt;&gt;"",COLUMN('Back data'!$A$157:$AL$157)))-P$6)/P73</f>
        <v>0.90720000000000001</v>
      </c>
    </row>
    <row r="75" spans="1:18" x14ac:dyDescent="0.25">
      <c r="A75" s="35" t="s">
        <v>72</v>
      </c>
      <c r="B75" s="36" t="s">
        <v>71</v>
      </c>
      <c r="C75" s="10" t="s">
        <v>66</v>
      </c>
      <c r="D75" s="11">
        <f t="array" ref="D75">INDEX('Back data'!$A$158:$AL$158,,MAX(IF('Back data'!$A$158:$AL$158&lt;&gt;"",COLUMN('Back data'!$A$158:$AL$158)))-D$6)/D73</f>
        <v>5.0190817624609689E-2</v>
      </c>
      <c r="E75" s="11">
        <f t="array" ref="E75">INDEX('Back data'!$A$158:$AL$158,,MAX(IF('Back data'!$A$158:$AL$158&lt;&gt;"",COLUMN('Back data'!$A$158:$AL$158)))-E$6)/E73</f>
        <v>0.10522696011004125</v>
      </c>
      <c r="F75" s="11">
        <f t="array" ref="F75">INDEX('Back data'!$A$158:$AL$158,,MAX(IF('Back data'!$A$158:$AL$158&lt;&gt;"",COLUMN('Back data'!$A$158:$AL$158)))-F$6)/F73</f>
        <v>9.0327830737037901E-2</v>
      </c>
      <c r="G75" s="11">
        <f t="array" ref="G75">INDEX('Back data'!$A$158:$AL$158,,MAX(IF('Back data'!$A$158:$AL$158&lt;&gt;"",COLUMN('Back data'!$A$158:$AL$158)))-G$6)/G73</f>
        <v>7.1247697974217317E-2</v>
      </c>
      <c r="H75" s="11">
        <f t="array" ref="H75">INDEX('Back data'!$A$158:$AL$158,,MAX(IF('Back data'!$A$158:$AL$158&lt;&gt;"",COLUMN('Back data'!$A$158:$AL$158)))-H$6)/H73</f>
        <v>8.7105624142661181E-2</v>
      </c>
      <c r="I75" s="11">
        <f t="array" ref="I75">INDEX('Back data'!$A$158:$AL$158,,MAX(IF('Back data'!$A$158:$AL$158&lt;&gt;"",COLUMN('Back data'!$A$158:$AL$158)))-I$6)/I73</f>
        <v>8.4716459197787003E-2</v>
      </c>
      <c r="J75" s="11">
        <f t="array" ref="J75">INDEX('Back data'!$A$158:$AL$158,,MAX(IF('Back data'!$A$158:$AL$158&lt;&gt;"",COLUMN('Back data'!$A$158:$AL$158)))-J$6)/J73</f>
        <v>9.3867762932511145E-2</v>
      </c>
      <c r="K75" s="11">
        <f t="array" ref="K75">INDEX('Back data'!$A$158:$AL$158,,MAX(IF('Back data'!$A$158:$AL$158&lt;&gt;"",COLUMN('Back data'!$A$158:$AL$158)))-K$6)/K73</f>
        <v>7.3620309050772617E-2</v>
      </c>
      <c r="L75" s="11">
        <f t="array" ref="L75">INDEX('Back data'!$A$158:$AL$158,,MAX(IF('Back data'!$A$158:$AL$158&lt;&gt;"",COLUMN('Back data'!$A$158:$AL$158)))-L$6)/L73</f>
        <v>8.0397570403092214E-2</v>
      </c>
      <c r="M75" s="11">
        <f t="array" ref="M75">INDEX('Back data'!$A$158:$AL$158,,MAX(IF('Back data'!$A$158:$AL$158&lt;&gt;"",COLUMN('Back data'!$A$158:$AL$158)))-M$6)/M73</f>
        <v>9.711717636742298E-2</v>
      </c>
      <c r="N75" s="11">
        <f t="array" ref="N75">INDEX('Back data'!$A$158:$AL$158,,MAX(IF('Back data'!$A$158:$AL$158&lt;&gt;"",COLUMN('Back data'!$A$158:$AL$158)))-N$6)/N73</f>
        <v>9.0928518004060252E-2</v>
      </c>
      <c r="O75" s="11">
        <f t="array" ref="O75">INDEX('Back data'!$A$158:$AL$158,,MAX(IF('Back data'!$A$158:$AL$158&lt;&gt;"",COLUMN('Back data'!$A$158:$AL$158)))-O$6)/O73</f>
        <v>9.6260683760683752E-2</v>
      </c>
      <c r="P75" s="11">
        <f t="array" ref="P75">INDEX('Back data'!$A$158:$AL$158,,MAX(IF('Back data'!$A$158:$AL$158&lt;&gt;"",COLUMN('Back data'!$A$158:$AL$158)))-P$6)/P73</f>
        <v>9.2799999999999994E-2</v>
      </c>
      <c r="R75" s="56"/>
    </row>
    <row r="76" spans="1:18" x14ac:dyDescent="0.25">
      <c r="B76" s="26"/>
    </row>
    <row r="77" spans="1:18" x14ac:dyDescent="0.25">
      <c r="B77" s="26"/>
    </row>
    <row r="78" spans="1:18" x14ac:dyDescent="0.25">
      <c r="B78" s="26"/>
      <c r="C78" s="8" t="s">
        <v>63</v>
      </c>
      <c r="D78" s="9">
        <f t="array" ref="D78">INDEX('Back data'!$A$162:$AL$162,,MAX(IF('Back data'!$A$162:$AL$162&lt;&gt;"",COLUMN('Back data'!$A$162:$AL$162)))-D$6)+INDEX('Back data'!$A$163:$AL$163,,MAX(IF('Back data'!$A$163:$AL$163&lt;&gt;"",COLUMN('Back data'!$A$163:$AL$163)))-D$6)</f>
        <v>84.460000000000008</v>
      </c>
      <c r="E78" s="9">
        <f t="array" ref="E78">INDEX('Back data'!$A$162:$AL$162,,MAX(IF('Back data'!$A$162:$AL$162&lt;&gt;"",COLUMN('Back data'!$A$162:$AL$162)))-E$6)+INDEX('Back data'!$A$163:$AL$163,,MAX(IF('Back data'!$A$163:$AL$163&lt;&gt;"",COLUMN('Back data'!$A$163:$AL$163)))-E$6)</f>
        <v>86.64</v>
      </c>
      <c r="F78" s="9">
        <f t="array" ref="F78">INDEX('Back data'!$A$162:$AL$162,,MAX(IF('Back data'!$A$162:$AL$162&lt;&gt;"",COLUMN('Back data'!$A$162:$AL$162)))-F$6)+INDEX('Back data'!$A$163:$AL$163,,MAX(IF('Back data'!$A$163:$AL$163&lt;&gt;"",COLUMN('Back data'!$A$163:$AL$163)))-F$6)</f>
        <v>84.7</v>
      </c>
      <c r="G78" s="9">
        <f t="array" ref="G78">INDEX('Back data'!$A$162:$AL$162,,MAX(IF('Back data'!$A$162:$AL$162&lt;&gt;"",COLUMN('Back data'!$A$162:$AL$162)))-G$6)+INDEX('Back data'!$A$163:$AL$163,,MAX(IF('Back data'!$A$163:$AL$163&lt;&gt;"",COLUMN('Back data'!$A$163:$AL$163)))-G$6)</f>
        <v>82.47</v>
      </c>
      <c r="H78" s="9">
        <f t="array" ref="H78">INDEX('Back data'!$A$162:$AL$162,,MAX(IF('Back data'!$A$162:$AL$162&lt;&gt;"",COLUMN('Back data'!$A$162:$AL$162)))-H$6)+INDEX('Back data'!$A$163:$AL$163,,MAX(IF('Back data'!$A$163:$AL$163&lt;&gt;"",COLUMN('Back data'!$A$163:$AL$163)))-H$6)</f>
        <v>83.98</v>
      </c>
      <c r="I78" s="9">
        <f t="array" ref="I78">INDEX('Back data'!$A$162:$AL$162,,MAX(IF('Back data'!$A$162:$AL$162&lt;&gt;"",COLUMN('Back data'!$A$162:$AL$162)))-I$6)+INDEX('Back data'!$A$163:$AL$163,,MAX(IF('Back data'!$A$163:$AL$163&lt;&gt;"",COLUMN('Back data'!$A$163:$AL$163)))-I$6)</f>
        <v>82.82</v>
      </c>
      <c r="J78" s="9">
        <f t="array" ref="J78">INDEX('Back data'!$A$162:$AL$162,,MAX(IF('Back data'!$A$162:$AL$162&lt;&gt;"",COLUMN('Back data'!$A$162:$AL$162)))-J$6)+INDEX('Back data'!$A$163:$AL$163,,MAX(IF('Back data'!$A$163:$AL$163&lt;&gt;"",COLUMN('Back data'!$A$163:$AL$163)))-J$6)</f>
        <v>83.77000000000001</v>
      </c>
      <c r="K78" s="9">
        <f t="array" ref="K78">INDEX('Back data'!$A$162:$AL$162,,MAX(IF('Back data'!$A$162:$AL$162&lt;&gt;"",COLUMN('Back data'!$A$162:$AL$162)))-K$6)+INDEX('Back data'!$A$163:$AL$163,,MAX(IF('Back data'!$A$163:$AL$163&lt;&gt;"",COLUMN('Back data'!$A$163:$AL$163)))-K$6)</f>
        <v>88.81</v>
      </c>
      <c r="L78" s="9">
        <f t="array" ref="L78">INDEX('Back data'!$A$162:$AL$162,,MAX(IF('Back data'!$A$162:$AL$162&lt;&gt;"",COLUMN('Back data'!$A$162:$AL$162)))-L$6)+INDEX('Back data'!$A$163:$AL$163,,MAX(IF('Back data'!$A$163:$AL$163&lt;&gt;"",COLUMN('Back data'!$A$163:$AL$163)))-L$6)</f>
        <v>90.82</v>
      </c>
      <c r="M78" s="9">
        <f t="array" ref="M78">INDEX('Back data'!$A$162:$AL$162,,MAX(IF('Back data'!$A$162:$AL$162&lt;&gt;"",COLUMN('Back data'!$A$162:$AL$162)))-M$6)+INDEX('Back data'!$A$163:$AL$163,,MAX(IF('Back data'!$A$163:$AL$163&lt;&gt;"",COLUMN('Back data'!$A$163:$AL$163)))-M$6)</f>
        <v>87.95</v>
      </c>
      <c r="N78" s="9">
        <f t="array" ref="N78">INDEX('Back data'!$A$162:$AL$162,,MAX(IF('Back data'!$A$162:$AL$162&lt;&gt;"",COLUMN('Back data'!$A$162:$AL$162)))-N$6)+INDEX('Back data'!$A$163:$AL$163,,MAX(IF('Back data'!$A$163:$AL$163&lt;&gt;"",COLUMN('Back data'!$A$163:$AL$163)))-N$6)</f>
        <v>91.81</v>
      </c>
      <c r="O78" s="9">
        <f t="array" ref="O78">INDEX('Back data'!$A$162:$AL$162,,MAX(IF('Back data'!$A$162:$AL$162&lt;&gt;"",COLUMN('Back data'!$A$162:$AL$162)))-O$6)+INDEX('Back data'!$A$163:$AL$163,,MAX(IF('Back data'!$A$163:$AL$163&lt;&gt;"",COLUMN('Back data'!$A$163:$AL$163)))-O$6)</f>
        <v>91.05</v>
      </c>
      <c r="P78" s="9">
        <f t="array" ref="P78">INDEX('Back data'!$A$162:$AL$162,,MAX(IF('Back data'!$A$162:$AL$162&lt;&gt;"",COLUMN('Back data'!$A$162:$AL$162)))-P$6)+INDEX('Back data'!$A$163:$AL$163,,MAX(IF('Back data'!$A$163:$AL$163&lt;&gt;"",COLUMN('Back data'!$A$163:$AL$163)))-P$6)</f>
        <v>100</v>
      </c>
    </row>
    <row r="79" spans="1:18" x14ac:dyDescent="0.25">
      <c r="A79" s="35" t="s">
        <v>72</v>
      </c>
      <c r="B79" s="37" t="s">
        <v>67</v>
      </c>
      <c r="C79" s="10" t="s">
        <v>65</v>
      </c>
      <c r="D79" s="11">
        <f t="array" ref="D79">INDEX('Back data'!$A$162:$AL$162,,MAX(IF('Back data'!$A$162:$AL$162&lt;&gt;"",COLUMN('Back data'!$A$162:$AL$162)))-D$6)/D78</f>
        <v>0.84986976083353061</v>
      </c>
      <c r="E79" s="11">
        <f t="array" ref="E79">INDEX('Back data'!$A$162:$AL$162,,MAX(IF('Back data'!$A$162:$AL$162&lt;&gt;"",COLUMN('Back data'!$A$162:$AL$162)))-E$6)/E78</f>
        <v>0.76881348107109881</v>
      </c>
      <c r="F79" s="11">
        <f t="array" ref="F79">INDEX('Back data'!$A$162:$AL$162,,MAX(IF('Back data'!$A$162:$AL$162&lt;&gt;"",COLUMN('Back data'!$A$162:$AL$162)))-F$6)/F78</f>
        <v>0.79704840613931527</v>
      </c>
      <c r="G79" s="11">
        <f t="array" ref="G79">INDEX('Back data'!$A$162:$AL$162,,MAX(IF('Back data'!$A$162:$AL$162&lt;&gt;"",COLUMN('Back data'!$A$162:$AL$162)))-G$6)/G78</f>
        <v>0.81084030556566034</v>
      </c>
      <c r="H79" s="11">
        <f t="array" ref="H79">INDEX('Back data'!$A$162:$AL$162,,MAX(IF('Back data'!$A$162:$AL$162&lt;&gt;"",COLUMN('Back data'!$A$162:$AL$162)))-H$6)/H78</f>
        <v>0.83269826149083115</v>
      </c>
      <c r="I79" s="11">
        <f t="array" ref="I79">INDEX('Back data'!$A$162:$AL$162,,MAX(IF('Back data'!$A$162:$AL$162&lt;&gt;"",COLUMN('Back data'!$A$162:$AL$162)))-I$6)/I78</f>
        <v>0.80958705626660232</v>
      </c>
      <c r="J79" s="11">
        <f t="array" ref="J79">INDEX('Back data'!$A$162:$AL$162,,MAX(IF('Back data'!$A$162:$AL$162&lt;&gt;"",COLUMN('Back data'!$A$162:$AL$162)))-J$6)/J78</f>
        <v>0.76304166169273002</v>
      </c>
      <c r="K79" s="11">
        <f t="array" ref="K79">INDEX('Back data'!$A$162:$AL$162,,MAX(IF('Back data'!$A$162:$AL$162&lt;&gt;"",COLUMN('Back data'!$A$162:$AL$162)))-K$6)/K78</f>
        <v>0.81646211012273395</v>
      </c>
      <c r="L79" s="11">
        <f t="array" ref="L79">INDEX('Back data'!$A$162:$AL$162,,MAX(IF('Back data'!$A$162:$AL$162&lt;&gt;"",COLUMN('Back data'!$A$162:$AL$162)))-L$6)/L78</f>
        <v>0.81072451001981949</v>
      </c>
      <c r="M79" s="11">
        <f t="array" ref="M79">INDEX('Back data'!$A$162:$AL$162,,MAX(IF('Back data'!$A$162:$AL$162&lt;&gt;"",COLUMN('Back data'!$A$162:$AL$162)))-M$6)/M78</f>
        <v>0.76384309266628769</v>
      </c>
      <c r="N79" s="11">
        <f t="array" ref="N79">INDEX('Back data'!$A$162:$AL$162,,MAX(IF('Back data'!$A$162:$AL$162&lt;&gt;"",COLUMN('Back data'!$A$162:$AL$162)))-N$6)/N78</f>
        <v>0.78531750353991936</v>
      </c>
      <c r="O79" s="11">
        <f t="array" ref="O79">INDEX('Back data'!$A$162:$AL$162,,MAX(IF('Back data'!$A$162:$AL$162&lt;&gt;"",COLUMN('Back data'!$A$162:$AL$162)))-O$6)/O78</f>
        <v>0.78550247116968697</v>
      </c>
      <c r="P79" s="11">
        <f t="array" ref="P79">INDEX('Back data'!$A$162:$AL$162,,MAX(IF('Back data'!$A$162:$AL$162&lt;&gt;"",COLUMN('Back data'!$A$162:$AL$162)))-P$6)/P78</f>
        <v>0.65910000000000002</v>
      </c>
    </row>
    <row r="80" spans="1:18" x14ac:dyDescent="0.25">
      <c r="A80" s="35" t="s">
        <v>72</v>
      </c>
      <c r="B80" s="37" t="s">
        <v>67</v>
      </c>
      <c r="C80" s="10" t="s">
        <v>66</v>
      </c>
      <c r="D80" s="11">
        <f t="array" ref="D80">INDEX('Back data'!$A$163:$AL$163,,MAX(IF('Back data'!$A$163:$AL$163&lt;&gt;"",COLUMN('Back data'!$A$163:$AL$163)))-D$6)/D78</f>
        <v>0.15013023916646931</v>
      </c>
      <c r="E80" s="11">
        <f t="array" ref="E80">INDEX('Back data'!$A$163:$AL$163,,MAX(IF('Back data'!$A$163:$AL$163&lt;&gt;"",COLUMN('Back data'!$A$163:$AL$163)))-E$6)/E78</f>
        <v>0.23118651892890121</v>
      </c>
      <c r="F80" s="11">
        <f t="array" ref="F80">INDEX('Back data'!$A$163:$AL$163,,MAX(IF('Back data'!$A$163:$AL$163&lt;&gt;"",COLUMN('Back data'!$A$163:$AL$163)))-F$6)/F78</f>
        <v>0.20295159386068479</v>
      </c>
      <c r="G80" s="11">
        <f t="array" ref="G80">INDEX('Back data'!$A$163:$AL$163,,MAX(IF('Back data'!$A$163:$AL$163&lt;&gt;"",COLUMN('Back data'!$A$163:$AL$163)))-G$6)/G78</f>
        <v>0.18915969443433975</v>
      </c>
      <c r="H80" s="11">
        <f t="array" ref="H80">INDEX('Back data'!$A$163:$AL$163,,MAX(IF('Back data'!$A$163:$AL$163&lt;&gt;"",COLUMN('Back data'!$A$163:$AL$163)))-H$6)/H78</f>
        <v>0.16730173850916885</v>
      </c>
      <c r="I80" s="11">
        <f t="array" ref="I80">INDEX('Back data'!$A$163:$AL$163,,MAX(IF('Back data'!$A$163:$AL$163&lt;&gt;"",COLUMN('Back data'!$A$163:$AL$163)))-I$6)/I78</f>
        <v>0.19041294373339773</v>
      </c>
      <c r="J80" s="11">
        <f t="array" ref="J80">INDEX('Back data'!$A$163:$AL$163,,MAX(IF('Back data'!$A$163:$AL$163&lt;&gt;"",COLUMN('Back data'!$A$163:$AL$163)))-J$6)/J78</f>
        <v>0.23695833830726989</v>
      </c>
      <c r="K80" s="11">
        <f t="array" ref="K80">INDEX('Back data'!$A$163:$AL$163,,MAX(IF('Back data'!$A$163:$AL$163&lt;&gt;"",COLUMN('Back data'!$A$163:$AL$163)))-K$6)/K78</f>
        <v>0.18353788987726607</v>
      </c>
      <c r="L80" s="11">
        <f t="array" ref="L80">INDEX('Back data'!$A$163:$AL$163,,MAX(IF('Back data'!$A$163:$AL$163&lt;&gt;"",COLUMN('Back data'!$A$163:$AL$163)))-L$6)/L78</f>
        <v>0.18927548998018059</v>
      </c>
      <c r="M80" s="11">
        <f t="array" ref="M80">INDEX('Back data'!$A$163:$AL$163,,MAX(IF('Back data'!$A$163:$AL$163&lt;&gt;"",COLUMN('Back data'!$A$163:$AL$163)))-M$6)/M78</f>
        <v>0.23615690733371233</v>
      </c>
      <c r="N80" s="11">
        <f t="array" ref="N80">INDEX('Back data'!$A$163:$AL$163,,MAX(IF('Back data'!$A$163:$AL$163&lt;&gt;"",COLUMN('Back data'!$A$163:$AL$163)))-N$6)/N78</f>
        <v>0.21468249646008061</v>
      </c>
      <c r="O80" s="11">
        <f t="array" ref="O80">INDEX('Back data'!$A$163:$AL$163,,MAX(IF('Back data'!$A$163:$AL$163&lt;&gt;"",COLUMN('Back data'!$A$163:$AL$163)))-O$6)/O78</f>
        <v>0.21449752883031303</v>
      </c>
      <c r="P80" s="11">
        <f t="array" ref="P80">INDEX('Back data'!$A$163:$AL$163,,MAX(IF('Back data'!$A$163:$AL$163&lt;&gt;"",COLUMN('Back data'!$A$163:$AL$163)))-P$6)/P78</f>
        <v>0.34090000000000004</v>
      </c>
      <c r="R80" s="56"/>
    </row>
    <row r="82" spans="1:18" x14ac:dyDescent="0.25">
      <c r="C82" s="12"/>
    </row>
    <row r="83" spans="1:18" x14ac:dyDescent="0.25">
      <c r="C83" s="8" t="s">
        <v>63</v>
      </c>
      <c r="D83" s="9">
        <f t="array" ref="D83">INDEX('Back data'!$A$167:$AL$167,,MAX(IF('Back data'!$A$167:$AL$167&lt;&gt;"",COLUMN('Back data'!$A$167:$AL$167)))-D$6)+INDEX('Back data'!$A$168:$AL$168,,MAX(IF('Back data'!$A$168:$AL$168&lt;&gt;"",COLUMN('Back data'!$A$168:$AL$168)))-D$6)</f>
        <v>86.839999999999989</v>
      </c>
      <c r="E83" s="9">
        <f t="array" ref="E83">INDEX('Back data'!$A$167:$AL$167,,MAX(IF('Back data'!$A$167:$AL$167&lt;&gt;"",COLUMN('Back data'!$A$167:$AL$167)))-E$6)+INDEX('Back data'!$A$168:$AL$168,,MAX(IF('Back data'!$A$168:$AL$168&lt;&gt;"",COLUMN('Back data'!$A$168:$AL$168)))-E$6)</f>
        <v>87.429999999999993</v>
      </c>
      <c r="F83" s="9">
        <f t="array" ref="F83">INDEX('Back data'!$A$167:$AL$167,,MAX(IF('Back data'!$A$167:$AL$167&lt;&gt;"",COLUMN('Back data'!$A$167:$AL$167)))-F$6)+INDEX('Back data'!$A$168:$AL$168,,MAX(IF('Back data'!$A$168:$AL$168&lt;&gt;"",COLUMN('Back data'!$A$168:$AL$168)))-F$6)</f>
        <v>86.41</v>
      </c>
      <c r="G83" s="9">
        <f t="array" ref="G83">INDEX('Back data'!$A$167:$AL$167,,MAX(IF('Back data'!$A$167:$AL$167&lt;&gt;"",COLUMN('Back data'!$A$167:$AL$167)))-G$6)+INDEX('Back data'!$A$168:$AL$168,,MAX(IF('Back data'!$A$168:$AL$168&lt;&gt;"",COLUMN('Back data'!$A$168:$AL$168)))-G$6)</f>
        <v>89.14</v>
      </c>
      <c r="H83" s="9">
        <f t="array" ref="H83">INDEX('Back data'!$A$167:$AL$167,,MAX(IF('Back data'!$A$167:$AL$167&lt;&gt;"",COLUMN('Back data'!$A$167:$AL$167)))-H$6)+INDEX('Back data'!$A$168:$AL$168,,MAX(IF('Back data'!$A$168:$AL$168&lt;&gt;"",COLUMN('Back data'!$A$168:$AL$168)))-H$6)</f>
        <v>90.33</v>
      </c>
      <c r="I83" s="9">
        <f t="array" ref="I83">INDEX('Back data'!$A$167:$AL$167,,MAX(IF('Back data'!$A$167:$AL$167&lt;&gt;"",COLUMN('Back data'!$A$167:$AL$167)))-I$6)+INDEX('Back data'!$A$168:$AL$168,,MAX(IF('Back data'!$A$168:$AL$168&lt;&gt;"",COLUMN('Back data'!$A$168:$AL$168)))-I$6)</f>
        <v>89</v>
      </c>
      <c r="J83" s="9">
        <f t="array" ref="J83">INDEX('Back data'!$A$167:$AL$167,,MAX(IF('Back data'!$A$167:$AL$167&lt;&gt;"",COLUMN('Back data'!$A$167:$AL$167)))-J$6)+INDEX('Back data'!$A$168:$AL$168,,MAX(IF('Back data'!$A$168:$AL$168&lt;&gt;"",COLUMN('Back data'!$A$168:$AL$168)))-J$6)</f>
        <v>88.72999999999999</v>
      </c>
      <c r="K83" s="9">
        <f t="array" ref="K83">INDEX('Back data'!$A$167:$AL$167,,MAX(IF('Back data'!$A$167:$AL$167&lt;&gt;"",COLUMN('Back data'!$A$167:$AL$167)))-K$6)+INDEX('Back data'!$A$168:$AL$168,,MAX(IF('Back data'!$A$168:$AL$168&lt;&gt;"",COLUMN('Back data'!$A$168:$AL$168)))-K$6)</f>
        <v>90.08</v>
      </c>
      <c r="L83" s="9">
        <f t="array" ref="L83">INDEX('Back data'!$A$167:$AL$167,,MAX(IF('Back data'!$A$167:$AL$167&lt;&gt;"",COLUMN('Back data'!$A$167:$AL$167)))-L$6)+INDEX('Back data'!$A$168:$AL$168,,MAX(IF('Back data'!$A$168:$AL$168&lt;&gt;"",COLUMN('Back data'!$A$168:$AL$168)))-L$6)</f>
        <v>89.399999999999991</v>
      </c>
      <c r="M83" s="9">
        <f t="array" ref="M83">INDEX('Back data'!$A$167:$AL$167,,MAX(IF('Back data'!$A$167:$AL$167&lt;&gt;"",COLUMN('Back data'!$A$167:$AL$167)))-M$6)+INDEX('Back data'!$A$168:$AL$168,,MAX(IF('Back data'!$A$168:$AL$168&lt;&gt;"",COLUMN('Back data'!$A$168:$AL$168)))-M$6)</f>
        <v>92.47</v>
      </c>
      <c r="N83" s="9">
        <f t="array" ref="N83">INDEX('Back data'!$A$167:$AL$167,,MAX(IF('Back data'!$A$167:$AL$167&lt;&gt;"",COLUMN('Back data'!$A$167:$AL$167)))-N$6)+INDEX('Back data'!$A$168:$AL$168,,MAX(IF('Back data'!$A$168:$AL$168&lt;&gt;"",COLUMN('Back data'!$A$168:$AL$168)))-N$6)</f>
        <v>94.13</v>
      </c>
      <c r="O83" s="9">
        <f t="array" ref="O83">INDEX('Back data'!$A$167:$AL$167,,MAX(IF('Back data'!$A$167:$AL$167&lt;&gt;"",COLUMN('Back data'!$A$167:$AL$167)))-O$6)+INDEX('Back data'!$A$168:$AL$168,,MAX(IF('Back data'!$A$168:$AL$168&lt;&gt;"",COLUMN('Back data'!$A$168:$AL$168)))-O$6)</f>
        <v>95.19</v>
      </c>
      <c r="P83" s="9">
        <f t="array" ref="P83">INDEX('Back data'!$A$167:$AL$167,,MAX(IF('Back data'!$A$167:$AL$167&lt;&gt;"",COLUMN('Back data'!$A$167:$AL$167)))-P$6)+INDEX('Back data'!$A$168:$AL$168,,MAX(IF('Back data'!$A$168:$AL$168&lt;&gt;"",COLUMN('Back data'!$A$168:$AL$168)))-P$6)</f>
        <v>100</v>
      </c>
    </row>
    <row r="84" spans="1:18" x14ac:dyDescent="0.25">
      <c r="A84" s="35" t="s">
        <v>72</v>
      </c>
      <c r="B84" s="37" t="s">
        <v>68</v>
      </c>
      <c r="C84" s="10" t="s">
        <v>65</v>
      </c>
      <c r="D84" s="11">
        <f t="array" ref="D84">INDEX('Back data'!$A$167:$AL$167,,MAX(IF('Back data'!$A$167:$AL$167&lt;&gt;"",COLUMN('Back data'!$A$167:$AL$167)))-D$6)/D83</f>
        <v>0.98859972362966386</v>
      </c>
      <c r="E84" s="11">
        <f t="array" ref="E84">INDEX('Back data'!$A$167:$AL$167,,MAX(IF('Back data'!$A$167:$AL$167&lt;&gt;"",COLUMN('Back data'!$A$167:$AL$167)))-E$6)/E83</f>
        <v>0.99439551641313051</v>
      </c>
      <c r="F84" s="11">
        <f t="array" ref="F84">INDEX('Back data'!$A$167:$AL$167,,MAX(IF('Back data'!$A$167:$AL$167&lt;&gt;"",COLUMN('Back data'!$A$167:$AL$167)))-F$6)/F83</f>
        <v>0.99421363268140261</v>
      </c>
      <c r="G84" s="11">
        <f t="array" ref="G84">INDEX('Back data'!$A$167:$AL$167,,MAX(IF('Back data'!$A$167:$AL$167&lt;&gt;"",COLUMN('Back data'!$A$167:$AL$167)))-G$6)/G83</f>
        <v>0.98732331164460407</v>
      </c>
      <c r="H84" s="11">
        <f t="array" ref="H84">INDEX('Back data'!$A$167:$AL$167,,MAX(IF('Back data'!$A$167:$AL$167&lt;&gt;"",COLUMN('Back data'!$A$167:$AL$167)))-H$6)/H83</f>
        <v>0.9582641425882874</v>
      </c>
      <c r="I84" s="11">
        <f t="array" ref="I84">INDEX('Back data'!$A$167:$AL$167,,MAX(IF('Back data'!$A$167:$AL$167&lt;&gt;"",COLUMN('Back data'!$A$167:$AL$167)))-I$6)/I83</f>
        <v>0.94921348314606746</v>
      </c>
      <c r="J84" s="11">
        <f t="array" ref="J84">INDEX('Back data'!$A$167:$AL$167,,MAX(IF('Back data'!$A$167:$AL$167&lt;&gt;"",COLUMN('Back data'!$A$167:$AL$167)))-J$6)/J83</f>
        <v>0.96506254930688606</v>
      </c>
      <c r="K84" s="11">
        <f t="array" ref="K84">INDEX('Back data'!$A$167:$AL$167,,MAX(IF('Back data'!$A$167:$AL$167&lt;&gt;"",COLUMN('Back data'!$A$167:$AL$167)))-K$6)/K83</f>
        <v>0.98001776198934287</v>
      </c>
      <c r="L84" s="11">
        <f t="array" ref="L84">INDEX('Back data'!$A$167:$AL$167,,MAX(IF('Back data'!$A$167:$AL$167&lt;&gt;"",COLUMN('Back data'!$A$167:$AL$167)))-L$6)/L83</f>
        <v>0.96498881431767347</v>
      </c>
      <c r="M84" s="11">
        <f t="array" ref="M84">INDEX('Back data'!$A$167:$AL$167,,MAX(IF('Back data'!$A$167:$AL$167&lt;&gt;"",COLUMN('Back data'!$A$167:$AL$167)))-M$6)/M83</f>
        <v>0.9697199091597275</v>
      </c>
      <c r="N84" s="11">
        <f t="array" ref="N84">INDEX('Back data'!$A$167:$AL$167,,MAX(IF('Back data'!$A$167:$AL$167&lt;&gt;"",COLUMN('Back data'!$A$167:$AL$167)))-N$6)/N83</f>
        <v>0.98034632954424739</v>
      </c>
      <c r="O84" s="11">
        <f t="array" ref="O84">INDEX('Back data'!$A$167:$AL$167,,MAX(IF('Back data'!$A$167:$AL$167&lt;&gt;"",COLUMN('Back data'!$A$167:$AL$167)))-O$6)/O83</f>
        <v>0.96596281121966598</v>
      </c>
      <c r="P84" s="11">
        <f t="array" ref="P84">INDEX('Back data'!$A$167:$AL$167,,MAX(IF('Back data'!$A$167:$AL$167&lt;&gt;"",COLUMN('Back data'!$A$167:$AL$167)))-P$6)/P83</f>
        <v>1</v>
      </c>
    </row>
    <row r="85" spans="1:18" x14ac:dyDescent="0.25">
      <c r="A85" s="35" t="s">
        <v>72</v>
      </c>
      <c r="B85" s="37" t="s">
        <v>68</v>
      </c>
      <c r="C85" s="28" t="s">
        <v>66</v>
      </c>
      <c r="D85" s="29">
        <f t="array" ref="D85">+INDEX('Back data'!$A$168:$AL$168,,MAX(IF('Back data'!$A$168:$AL$168&lt;&gt;"",COLUMN('Back data'!$A$168:$AL$168)))-D$6)/D83</f>
        <v>1.1400276370336252E-2</v>
      </c>
      <c r="E85" s="29">
        <f t="array" ref="E85">+INDEX('Back data'!$A$168:$AL$168,,MAX(IF('Back data'!$A$168:$AL$168&lt;&gt;"",COLUMN('Back data'!$A$168:$AL$168)))-E$6)/E83</f>
        <v>5.6044835868694961E-3</v>
      </c>
      <c r="F85" s="29">
        <f t="array" ref="F85">+INDEX('Back data'!$A$168:$AL$168,,MAX(IF('Back data'!$A$168:$AL$168&lt;&gt;"",COLUMN('Back data'!$A$168:$AL$168)))-F$6)/F83</f>
        <v>5.7863673185973852E-3</v>
      </c>
      <c r="G85" s="29">
        <f t="array" ref="G85">+INDEX('Back data'!$A$168:$AL$168,,MAX(IF('Back data'!$A$168:$AL$168&lt;&gt;"",COLUMN('Back data'!$A$168:$AL$168)))-G$6)/G83</f>
        <v>1.2676688355396004E-2</v>
      </c>
      <c r="H85" s="29">
        <f t="array" ref="H85">+INDEX('Back data'!$A$168:$AL$168,,MAX(IF('Back data'!$A$168:$AL$168&lt;&gt;"",COLUMN('Back data'!$A$168:$AL$168)))-H$6)/H83</f>
        <v>4.173585741171261E-2</v>
      </c>
      <c r="I85" s="29">
        <f t="array" ref="I85">+INDEX('Back data'!$A$168:$AL$168,,MAX(IF('Back data'!$A$168:$AL$168&lt;&gt;"",COLUMN('Back data'!$A$168:$AL$168)))-I$6)/I83</f>
        <v>5.0786516853932581E-2</v>
      </c>
      <c r="J85" s="29">
        <f t="array" ref="J85">+INDEX('Back data'!$A$168:$AL$168,,MAX(IF('Back data'!$A$168:$AL$168&lt;&gt;"",COLUMN('Back data'!$A$168:$AL$168)))-J$6)/J83</f>
        <v>3.4937450693113943E-2</v>
      </c>
      <c r="K85" s="29">
        <f t="array" ref="K85">+INDEX('Back data'!$A$168:$AL$168,,MAX(IF('Back data'!$A$168:$AL$168&lt;&gt;"",COLUMN('Back data'!$A$168:$AL$168)))-K$6)/K83</f>
        <v>1.9982238010657193E-2</v>
      </c>
      <c r="L85" s="29">
        <f t="array" ref="L85">+INDEX('Back data'!$A$168:$AL$168,,MAX(IF('Back data'!$A$168:$AL$168&lt;&gt;"",COLUMN('Back data'!$A$168:$AL$168)))-L$6)/L83</f>
        <v>3.5011185682326626E-2</v>
      </c>
      <c r="M85" s="29">
        <f t="array" ref="M85">+INDEX('Back data'!$A$168:$AL$168,,MAX(IF('Back data'!$A$168:$AL$168&lt;&gt;"",COLUMN('Back data'!$A$168:$AL$168)))-M$6)/M83</f>
        <v>3.0280090840272521E-2</v>
      </c>
      <c r="N85" s="29">
        <f t="array" ref="N85">+INDEX('Back data'!$A$168:$AL$168,,MAX(IF('Back data'!$A$168:$AL$168&lt;&gt;"",COLUMN('Back data'!$A$168:$AL$168)))-N$6)/N83</f>
        <v>1.9653670455752684E-2</v>
      </c>
      <c r="O85" s="29">
        <f t="array" ref="O85">+INDEX('Back data'!$A$168:$AL$168,,MAX(IF('Back data'!$A$168:$AL$168&lt;&gt;"",COLUMN('Back data'!$A$168:$AL$168)))-O$6)/O83</f>
        <v>3.4037188780334071E-2</v>
      </c>
      <c r="P85" s="29">
        <f t="array" ref="P85">+INDEX('Back data'!$A$168:$AL$168,,MAX(IF('Back data'!$A$168:$AL$168&lt;&gt;"",COLUMN('Back data'!$A$168:$AL$168)))-P$6)/P83</f>
        <v>0</v>
      </c>
      <c r="R85" s="56"/>
    </row>
    <row r="86" spans="1:18" x14ac:dyDescent="0.25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25">
      <c r="C87" s="8" t="s">
        <v>63</v>
      </c>
      <c r="D87" s="9">
        <f t="array" ref="D87">INDEX('Back data'!$A$327:$AL$327,,MAX(IF('Back data'!$A$327:$AL$327&lt;&gt;"",COLUMN('Back data'!$A$327:$AL$327)))-D$6)+INDEX('Back data'!$A$328:$AL$328,,MAX(IF('Back data'!$A$328:$AL$328&lt;&gt;"",COLUMN('Back data'!$A$328:$AL$328)))-D$6)</f>
        <v>85.32</v>
      </c>
      <c r="E87" s="9">
        <f t="array" ref="E87">INDEX('Back data'!$A$327:$AL$327,,MAX(IF('Back data'!$A$327:$AL$327&lt;&gt;"",COLUMN('Back data'!$A$327:$AL$327)))-E$6)+INDEX('Back data'!$A$328:$AL$328,,MAX(IF('Back data'!$A$328:$AL$328&lt;&gt;"",COLUMN('Back data'!$A$328:$AL$328)))-E$6)</f>
        <v>81.64</v>
      </c>
      <c r="F87" s="9">
        <f t="array" ref="F87">INDEX('Back data'!$A$327:$AL$327,,MAX(IF('Back data'!$A$327:$AL$327&lt;&gt;"",COLUMN('Back data'!$A$327:$AL$327)))-F$6)+INDEX('Back data'!$A$328:$AL$328,,MAX(IF('Back data'!$A$328:$AL$328&lt;&gt;"",COLUMN('Back data'!$A$328:$AL$328)))-F$6)</f>
        <v>85.8</v>
      </c>
      <c r="G87" s="9">
        <f t="array" ref="G87">INDEX('Back data'!$A$327:$AL$327,,MAX(IF('Back data'!$A$327:$AL$327&lt;&gt;"",COLUMN('Back data'!$A$327:$AL$327)))-G$6)+INDEX('Back data'!$A$328:$AL$328,,MAX(IF('Back data'!$A$328:$AL$328&lt;&gt;"",COLUMN('Back data'!$A$328:$AL$328)))-G$6)</f>
        <v>81.010000000000005</v>
      </c>
      <c r="H87" s="9">
        <f t="array" ref="H87">INDEX('Back data'!$A$327:$AL$327,,MAX(IF('Back data'!$A$327:$AL$327&lt;&gt;"",COLUMN('Back data'!$A$327:$AL$327)))-H$6)+INDEX('Back data'!$A$328:$AL$328,,MAX(IF('Back data'!$A$328:$AL$328&lt;&gt;"",COLUMN('Back data'!$A$328:$AL$328)))-H$6)</f>
        <v>86.7</v>
      </c>
      <c r="I87" s="9">
        <f t="array" ref="I87">INDEX('Back data'!$A$327:$AL$327,,MAX(IF('Back data'!$A$327:$AL$327&lt;&gt;"",COLUMN('Back data'!$A$327:$AL$327)))-I$6)+INDEX('Back data'!$A$328:$AL$328,,MAX(IF('Back data'!$A$328:$AL$328&lt;&gt;"",COLUMN('Back data'!$A$328:$AL$328)))-I$6)</f>
        <v>82.51</v>
      </c>
      <c r="J87" s="9">
        <f t="array" ref="J87">INDEX('Back data'!$A$327:$AL$327,,MAX(IF('Back data'!$A$327:$AL$327&lt;&gt;"",COLUMN('Back data'!$A$327:$AL$327)))-J$6)+INDEX('Back data'!$A$328:$AL$328,,MAX(IF('Back data'!$A$328:$AL$328&lt;&gt;"",COLUMN('Back data'!$A$328:$AL$328)))-J$6)</f>
        <v>83.32</v>
      </c>
      <c r="K87" s="9">
        <f t="array" ref="K87">INDEX('Back data'!$A$327:$AL$327,,MAX(IF('Back data'!$A$327:$AL$327&lt;&gt;"",COLUMN('Back data'!$A$327:$AL$327)))-K$6)+INDEX('Back data'!$A$328:$AL$328,,MAX(IF('Back data'!$A$328:$AL$328&lt;&gt;"",COLUMN('Back data'!$A$328:$AL$328)))-K$6)</f>
        <v>87.09</v>
      </c>
      <c r="L87" s="9">
        <f t="array" ref="L87">INDEX('Back data'!$A$327:$AL$327,,MAX(IF('Back data'!$A$327:$AL$327&lt;&gt;"",COLUMN('Back data'!$A$327:$AL$327)))-L$6)+INDEX('Back data'!$A$328:$AL$328,,MAX(IF('Back data'!$A$328:$AL$328&lt;&gt;"",COLUMN('Back data'!$A$328:$AL$328)))-L$6)</f>
        <v>91.24</v>
      </c>
      <c r="M87" s="9">
        <f t="array" ref="M87">INDEX('Back data'!$A$327:$AL$327,,MAX(IF('Back data'!$A$327:$AL$327&lt;&gt;"",COLUMN('Back data'!$A$327:$AL$327)))-M$6)+INDEX('Back data'!$A$328:$AL$328,,MAX(IF('Back data'!$A$328:$AL$328&lt;&gt;"",COLUMN('Back data'!$A$328:$AL$328)))-M$6)</f>
        <v>91.44</v>
      </c>
      <c r="N87" s="9">
        <f t="array" ref="N87">INDEX('Back data'!$A$327:$AL$327,,MAX(IF('Back data'!$A$327:$AL$327&lt;&gt;"",COLUMN('Back data'!$A$327:$AL$327)))-N$6)+INDEX('Back data'!$A$328:$AL$328,,MAX(IF('Back data'!$A$328:$AL$328&lt;&gt;"",COLUMN('Back data'!$A$328:$AL$328)))-N$6)</f>
        <v>91.14</v>
      </c>
      <c r="O87" s="9">
        <f t="array" ref="O87">INDEX('Back data'!$A$327:$AL$327,,MAX(IF('Back data'!$A$327:$AL$327&lt;&gt;"",COLUMN('Back data'!$A$327:$AL$327)))-O$6)+INDEX('Back data'!$A$328:$AL$328,,MAX(IF('Back data'!$A$328:$AL$328&lt;&gt;"",COLUMN('Back data'!$A$328:$AL$328)))-O$6)</f>
        <v>91.72999999999999</v>
      </c>
      <c r="P87" s="9">
        <f t="array" ref="P87">INDEX('Back data'!$A$327:$AL$327,,MAX(IF('Back data'!$A$327:$AL$327&lt;&gt;"",COLUMN('Back data'!$A$327:$AL$327)))-P$6)+INDEX('Back data'!$A$328:$AL$328,,MAX(IF('Back data'!$A$328:$AL$328&lt;&gt;"",COLUMN('Back data'!$A$328:$AL$328)))-P$6)</f>
        <v>100</v>
      </c>
    </row>
    <row r="88" spans="1:18" x14ac:dyDescent="0.25">
      <c r="A88" s="35" t="s">
        <v>72</v>
      </c>
      <c r="B88" s="37" t="s">
        <v>27</v>
      </c>
      <c r="C88" s="10" t="s">
        <v>65</v>
      </c>
      <c r="D88" s="11">
        <f t="array" ref="D88">INDEX('Back data'!$A$327:$AL$327,,MAX(IF('Back data'!$A$327:$AL$327&lt;&gt;"",COLUMN('Back data'!$A$327:$AL$327)))-D$6)/D87</f>
        <v>0.90764181903422414</v>
      </c>
      <c r="E88" s="11">
        <f t="array" ref="E88">INDEX('Back data'!$A$327:$AL$327,,MAX(IF('Back data'!$A$327:$AL$327&lt;&gt;"",COLUMN('Back data'!$A$327:$AL$327)))-E$6)/E87</f>
        <v>0.83696717295443412</v>
      </c>
      <c r="F88" s="11">
        <f t="array" ref="F88">INDEX('Back data'!$A$327:$AL$327,,MAX(IF('Back data'!$A$327:$AL$327&lt;&gt;"",COLUMN('Back data'!$A$327:$AL$327)))-F$6)/F87</f>
        <v>0.85885780885780882</v>
      </c>
      <c r="G88" s="11">
        <f t="array" ref="G88">INDEX('Back data'!$A$327:$AL$327,,MAX(IF('Back data'!$A$327:$AL$327&lt;&gt;"",COLUMN('Back data'!$A$327:$AL$327)))-G$6)/G87</f>
        <v>0.86544871003579804</v>
      </c>
      <c r="H88" s="11">
        <f t="array" ref="H88">INDEX('Back data'!$A$327:$AL$327,,MAX(IF('Back data'!$A$327:$AL$327&lt;&gt;"",COLUMN('Back data'!$A$327:$AL$327)))-H$6)/H87</f>
        <v>0.84832756632064588</v>
      </c>
      <c r="I88" s="11">
        <f t="array" ref="I88">INDEX('Back data'!$A$327:$AL$327,,MAX(IF('Back data'!$A$327:$AL$327&lt;&gt;"",COLUMN('Back data'!$A$327:$AL$327)))-I$6)/I87</f>
        <v>0.8312931765846564</v>
      </c>
      <c r="J88" s="11">
        <f t="array" ref="J88">INDEX('Back data'!$A$327:$AL$327,,MAX(IF('Back data'!$A$327:$AL$327&lt;&gt;"",COLUMN('Back data'!$A$327:$AL$327)))-J$6)/J87</f>
        <v>0.81265002400384057</v>
      </c>
      <c r="K88" s="11">
        <f t="array" ref="K88">INDEX('Back data'!$A$327:$AL$327,,MAX(IF('Back data'!$A$327:$AL$327&lt;&gt;"",COLUMN('Back data'!$A$327:$AL$327)))-K$6)/K87</f>
        <v>0.84912159834653811</v>
      </c>
      <c r="L88" s="11">
        <f t="array" ref="L88">INDEX('Back data'!$A$327:$AL$327,,MAX(IF('Back data'!$A$327:$AL$327&lt;&gt;"",COLUMN('Back data'!$A$327:$AL$327)))-L$6)/L87</f>
        <v>0.85938185006576062</v>
      </c>
      <c r="M88" s="11">
        <f t="array" ref="M88">INDEX('Back data'!$A$327:$AL$327,,MAX(IF('Back data'!$A$327:$AL$327&lt;&gt;"",COLUMN('Back data'!$A$327:$AL$327)))-M$6)/M87</f>
        <v>0.82469378827646544</v>
      </c>
      <c r="N88" s="11">
        <f t="array" ref="N88">INDEX('Back data'!$A$327:$AL$327,,MAX(IF('Back data'!$A$327:$AL$327&lt;&gt;"",COLUMN('Back data'!$A$327:$AL$327)))-N$6)/N87</f>
        <v>0.83816107087996494</v>
      </c>
      <c r="O88" s="11">
        <f t="array" ref="O88">INDEX('Back data'!$A$327:$AL$327,,MAX(IF('Back data'!$A$327:$AL$327&lt;&gt;"",COLUMN('Back data'!$A$327:$AL$327)))-O$6)/O87</f>
        <v>0.85086667393437265</v>
      </c>
      <c r="P88" s="11">
        <f t="array" ref="P88">INDEX('Back data'!$A$327:$AL$327,,MAX(IF('Back data'!$A$327:$AL$327&lt;&gt;"",COLUMN('Back data'!$A$327:$AL$327)))-P$6)/P87</f>
        <v>0.6653</v>
      </c>
    </row>
    <row r="89" spans="1:18" x14ac:dyDescent="0.25">
      <c r="A89" s="35" t="s">
        <v>72</v>
      </c>
      <c r="B89" s="37" t="s">
        <v>27</v>
      </c>
      <c r="C89" s="10" t="s">
        <v>66</v>
      </c>
      <c r="D89" s="11">
        <f t="array" ref="D89">+INDEX('Back data'!$A$328:$AL$328,,MAX(IF('Back data'!$A$328:$AL$328&lt;&gt;"",COLUMN('Back data'!$A$328:$AL$328)))-D$6)/D87</f>
        <v>9.2358180965775902E-2</v>
      </c>
      <c r="E89" s="11">
        <f t="array" ref="E89">+INDEX('Back data'!$A$328:$AL$328,,MAX(IF('Back data'!$A$328:$AL$328&lt;&gt;"",COLUMN('Back data'!$A$328:$AL$328)))-E$6)/E87</f>
        <v>0.1630328270455659</v>
      </c>
      <c r="F89" s="11">
        <f t="array" ref="F89">+INDEX('Back data'!$A$328:$AL$328,,MAX(IF('Back data'!$A$328:$AL$328&lt;&gt;"",COLUMN('Back data'!$A$328:$AL$328)))-F$6)/F87</f>
        <v>0.14114219114219115</v>
      </c>
      <c r="G89" s="11">
        <f t="array" ref="G89">+INDEX('Back data'!$A$328:$AL$328,,MAX(IF('Back data'!$A$328:$AL$328&lt;&gt;"",COLUMN('Back data'!$A$328:$AL$328)))-G$6)/G87</f>
        <v>0.13455128996420196</v>
      </c>
      <c r="H89" s="11">
        <f t="array" ref="H89">+INDEX('Back data'!$A$328:$AL$328,,MAX(IF('Back data'!$A$328:$AL$328&lt;&gt;"",COLUMN('Back data'!$A$328:$AL$328)))-H$6)/H87</f>
        <v>0.1516724336793541</v>
      </c>
      <c r="I89" s="11">
        <f t="array" ref="I89">+INDEX('Back data'!$A$328:$AL$328,,MAX(IF('Back data'!$A$328:$AL$328&lt;&gt;"",COLUMN('Back data'!$A$328:$AL$328)))-I$6)/I87</f>
        <v>0.16870682341534357</v>
      </c>
      <c r="J89" s="11">
        <f t="array" ref="J89">+INDEX('Back data'!$A$328:$AL$328,,MAX(IF('Back data'!$A$328:$AL$328&lt;&gt;"",COLUMN('Back data'!$A$328:$AL$328)))-J$6)/J87</f>
        <v>0.18734997599615941</v>
      </c>
      <c r="K89" s="11">
        <f t="array" ref="K89">+INDEX('Back data'!$A$328:$AL$328,,MAX(IF('Back data'!$A$328:$AL$328&lt;&gt;"",COLUMN('Back data'!$A$328:$AL$328)))-K$6)/K87</f>
        <v>0.15087840165346195</v>
      </c>
      <c r="L89" s="11">
        <f t="array" ref="L89">+INDEX('Back data'!$A$328:$AL$328,,MAX(IF('Back data'!$A$328:$AL$328&lt;&gt;"",COLUMN('Back data'!$A$328:$AL$328)))-L$6)/L87</f>
        <v>0.14061814993423938</v>
      </c>
      <c r="M89" s="11">
        <f t="array" ref="M89">+INDEX('Back data'!$A$328:$AL$328,,MAX(IF('Back data'!$A$328:$AL$328&lt;&gt;"",COLUMN('Back data'!$A$328:$AL$328)))-M$6)/M87</f>
        <v>0.17530621172353458</v>
      </c>
      <c r="N89" s="11">
        <f t="array" ref="N89">+INDEX('Back data'!$A$328:$AL$328,,MAX(IF('Back data'!$A$328:$AL$328&lt;&gt;"",COLUMN('Back data'!$A$328:$AL$328)))-N$6)/N87</f>
        <v>0.16183892912003511</v>
      </c>
      <c r="O89" s="11">
        <f t="array" ref="O89">+INDEX('Back data'!$A$328:$AL$328,,MAX(IF('Back data'!$A$328:$AL$328&lt;&gt;"",COLUMN('Back data'!$A$328:$AL$328)))-O$6)/O87</f>
        <v>0.1491333260656274</v>
      </c>
      <c r="P89" s="11">
        <f t="array" ref="P89">+INDEX('Back data'!$A$328:$AL$328,,MAX(IF('Back data'!$A$328:$AL$328&lt;&gt;"",COLUMN('Back data'!$A$328:$AL$328)))-P$6)/P87</f>
        <v>0.3347</v>
      </c>
      <c r="R89" s="56"/>
    </row>
    <row r="92" spans="1:18" x14ac:dyDescent="0.25">
      <c r="C92" s="8" t="s">
        <v>63</v>
      </c>
      <c r="D92" s="9">
        <f t="array" ref="D92">INDEX('Back data'!$A$332:$AL$332,,MAX(IF('Back data'!$A$332:$AL$332&lt;&gt;"",COLUMN('Back data'!$A$332:$AL$332)))-D$6)+INDEX('Back data'!$A$333:$AL$333,,MAX(IF('Back data'!$A$333:$AL$333&lt;&gt;"",COLUMN('Back data'!$A$333:$AL$333)))-D$6)</f>
        <v>86</v>
      </c>
      <c r="E92" s="9">
        <f t="array" ref="E92">INDEX('Back data'!$A$332:$AL$332,,MAX(IF('Back data'!$A$332:$AL$332&lt;&gt;"",COLUMN('Back data'!$A$332:$AL$332)))-E$6)+INDEX('Back data'!$A$333:$AL$333,,MAX(IF('Back data'!$A$333:$AL$333&lt;&gt;"",COLUMN('Back data'!$A$333:$AL$333)))-E$6)</f>
        <v>89.050000000000011</v>
      </c>
      <c r="F92" s="9">
        <f t="array" ref="F92">INDEX('Back data'!$A$332:$AL$332,,MAX(IF('Back data'!$A$332:$AL$332&lt;&gt;"",COLUMN('Back data'!$A$332:$AL$332)))-F$6)+INDEX('Back data'!$A$333:$AL$333,,MAX(IF('Back data'!$A$333:$AL$333&lt;&gt;"",COLUMN('Back data'!$A$333:$AL$333)))-F$6)</f>
        <v>85.84</v>
      </c>
      <c r="G92" s="9">
        <f t="array" ref="G92">INDEX('Back data'!$A$332:$AL$332,,MAX(IF('Back data'!$A$332:$AL$332&lt;&gt;"",COLUMN('Back data'!$A$332:$AL$332)))-G$6)+INDEX('Back data'!$A$333:$AL$333,,MAX(IF('Back data'!$A$333:$AL$333&lt;&gt;"",COLUMN('Back data'!$A$333:$AL$333)))-G$6)</f>
        <v>88.36</v>
      </c>
      <c r="H92" s="9">
        <f t="array" ref="H92">INDEX('Back data'!$A$332:$AL$332,,MAX(IF('Back data'!$A$332:$AL$332&lt;&gt;"",COLUMN('Back data'!$A$332:$AL$332)))-H$6)+INDEX('Back data'!$A$333:$AL$333,,MAX(IF('Back data'!$A$333:$AL$333&lt;&gt;"",COLUMN('Back data'!$A$333:$AL$333)))-H$6)</f>
        <v>86.69</v>
      </c>
      <c r="I92" s="9">
        <f t="array" ref="I92">INDEX('Back data'!$A$332:$AL$332,,MAX(IF('Back data'!$A$332:$AL$332&lt;&gt;"",COLUMN('Back data'!$A$332:$AL$332)))-I$6)+INDEX('Back data'!$A$333:$AL$333,,MAX(IF('Back data'!$A$333:$AL$333&lt;&gt;"",COLUMN('Back data'!$A$333:$AL$333)))-I$6)</f>
        <v>87.77</v>
      </c>
      <c r="J92" s="9">
        <f t="array" ref="J92">INDEX('Back data'!$A$332:$AL$332,,MAX(IF('Back data'!$A$332:$AL$332&lt;&gt;"",COLUMN('Back data'!$A$332:$AL$332)))-J$6)+INDEX('Back data'!$A$333:$AL$333,,MAX(IF('Back data'!$A$333:$AL$333&lt;&gt;"",COLUMN('Back data'!$A$333:$AL$333)))-J$6)</f>
        <v>89.1</v>
      </c>
      <c r="K92" s="9">
        <f t="array" ref="K92">INDEX('Back data'!$A$332:$AL$332,,MAX(IF('Back data'!$A$332:$AL$332&lt;&gt;"",COLUMN('Back data'!$A$332:$AL$332)))-K$6)+INDEX('Back data'!$A$333:$AL$333,,MAX(IF('Back data'!$A$333:$AL$333&lt;&gt;"",COLUMN('Back data'!$A$333:$AL$333)))-K$6)</f>
        <v>91.28</v>
      </c>
      <c r="L92" s="9">
        <f t="array" ref="L92">INDEX('Back data'!$A$332:$AL$332,,MAX(IF('Back data'!$A$332:$AL$332&lt;&gt;"",COLUMN('Back data'!$A$332:$AL$332)))-L$6)+INDEX('Back data'!$A$333:$AL$333,,MAX(IF('Back data'!$A$333:$AL$333&lt;&gt;"",COLUMN('Back data'!$A$333:$AL$333)))-L$6)</f>
        <v>91.2</v>
      </c>
      <c r="M92" s="9">
        <f t="array" ref="M92">INDEX('Back data'!$A$332:$AL$332,,MAX(IF('Back data'!$A$332:$AL$332&lt;&gt;"",COLUMN('Back data'!$A$332:$AL$332)))-M$6)+INDEX('Back data'!$A$333:$AL$333,,MAX(IF('Back data'!$A$333:$AL$333&lt;&gt;"",COLUMN('Back data'!$A$333:$AL$333)))-M$6)</f>
        <v>91.83</v>
      </c>
      <c r="N92" s="9">
        <f t="array" ref="N92">INDEX('Back data'!$A$332:$AL$332,,MAX(IF('Back data'!$A$332:$AL$332&lt;&gt;"",COLUMN('Back data'!$A$332:$AL$332)))-N$6)+INDEX('Back data'!$A$333:$AL$333,,MAX(IF('Back data'!$A$333:$AL$333&lt;&gt;"",COLUMN('Back data'!$A$333:$AL$333)))-N$6)</f>
        <v>94.33</v>
      </c>
      <c r="O92" s="9">
        <f t="array" ref="O92">INDEX('Back data'!$A$332:$AL$332,,MAX(IF('Back data'!$A$332:$AL$332&lt;&gt;"",COLUMN('Back data'!$A$332:$AL$332)))-O$6)+INDEX('Back data'!$A$333:$AL$333,,MAX(IF('Back data'!$A$333:$AL$333&lt;&gt;"",COLUMN('Back data'!$A$333:$AL$333)))-O$6)</f>
        <v>93.899999999999991</v>
      </c>
      <c r="P92" s="9">
        <f t="array" ref="P92">INDEX('Back data'!$A$332:$AL$332,,MAX(IF('Back data'!$A$332:$AL$332&lt;&gt;"",COLUMN('Back data'!$A$332:$AL$332)))-P$6)+INDEX('Back data'!$A$333:$AL$333,,MAX(IF('Back data'!$A$333:$AL$333&lt;&gt;"",COLUMN('Back data'!$A$333:$AL$333)))-P$6)</f>
        <v>100</v>
      </c>
    </row>
    <row r="93" spans="1:18" x14ac:dyDescent="0.25">
      <c r="A93" s="35" t="s">
        <v>72</v>
      </c>
      <c r="B93" s="37" t="s">
        <v>31</v>
      </c>
      <c r="C93" s="10" t="s">
        <v>65</v>
      </c>
      <c r="D93" s="11">
        <f t="array" ref="D93">INDEX('Back data'!$A$332:$AL$332,,MAX(IF('Back data'!$A$332:$AL$332&lt;&gt;"",COLUMN('Back data'!$A$332:$AL$332)))-D$6)/D92</f>
        <v>0.95755813953488367</v>
      </c>
      <c r="E93" s="11">
        <f t="array" ref="E93">INDEX('Back data'!$A$332:$AL$332,,MAX(IF('Back data'!$A$332:$AL$332&lt;&gt;"",COLUMN('Back data'!$A$332:$AL$332)))-E$6)/E92</f>
        <v>0.93093767546322281</v>
      </c>
      <c r="F93" s="11">
        <f t="array" ref="F93">INDEX('Back data'!$A$332:$AL$332,,MAX(IF('Back data'!$A$332:$AL$332&lt;&gt;"",COLUMN('Back data'!$A$332:$AL$332)))-F$6)/F92</f>
        <v>0.93173345759552662</v>
      </c>
      <c r="G93" s="11">
        <f t="array" ref="G93">INDEX('Back data'!$A$332:$AL$332,,MAX(IF('Back data'!$A$332:$AL$332&lt;&gt;"",COLUMN('Back data'!$A$332:$AL$332)))-G$6)/G92</f>
        <v>0.95303304662743316</v>
      </c>
      <c r="H93" s="11">
        <f t="array" ref="H93">INDEX('Back data'!$A$332:$AL$332,,MAX(IF('Back data'!$A$332:$AL$332&lt;&gt;"",COLUMN('Back data'!$A$332:$AL$332)))-H$6)/H92</f>
        <v>0.9470527165763063</v>
      </c>
      <c r="I93" s="11">
        <f t="array" ref="I93">INDEX('Back data'!$A$332:$AL$332,,MAX(IF('Back data'!$A$332:$AL$332&lt;&gt;"",COLUMN('Back data'!$A$332:$AL$332)))-I$6)/I92</f>
        <v>0.9433747294064031</v>
      </c>
      <c r="J93" s="11">
        <f t="array" ref="J93">INDEX('Back data'!$A$332:$AL$332,,MAX(IF('Back data'!$A$332:$AL$332&lt;&gt;"",COLUMN('Back data'!$A$332:$AL$332)))-J$6)/J92</f>
        <v>0.94332210998877664</v>
      </c>
      <c r="K93" s="11">
        <f t="array" ref="K93">INDEX('Back data'!$A$332:$AL$332,,MAX(IF('Back data'!$A$332:$AL$332&lt;&gt;"",COLUMN('Back data'!$A$332:$AL$332)))-K$6)/K92</f>
        <v>0.9464285714285714</v>
      </c>
      <c r="L93" s="11">
        <f t="array" ref="L93">INDEX('Back data'!$A$332:$AL$332,,MAX(IF('Back data'!$A$332:$AL$332&lt;&gt;"",COLUMN('Back data'!$A$332:$AL$332)))-L$6)/L92</f>
        <v>0.94276315789473686</v>
      </c>
      <c r="M93" s="11">
        <f t="array" ref="M93">INDEX('Back data'!$A$332:$AL$332,,MAX(IF('Back data'!$A$332:$AL$332&lt;&gt;"",COLUMN('Back data'!$A$332:$AL$332)))-M$6)/M92</f>
        <v>0.92344549711423285</v>
      </c>
      <c r="N93" s="11">
        <f t="array" ref="N93">INDEX('Back data'!$A$332:$AL$332,,MAX(IF('Back data'!$A$332:$AL$332&lt;&gt;"",COLUMN('Back data'!$A$332:$AL$332)))-N$6)/N92</f>
        <v>0.93808968514788504</v>
      </c>
      <c r="O93" s="11">
        <f t="array" ref="O93">INDEX('Back data'!$A$332:$AL$332,,MAX(IF('Back data'!$A$332:$AL$332&lt;&gt;"",COLUMN('Back data'!$A$332:$AL$332)))-O$6)/O92</f>
        <v>0.91693290734824284</v>
      </c>
      <c r="P93" s="11">
        <f t="array" ref="P93">INDEX('Back data'!$A$332:$AL$332,,MAX(IF('Back data'!$A$332:$AL$332&lt;&gt;"",COLUMN('Back data'!$A$332:$AL$332)))-P$6)/P92</f>
        <v>0.98499999999999999</v>
      </c>
    </row>
    <row r="94" spans="1:18" x14ac:dyDescent="0.25">
      <c r="A94" s="35" t="s">
        <v>72</v>
      </c>
      <c r="B94" s="37" t="s">
        <v>31</v>
      </c>
      <c r="C94" s="10" t="s">
        <v>66</v>
      </c>
      <c r="D94" s="11">
        <f t="array" ref="D94">+INDEX('Back data'!$A$333:$AL$333,,MAX(IF('Back data'!$A$333:$AL$333&lt;&gt;"",COLUMN('Back data'!$A$333:$AL$333)))-D$6)/D92</f>
        <v>4.2441860465116277E-2</v>
      </c>
      <c r="E94" s="11">
        <f t="array" ref="E94">+INDEX('Back data'!$A$333:$AL$333,,MAX(IF('Back data'!$A$333:$AL$333&lt;&gt;"",COLUMN('Back data'!$A$333:$AL$333)))-E$6)/E92</f>
        <v>6.9062324536777089E-2</v>
      </c>
      <c r="F94" s="11">
        <f t="array" ref="F94">+INDEX('Back data'!$A$333:$AL$333,,MAX(IF('Back data'!$A$333:$AL$333&lt;&gt;"",COLUMN('Back data'!$A$333:$AL$333)))-F$6)/F92</f>
        <v>6.826654240447344E-2</v>
      </c>
      <c r="G94" s="11">
        <f t="array" ref="G94">+INDEX('Back data'!$A$333:$AL$333,,MAX(IF('Back data'!$A$333:$AL$333&lt;&gt;"",COLUMN('Back data'!$A$333:$AL$333)))-G$6)/G92</f>
        <v>4.6966953372566775E-2</v>
      </c>
      <c r="H94" s="11">
        <f t="array" ref="H94">+INDEX('Back data'!$A$333:$AL$333,,MAX(IF('Back data'!$A$333:$AL$333&lt;&gt;"",COLUMN('Back data'!$A$333:$AL$333)))-H$6)/H92</f>
        <v>5.294728342369362E-2</v>
      </c>
      <c r="I94" s="11">
        <f t="array" ref="I94">+INDEX('Back data'!$A$333:$AL$333,,MAX(IF('Back data'!$A$333:$AL$333&lt;&gt;"",COLUMN('Back data'!$A$333:$AL$333)))-I$6)/I92</f>
        <v>5.6625270593596899E-2</v>
      </c>
      <c r="J94" s="11">
        <f t="array" ref="J94">+INDEX('Back data'!$A$333:$AL$333,,MAX(IF('Back data'!$A$333:$AL$333&lt;&gt;"",COLUMN('Back data'!$A$333:$AL$333)))-J$6)/J92</f>
        <v>5.6677890011223343E-2</v>
      </c>
      <c r="K94" s="11">
        <f t="array" ref="K94">+INDEX('Back data'!$A$333:$AL$333,,MAX(IF('Back data'!$A$333:$AL$333&lt;&gt;"",COLUMN('Back data'!$A$333:$AL$333)))-K$6)/K92</f>
        <v>5.3571428571428568E-2</v>
      </c>
      <c r="L94" s="11">
        <f t="array" ref="L94">+INDEX('Back data'!$A$333:$AL$333,,MAX(IF('Back data'!$A$333:$AL$333&lt;&gt;"",COLUMN('Back data'!$A$333:$AL$333)))-L$6)/L92</f>
        <v>5.7236842105263155E-2</v>
      </c>
      <c r="M94" s="11">
        <f t="array" ref="M94">+INDEX('Back data'!$A$333:$AL$333,,MAX(IF('Back data'!$A$333:$AL$333&lt;&gt;"",COLUMN('Back data'!$A$333:$AL$333)))-M$6)/M92</f>
        <v>7.6554502885767178E-2</v>
      </c>
      <c r="N94" s="11">
        <f t="array" ref="N94">+INDEX('Back data'!$A$333:$AL$333,,MAX(IF('Back data'!$A$333:$AL$333&lt;&gt;"",COLUMN('Back data'!$A$333:$AL$333)))-N$6)/N92</f>
        <v>6.1910314852114914E-2</v>
      </c>
      <c r="O94" s="11">
        <f t="array" ref="O94">+INDEX('Back data'!$A$333:$AL$333,,MAX(IF('Back data'!$A$333:$AL$333&lt;&gt;"",COLUMN('Back data'!$A$333:$AL$333)))-O$6)/O92</f>
        <v>8.3067092651757199E-2</v>
      </c>
      <c r="P94" s="11">
        <f t="array" ref="P94">+INDEX('Back data'!$A$333:$AL$333,,MAX(IF('Back data'!$A$333:$AL$333&lt;&gt;"",COLUMN('Back data'!$A$333:$AL$333)))-P$6)/P92</f>
        <v>1.4999999999999999E-2</v>
      </c>
      <c r="R94" s="56"/>
    </row>
    <row r="97" spans="1:18" x14ac:dyDescent="0.25">
      <c r="C97" s="8" t="s">
        <v>63</v>
      </c>
      <c r="D97" s="9">
        <f t="array" ref="D97">INDEX('Back data'!$A$337:$AL$337,,MAX(IF('Back data'!$A$337:$AL$337&lt;&gt;"",COLUMN('Back data'!$A$337:$AL$337)))-D$6)+INDEX('Back data'!$A$338:$AL$338,,MAX(IF('Back data'!$A$338:$AL$338&lt;&gt;"",COLUMN('Back data'!$A$338:$AL$338)))-D$6)</f>
        <v>90.99</v>
      </c>
      <c r="E97" s="9">
        <f t="array" ref="E97">INDEX('Back data'!$A$337:$AL$337,,MAX(IF('Back data'!$A$337:$AL$337&lt;&gt;"",COLUMN('Back data'!$A$337:$AL$337)))-E$6)+INDEX('Back data'!$A$338:$AL$338,,MAX(IF('Back data'!$A$338:$AL$338&lt;&gt;"",COLUMN('Back data'!$A$338:$AL$338)))-E$6)</f>
        <v>89.23</v>
      </c>
      <c r="F97" s="9">
        <f t="array" ref="F97">INDEX('Back data'!$A$337:$AL$337,,MAX(IF('Back data'!$A$337:$AL$337&lt;&gt;"",COLUMN('Back data'!$A$337:$AL$337)))-F$6)+INDEX('Back data'!$A$338:$AL$338,,MAX(IF('Back data'!$A$338:$AL$338&lt;&gt;"",COLUMN('Back data'!$A$338:$AL$338)))-F$6)</f>
        <v>87.6</v>
      </c>
      <c r="G97" s="9">
        <f t="array" ref="G97">INDEX('Back data'!$A$337:$AL$337,,MAX(IF('Back data'!$A$337:$AL$337&lt;&gt;"",COLUMN('Back data'!$A$337:$AL$337)))-G$6)+INDEX('Back data'!$A$338:$AL$338,,MAX(IF('Back data'!$A$338:$AL$338&lt;&gt;"",COLUMN('Back data'!$A$338:$AL$338)))-G$6)</f>
        <v>88</v>
      </c>
      <c r="H97" s="9">
        <f t="array" ref="H97">INDEX('Back data'!$A$337:$AL$337,,MAX(IF('Back data'!$A$337:$AL$337&lt;&gt;"",COLUMN('Back data'!$A$337:$AL$337)))-H$6)+INDEX('Back data'!$A$338:$AL$338,,MAX(IF('Back data'!$A$338:$AL$338&lt;&gt;"",COLUMN('Back data'!$A$338:$AL$338)))-H$6)</f>
        <v>92.78</v>
      </c>
      <c r="I97" s="9">
        <f t="array" ref="I97">INDEX('Back data'!$A$337:$AL$337,,MAX(IF('Back data'!$A$337:$AL$337&lt;&gt;"",COLUMN('Back data'!$A$337:$AL$337)))-I$6)+INDEX('Back data'!$A$338:$AL$338,,MAX(IF('Back data'!$A$338:$AL$338&lt;&gt;"",COLUMN('Back data'!$A$338:$AL$338)))-I$6)</f>
        <v>90.470000000000013</v>
      </c>
      <c r="J97" s="9">
        <f t="array" ref="J97">INDEX('Back data'!$A$337:$AL$337,,MAX(IF('Back data'!$A$337:$AL$337&lt;&gt;"",COLUMN('Back data'!$A$337:$AL$337)))-J$6)+INDEX('Back data'!$A$338:$AL$338,,MAX(IF('Back data'!$A$338:$AL$338&lt;&gt;"",COLUMN('Back data'!$A$338:$AL$338)))-J$6)</f>
        <v>87.85</v>
      </c>
      <c r="K97" s="9">
        <f t="array" ref="K97">INDEX('Back data'!$A$337:$AL$337,,MAX(IF('Back data'!$A$337:$AL$337&lt;&gt;"",COLUMN('Back data'!$A$337:$AL$337)))-K$6)+INDEX('Back data'!$A$338:$AL$338,,MAX(IF('Back data'!$A$338:$AL$338&lt;&gt;"",COLUMN('Back data'!$A$338:$AL$338)))-K$6)</f>
        <v>93.61</v>
      </c>
      <c r="L97" s="9">
        <f t="array" ref="L97">INDEX('Back data'!$A$337:$AL$337,,MAX(IF('Back data'!$A$337:$AL$337&lt;&gt;"",COLUMN('Back data'!$A$337:$AL$337)))-L$6)+INDEX('Back data'!$A$338:$AL$338,,MAX(IF('Back data'!$A$338:$AL$338&lt;&gt;"",COLUMN('Back data'!$A$338:$AL$338)))-L$6)</f>
        <v>87.839999999999989</v>
      </c>
      <c r="M97" s="9">
        <f t="array" ref="M97">INDEX('Back data'!$A$337:$AL$337,,MAX(IF('Back data'!$A$337:$AL$337&lt;&gt;"",COLUMN('Back data'!$A$337:$AL$337)))-M$6)+INDEX('Back data'!$A$338:$AL$338,,MAX(IF('Back data'!$A$338:$AL$338&lt;&gt;"",COLUMN('Back data'!$A$338:$AL$338)))-M$6)</f>
        <v>87.33</v>
      </c>
      <c r="N97" s="9">
        <f t="array" ref="N97">INDEX('Back data'!$A$337:$AL$337,,MAX(IF('Back data'!$A$337:$AL$337&lt;&gt;"",COLUMN('Back data'!$A$337:$AL$337)))-N$6)+INDEX('Back data'!$A$338:$AL$338,,MAX(IF('Back data'!$A$338:$AL$338&lt;&gt;"",COLUMN('Back data'!$A$338:$AL$338)))-N$6)</f>
        <v>94.56</v>
      </c>
      <c r="O97" s="9">
        <f t="array" ref="O97">INDEX('Back data'!$A$337:$AL$337,,MAX(IF('Back data'!$A$337:$AL$337&lt;&gt;"",COLUMN('Back data'!$A$337:$AL$337)))-O$6)+INDEX('Back data'!$A$338:$AL$338,,MAX(IF('Back data'!$A$338:$AL$338&lt;&gt;"",COLUMN('Back data'!$A$338:$AL$338)))-O$6)</f>
        <v>95.160000000000011</v>
      </c>
      <c r="P97" s="9">
        <f t="array" ref="P97">INDEX('Back data'!$A$337:$AL$337,,MAX(IF('Back data'!$A$337:$AL$337&lt;&gt;"",COLUMN('Back data'!$A$337:$AL$337)))-P$6)+INDEX('Back data'!$A$338:$AL$338,,MAX(IF('Back data'!$A$338:$AL$338&lt;&gt;"",COLUMN('Back data'!$A$338:$AL$338)))-P$6)</f>
        <v>100</v>
      </c>
    </row>
    <row r="98" spans="1:18" x14ac:dyDescent="0.25">
      <c r="A98" s="35" t="s">
        <v>72</v>
      </c>
      <c r="B98" s="37" t="s">
        <v>35</v>
      </c>
      <c r="C98" s="10" t="s">
        <v>65</v>
      </c>
      <c r="D98" s="11">
        <f t="array" ref="D98">INDEX('Back data'!$A$337:$AL$337,,MAX(IF('Back data'!$A$337:$AL$337&lt;&gt;"",COLUMN('Back data'!$A$337:$AL$337)))-D$6)/D97</f>
        <v>0.97933838883393787</v>
      </c>
      <c r="E98" s="11">
        <f t="array" ref="E98">INDEX('Back data'!$A$337:$AL$337,,MAX(IF('Back data'!$A$337:$AL$337&lt;&gt;"",COLUMN('Back data'!$A$337:$AL$337)))-E$6)/E97</f>
        <v>0.83122268295416335</v>
      </c>
      <c r="F98" s="11">
        <f t="array" ref="F98">INDEX('Back data'!$A$337:$AL$337,,MAX(IF('Back data'!$A$337:$AL$337&lt;&gt;"",COLUMN('Back data'!$A$337:$AL$337)))-F$6)/F97</f>
        <v>0.90776255707762554</v>
      </c>
      <c r="G98" s="11">
        <f t="array" ref="G98">INDEX('Back data'!$A$337:$AL$337,,MAX(IF('Back data'!$A$337:$AL$337&lt;&gt;"",COLUMN('Back data'!$A$337:$AL$337)))-G$6)/G97</f>
        <v>0.87181818181818183</v>
      </c>
      <c r="H98" s="11">
        <f t="array" ref="H98">INDEX('Back data'!$A$337:$AL$337,,MAX(IF('Back data'!$A$337:$AL$337&lt;&gt;"",COLUMN('Back data'!$A$337:$AL$337)))-H$6)/H97</f>
        <v>0.86333261478766965</v>
      </c>
      <c r="I98" s="11">
        <f t="array" ref="I98">INDEX('Back data'!$A$337:$AL$337,,MAX(IF('Back data'!$A$337:$AL$337&lt;&gt;"",COLUMN('Back data'!$A$337:$AL$337)))-I$6)/I97</f>
        <v>0.93600088427102901</v>
      </c>
      <c r="J98" s="11">
        <f t="array" ref="J98">INDEX('Back data'!$A$337:$AL$337,,MAX(IF('Back data'!$A$337:$AL$337&lt;&gt;"",COLUMN('Back data'!$A$337:$AL$337)))-J$6)/J97</f>
        <v>0.88298235628912913</v>
      </c>
      <c r="K98" s="11">
        <f t="array" ref="K98">INDEX('Back data'!$A$337:$AL$337,,MAX(IF('Back data'!$A$337:$AL$337&lt;&gt;"",COLUMN('Back data'!$A$337:$AL$337)))-K$6)/K97</f>
        <v>0.9578036534558273</v>
      </c>
      <c r="L98" s="11">
        <f t="array" ref="L98">INDEX('Back data'!$A$337:$AL$337,,MAX(IF('Back data'!$A$337:$AL$337&lt;&gt;"",COLUMN('Back data'!$A$337:$AL$337)))-L$6)/L97</f>
        <v>0.91917122040072863</v>
      </c>
      <c r="M98" s="11">
        <f t="array" ref="M98">INDEX('Back data'!$A$337:$AL$337,,MAX(IF('Back data'!$A$337:$AL$337&lt;&gt;"",COLUMN('Back data'!$A$337:$AL$337)))-M$6)/M97</f>
        <v>0.92900492385205535</v>
      </c>
      <c r="N98" s="11">
        <f t="array" ref="N98">INDEX('Back data'!$A$337:$AL$337,,MAX(IF('Back data'!$A$337:$AL$337&lt;&gt;"",COLUMN('Back data'!$A$337:$AL$337)))-N$6)/N97</f>
        <v>0.89530456852791873</v>
      </c>
      <c r="O98" s="11">
        <f t="array" ref="O98">INDEX('Back data'!$A$337:$AL$337,,MAX(IF('Back data'!$A$337:$AL$337&lt;&gt;"",COLUMN('Back data'!$A$337:$AL$337)))-O$6)/O97</f>
        <v>0.92223623371164354</v>
      </c>
      <c r="P98" s="11">
        <f t="array" ref="P98">INDEX('Back data'!$A$337:$AL$337,,MAX(IF('Back data'!$A$337:$AL$337&lt;&gt;"",COLUMN('Back data'!$A$337:$AL$337)))-P$6)/P97</f>
        <v>0.97860000000000003</v>
      </c>
    </row>
    <row r="99" spans="1:18" x14ac:dyDescent="0.25">
      <c r="A99" s="35" t="s">
        <v>72</v>
      </c>
      <c r="B99" s="37" t="s">
        <v>35</v>
      </c>
      <c r="C99" s="10" t="s">
        <v>66</v>
      </c>
      <c r="D99" s="11">
        <f t="array" ref="D99">INDEX('Back data'!$A$338:$AL$338,,MAX(IF('Back data'!$A$338:$AL$338&lt;&gt;"",COLUMN('Back data'!$A$338:$AL$338)))-D$6)/D97</f>
        <v>2.0661611166062206E-2</v>
      </c>
      <c r="E99" s="11">
        <f t="array" ref="E99">INDEX('Back data'!$A$338:$AL$338,,MAX(IF('Back data'!$A$338:$AL$338&lt;&gt;"",COLUMN('Back data'!$A$338:$AL$338)))-E$6)/E97</f>
        <v>0.16877731704583659</v>
      </c>
      <c r="F99" s="11">
        <f t="array" ref="F99">INDEX('Back data'!$A$338:$AL$338,,MAX(IF('Back data'!$A$338:$AL$338&lt;&gt;"",COLUMN('Back data'!$A$338:$AL$338)))-F$6)/F97</f>
        <v>9.223744292237443E-2</v>
      </c>
      <c r="G99" s="11">
        <f t="array" ref="G99">INDEX('Back data'!$A$338:$AL$338,,MAX(IF('Back data'!$A$338:$AL$338&lt;&gt;"",COLUMN('Back data'!$A$338:$AL$338)))-G$6)/G97</f>
        <v>0.12818181818181817</v>
      </c>
      <c r="H99" s="11">
        <f t="array" ref="H99">INDEX('Back data'!$A$338:$AL$338,,MAX(IF('Back data'!$A$338:$AL$338&lt;&gt;"",COLUMN('Back data'!$A$338:$AL$338)))-H$6)/H97</f>
        <v>0.13666738521233024</v>
      </c>
      <c r="I99" s="11">
        <f t="array" ref="I99">INDEX('Back data'!$A$338:$AL$338,,MAX(IF('Back data'!$A$338:$AL$338&lt;&gt;"",COLUMN('Back data'!$A$338:$AL$338)))-I$6)/I97</f>
        <v>6.3999115728970921E-2</v>
      </c>
      <c r="J99" s="11">
        <f t="array" ref="J99">INDEX('Back data'!$A$338:$AL$338,,MAX(IF('Back data'!$A$338:$AL$338&lt;&gt;"",COLUMN('Back data'!$A$338:$AL$338)))-J$6)/J97</f>
        <v>0.1170176437108708</v>
      </c>
      <c r="K99" s="11">
        <f t="array" ref="K99">INDEX('Back data'!$A$338:$AL$338,,MAX(IF('Back data'!$A$338:$AL$338&lt;&gt;"",COLUMN('Back data'!$A$338:$AL$338)))-K$6)/K97</f>
        <v>4.2196346544172633E-2</v>
      </c>
      <c r="L99" s="11">
        <f t="array" ref="L99">INDEX('Back data'!$A$338:$AL$338,,MAX(IF('Back data'!$A$338:$AL$338&lt;&gt;"",COLUMN('Back data'!$A$338:$AL$338)))-L$6)/L97</f>
        <v>8.0828779599271414E-2</v>
      </c>
      <c r="M99" s="11">
        <f t="array" ref="M99">INDEX('Back data'!$A$338:$AL$338,,MAX(IF('Back data'!$A$338:$AL$338&lt;&gt;"",COLUMN('Back data'!$A$338:$AL$338)))-M$6)/M97</f>
        <v>7.0995076147944577E-2</v>
      </c>
      <c r="N99" s="11">
        <f t="array" ref="N99">INDEX('Back data'!$A$338:$AL$338,,MAX(IF('Back data'!$A$338:$AL$338&lt;&gt;"",COLUMN('Back data'!$A$338:$AL$338)))-N$6)/N97</f>
        <v>0.10469543147208121</v>
      </c>
      <c r="O99" s="11">
        <f t="array" ref="O99">INDEX('Back data'!$A$338:$AL$338,,MAX(IF('Back data'!$A$338:$AL$338&lt;&gt;"",COLUMN('Back data'!$A$338:$AL$338)))-O$6)/O97</f>
        <v>7.7763766288356448E-2</v>
      </c>
      <c r="P99" s="11">
        <f t="array" ref="P99">INDEX('Back data'!$A$338:$AL$338,,MAX(IF('Back data'!$A$338:$AL$338&lt;&gt;"",COLUMN('Back data'!$A$338:$AL$338)))-P$6)/P97</f>
        <v>2.1400000000000002E-2</v>
      </c>
      <c r="R99" s="56"/>
    </row>
    <row r="100" spans="1:18" x14ac:dyDescent="0.25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25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25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25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25">
      <c r="A104" s="6"/>
      <c r="B104" s="7"/>
      <c r="C104" s="8" t="s">
        <v>63</v>
      </c>
      <c r="D104" s="9">
        <f t="array" ref="D104">INDEX('Back data'!$A$132:$AL$132,,MAX(IF('Back data'!$A$132:$AL$132&lt;&gt;"",COLUMN('Back data'!$A$132:$AL$132)))-D$6)+INDEX('Back data'!$A$133:$AL$133,,MAX(IF('Back data'!$A$133:$AL$133&lt;&gt;"",COLUMN('Back data'!$A$133:$AL$133)))-D$6)</f>
        <v>85.89</v>
      </c>
      <c r="E104" s="9">
        <f t="array" ref="E104">INDEX('Back data'!$A$132:$AL$132,,MAX(IF('Back data'!$A$132:$AL$132&lt;&gt;"",COLUMN('Back data'!$A$132:$AL$132)))-E$6)+INDEX('Back data'!$A$133:$AL$133,,MAX(IF('Back data'!$A$133:$AL$133&lt;&gt;"",COLUMN('Back data'!$A$133:$AL$133)))-E$6)</f>
        <v>83.57</v>
      </c>
      <c r="F104" s="9">
        <f t="array" ref="F104">INDEX('Back data'!$A$132:$AL$132,,MAX(IF('Back data'!$A$132:$AL$132&lt;&gt;"",COLUMN('Back data'!$A$132:$AL$132)))-F$6)+INDEX('Back data'!$A$133:$AL$133,,MAX(IF('Back data'!$A$133:$AL$133&lt;&gt;"",COLUMN('Back data'!$A$133:$AL$133)))-F$6)</f>
        <v>85.28</v>
      </c>
      <c r="G104" s="9">
        <f t="array" ref="G104">INDEX('Back data'!$A$132:$AL$132,,MAX(IF('Back data'!$A$132:$AL$132&lt;&gt;"",COLUMN('Back data'!$A$132:$AL$132)))-G$6)+INDEX('Back data'!$A$133:$AL$133,,MAX(IF('Back data'!$A$133:$AL$133&lt;&gt;"",COLUMN('Back data'!$A$133:$AL$133)))-G$6)</f>
        <v>86.3</v>
      </c>
      <c r="H104" s="9">
        <f t="array" ref="H104">INDEX('Back data'!$A$132:$AL$132,,MAX(IF('Back data'!$A$132:$AL$132&lt;&gt;"",COLUMN('Back data'!$A$132:$AL$132)))-H$6)+INDEX('Back data'!$A$133:$AL$133,,MAX(IF('Back data'!$A$133:$AL$133&lt;&gt;"",COLUMN('Back data'!$A$133:$AL$133)))-H$6)</f>
        <v>84.58</v>
      </c>
      <c r="I104" s="9">
        <f t="array" ref="I104">INDEX('Back data'!$A$132:$AL$132,,MAX(IF('Back data'!$A$132:$AL$132&lt;&gt;"",COLUMN('Back data'!$A$132:$AL$132)))-I$6)+INDEX('Back data'!$A$133:$AL$133,,MAX(IF('Back data'!$A$133:$AL$133&lt;&gt;"",COLUMN('Back data'!$A$133:$AL$133)))-I$6)</f>
        <v>85.109999999999985</v>
      </c>
      <c r="J104" s="9">
        <f t="array" ref="J104">INDEX('Back data'!$A$132:$AL$132,,MAX(IF('Back data'!$A$132:$AL$132&lt;&gt;"",COLUMN('Back data'!$A$132:$AL$132)))-J$6)+INDEX('Back data'!$A$133:$AL$133,,MAX(IF('Back data'!$A$133:$AL$133&lt;&gt;"",COLUMN('Back data'!$A$133:$AL$133)))-J$6)</f>
        <v>81.38</v>
      </c>
      <c r="K104" s="9">
        <f t="array" ref="K104">INDEX('Back data'!$A$132:$AL$132,,MAX(IF('Back data'!$A$132:$AL$132&lt;&gt;"",COLUMN('Back data'!$A$132:$AL$132)))-K$6)+INDEX('Back data'!$A$133:$AL$133,,MAX(IF('Back data'!$A$133:$AL$133&lt;&gt;"",COLUMN('Back data'!$A$133:$AL$133)))-K$6)</f>
        <v>90.2</v>
      </c>
      <c r="L104" s="9">
        <f t="array" ref="L104">INDEX('Back data'!$A$132:$AL$132,,MAX(IF('Back data'!$A$132:$AL$132&lt;&gt;"",COLUMN('Back data'!$A$132:$AL$132)))-L$6)+INDEX('Back data'!$A$133:$AL$133,,MAX(IF('Back data'!$A$133:$AL$133&lt;&gt;"",COLUMN('Back data'!$A$133:$AL$133)))-L$6)</f>
        <v>89.84</v>
      </c>
      <c r="M104" s="9">
        <f t="array" ref="M104">INDEX('Back data'!$A$132:$AL$132,,MAX(IF('Back data'!$A$132:$AL$132&lt;&gt;"",COLUMN('Back data'!$A$132:$AL$132)))-M$6)+INDEX('Back data'!$A$133:$AL$133,,MAX(IF('Back data'!$A$133:$AL$133&lt;&gt;"",COLUMN('Back data'!$A$133:$AL$133)))-M$6)</f>
        <v>92.36999999999999</v>
      </c>
      <c r="N104" s="9">
        <f t="array" ref="N104">INDEX('Back data'!$A$132:$AL$132,,MAX(IF('Back data'!$A$132:$AL$132&lt;&gt;"",COLUMN('Back data'!$A$132:$AL$132)))-N$6)+INDEX('Back data'!$A$133:$AL$133,,MAX(IF('Back data'!$A$133:$AL$133&lt;&gt;"",COLUMN('Back data'!$A$133:$AL$133)))-N$6)</f>
        <v>95.25</v>
      </c>
      <c r="O104" s="9">
        <f t="array" ref="O104">INDEX('Back data'!$A$132:$AL$132,,MAX(IF('Back data'!$A$132:$AL$132&lt;&gt;"",COLUMN('Back data'!$A$132:$AL$132)))-O$6)+INDEX('Back data'!$A$133:$AL$133,,MAX(IF('Back data'!$A$133:$AL$133&lt;&gt;"",COLUMN('Back data'!$A$133:$AL$133)))-O$6)</f>
        <v>92.91</v>
      </c>
      <c r="P104" s="9">
        <f t="array" ref="P104">INDEX('Back data'!$A$132:$AL$132,,MAX(IF('Back data'!$A$132:$AL$132&lt;&gt;"",COLUMN('Back data'!$A$132:$AL$132)))-P$6)+INDEX('Back data'!$A$133:$AL$133,,MAX(IF('Back data'!$A$133:$AL$133&lt;&gt;"",COLUMN('Back data'!$A$133:$AL$133)))-P$6)</f>
        <v>100</v>
      </c>
    </row>
    <row r="105" spans="1:18" x14ac:dyDescent="0.25">
      <c r="A105" s="34" t="s">
        <v>73</v>
      </c>
      <c r="B105" s="42" t="s">
        <v>70</v>
      </c>
      <c r="C105" s="10" t="s">
        <v>65</v>
      </c>
      <c r="D105" s="11">
        <f t="array" ref="D105">INDEX('Back data'!$A$132:$AL$132,,MAX(IF('Back data'!$A$132:$AL$132&lt;&gt;"",COLUMN('Back data'!$A$132:$AL$132)))-D$6)/D104</f>
        <v>0.92292467109093024</v>
      </c>
      <c r="E105" s="11">
        <f t="array" ref="E105">INDEX('Back data'!$A$132:$AL$132,,MAX(IF('Back data'!$A$132:$AL$132&lt;&gt;"",COLUMN('Back data'!$A$132:$AL$132)))-E$6)/E104</f>
        <v>0.8870408041163097</v>
      </c>
      <c r="F105" s="11">
        <f t="array" ref="F105">INDEX('Back data'!$A$132:$AL$132,,MAX(IF('Back data'!$A$132:$AL$132&lt;&gt;"",COLUMN('Back data'!$A$132:$AL$132)))-F$6)/F104</f>
        <v>0.89915572232645413</v>
      </c>
      <c r="G105" s="11">
        <f t="array" ref="G105">INDEX('Back data'!$A$132:$AL$132,,MAX(IF('Back data'!$A$132:$AL$132&lt;&gt;"",COLUMN('Back data'!$A$132:$AL$132)))-G$6)/G104</f>
        <v>0.91691772885283895</v>
      </c>
      <c r="H105" s="11">
        <f t="array" ref="H105">INDEX('Back data'!$A$132:$AL$132,,MAX(IF('Back data'!$A$132:$AL$132&lt;&gt;"",COLUMN('Back data'!$A$132:$AL$132)))-H$6)/H104</f>
        <v>0.88212343343580046</v>
      </c>
      <c r="I105" s="11">
        <f t="array" ref="I105">INDEX('Back data'!$A$132:$AL$132,,MAX(IF('Back data'!$A$132:$AL$132&lt;&gt;"",COLUMN('Back data'!$A$132:$AL$132)))-I$6)/I104</f>
        <v>0.89672188931970398</v>
      </c>
      <c r="J105" s="11">
        <f t="array" ref="J105">INDEX('Back data'!$A$132:$AL$132,,MAX(IF('Back data'!$A$132:$AL$132&lt;&gt;"",COLUMN('Back data'!$A$132:$AL$132)))-J$6)/J104</f>
        <v>0.91803883017940524</v>
      </c>
      <c r="K105" s="11">
        <f t="array" ref="K105">INDEX('Back data'!$A$132:$AL$132,,MAX(IF('Back data'!$A$132:$AL$132&lt;&gt;"",COLUMN('Back data'!$A$132:$AL$132)))-K$6)/K104</f>
        <v>0.91274944567627492</v>
      </c>
      <c r="L105" s="11">
        <f t="array" ref="L105">INDEX('Back data'!$A$132:$AL$132,,MAX(IF('Back data'!$A$132:$AL$132&lt;&gt;"",COLUMN('Back data'!$A$132:$AL$132)))-L$6)/L104</f>
        <v>0.90126892252894031</v>
      </c>
      <c r="M105" s="11">
        <f t="array" ref="M105">INDEX('Back data'!$A$132:$AL$132,,MAX(IF('Back data'!$A$132:$AL$132&lt;&gt;"",COLUMN('Back data'!$A$132:$AL$132)))-M$6)/M104</f>
        <v>0.90148316552993402</v>
      </c>
      <c r="N105" s="11">
        <f t="array" ref="N105">INDEX('Back data'!$A$132:$AL$132,,MAX(IF('Back data'!$A$132:$AL$132&lt;&gt;"",COLUMN('Back data'!$A$132:$AL$132)))-N$6)/N104</f>
        <v>0.87999999999999989</v>
      </c>
      <c r="O105" s="11">
        <f t="array" ref="O105">INDEX('Back data'!$A$132:$AL$132,,MAX(IF('Back data'!$A$132:$AL$132&lt;&gt;"",COLUMN('Back data'!$A$132:$AL$132)))-O$6)/O104</f>
        <v>0.88494241739317625</v>
      </c>
      <c r="P105" s="11">
        <f t="array" ref="P105">INDEX('Back data'!$A$132:$AL$132,,MAX(IF('Back data'!$A$132:$AL$132&lt;&gt;"",COLUMN('Back data'!$A$132:$AL$132)))-P$6)/P104</f>
        <v>0.91810000000000003</v>
      </c>
    </row>
    <row r="106" spans="1:18" x14ac:dyDescent="0.25">
      <c r="A106" s="34" t="s">
        <v>73</v>
      </c>
      <c r="B106" s="42" t="s">
        <v>71</v>
      </c>
      <c r="C106" s="10" t="s">
        <v>66</v>
      </c>
      <c r="D106" s="11">
        <f t="array" ref="D106">+INDEX('Back data'!$A$133:$AL$133,,MAX(IF('Back data'!$A$133:$AL$133&lt;&gt;"",COLUMN('Back data'!$A$133:$AL$133)))-D$6)/D104</f>
        <v>7.7075328909069735E-2</v>
      </c>
      <c r="E106" s="11">
        <f t="array" ref="E106">+INDEX('Back data'!$A$133:$AL$133,,MAX(IF('Back data'!$A$133:$AL$133&lt;&gt;"",COLUMN('Back data'!$A$133:$AL$133)))-E$6)/E104</f>
        <v>0.11295919588369033</v>
      </c>
      <c r="F106" s="11">
        <f t="array" ref="F106">+INDEX('Back data'!$A$133:$AL$133,,MAX(IF('Back data'!$A$133:$AL$133&lt;&gt;"",COLUMN('Back data'!$A$133:$AL$133)))-F$6)/F104</f>
        <v>0.10084427767354597</v>
      </c>
      <c r="G106" s="11">
        <f t="array" ref="G106">+INDEX('Back data'!$A$133:$AL$133,,MAX(IF('Back data'!$A$133:$AL$133&lt;&gt;"",COLUMN('Back data'!$A$133:$AL$133)))-G$6)/G104</f>
        <v>8.3082271147161074E-2</v>
      </c>
      <c r="H106" s="11">
        <f t="array" ref="H106">+INDEX('Back data'!$A$133:$AL$133,,MAX(IF('Back data'!$A$133:$AL$133&lt;&gt;"",COLUMN('Back data'!$A$133:$AL$133)))-H$6)/H104</f>
        <v>0.11787656656419958</v>
      </c>
      <c r="I106" s="11">
        <f t="array" ref="I106">+INDEX('Back data'!$A$133:$AL$133,,MAX(IF('Back data'!$A$133:$AL$133&lt;&gt;"",COLUMN('Back data'!$A$133:$AL$133)))-I$6)/I104</f>
        <v>0.10327811068029609</v>
      </c>
      <c r="J106" s="11">
        <f t="array" ref="J106">+INDEX('Back data'!$A$133:$AL$133,,MAX(IF('Back data'!$A$133:$AL$133&lt;&gt;"",COLUMN('Back data'!$A$133:$AL$133)))-J$6)/J104</f>
        <v>8.1961169820594745E-2</v>
      </c>
      <c r="K106" s="11">
        <f t="array" ref="K106">+INDEX('Back data'!$A$133:$AL$133,,MAX(IF('Back data'!$A$133:$AL$133&lt;&gt;"",COLUMN('Back data'!$A$133:$AL$133)))-K$6)/K104</f>
        <v>8.7250554323725055E-2</v>
      </c>
      <c r="L106" s="11">
        <f t="array" ref="L106">+INDEX('Back data'!$A$133:$AL$133,,MAX(IF('Back data'!$A$133:$AL$133&lt;&gt;"",COLUMN('Back data'!$A$133:$AL$133)))-L$6)/L104</f>
        <v>9.873107747105965E-2</v>
      </c>
      <c r="M106" s="11">
        <f t="array" ref="M106">+INDEX('Back data'!$A$133:$AL$133,,MAX(IF('Back data'!$A$133:$AL$133&lt;&gt;"",COLUMN('Back data'!$A$133:$AL$133)))-M$6)/M104</f>
        <v>9.8516834470066039E-2</v>
      </c>
      <c r="N106" s="11">
        <f t="array" ref="N106">+INDEX('Back data'!$A$133:$AL$133,,MAX(IF('Back data'!$A$133:$AL$133&lt;&gt;"",COLUMN('Back data'!$A$133:$AL$133)))-N$6)/N104</f>
        <v>0.12</v>
      </c>
      <c r="O106" s="11">
        <f t="array" ref="O106">+INDEX('Back data'!$A$133:$AL$133,,MAX(IF('Back data'!$A$133:$AL$133&lt;&gt;"",COLUMN('Back data'!$A$133:$AL$133)))-O$6)/O104</f>
        <v>0.11505758260682381</v>
      </c>
      <c r="P106" s="11">
        <f t="array" ref="P106">+INDEX('Back data'!$A$133:$AL$133,,MAX(IF('Back data'!$A$133:$AL$133&lt;&gt;"",COLUMN('Back data'!$A$133:$AL$133)))-P$6)/P104</f>
        <v>8.1900000000000001E-2</v>
      </c>
      <c r="R106" s="56"/>
    </row>
    <row r="107" spans="1:18" x14ac:dyDescent="0.25">
      <c r="B107" s="43"/>
    </row>
    <row r="108" spans="1:18" x14ac:dyDescent="0.25">
      <c r="B108" s="43"/>
    </row>
    <row r="109" spans="1:18" x14ac:dyDescent="0.25">
      <c r="B109" s="43"/>
      <c r="C109" s="8" t="s">
        <v>63</v>
      </c>
      <c r="D109" s="9">
        <f t="array" ref="D109">INDEX('Back data'!$A$137:$AL$137,,MAX(IF('Back data'!$A$137:$AL$137&lt;&gt;"",COLUMN('Back data'!$A$137:$AL$137)))-D$6)+INDEX('Back data'!$A$138:$AL$138,,MAX(IF('Back data'!$A$138:$AL$138&lt;&gt;"",COLUMN('Back data'!$A$138:$AL$138)))-D$6)</f>
        <v>84.64</v>
      </c>
      <c r="E109" s="9">
        <f t="array" ref="E109">INDEX('Back data'!$A$137:$AL$137,,MAX(IF('Back data'!$A$137:$AL$137&lt;&gt;"",COLUMN('Back data'!$A$137:$AL$137)))-E$6)+INDEX('Back data'!$A$138:$AL$138,,MAX(IF('Back data'!$A$138:$AL$138&lt;&gt;"",COLUMN('Back data'!$A$138:$AL$138)))-E$6)</f>
        <v>82.61</v>
      </c>
      <c r="F109" s="9">
        <f t="array" ref="F109">INDEX('Back data'!$A$137:$AL$137,,MAX(IF('Back data'!$A$137:$AL$137&lt;&gt;"",COLUMN('Back data'!$A$137:$AL$137)))-F$6)+INDEX('Back data'!$A$138:$AL$138,,MAX(IF('Back data'!$A$138:$AL$138&lt;&gt;"",COLUMN('Back data'!$A$138:$AL$138)))-F$6)</f>
        <v>82.62</v>
      </c>
      <c r="G109" s="9">
        <f t="array" ref="G109">INDEX('Back data'!$A$137:$AL$137,,MAX(IF('Back data'!$A$137:$AL$137&lt;&gt;"",COLUMN('Back data'!$A$137:$AL$137)))-G$6)+INDEX('Back data'!$A$138:$AL$138,,MAX(IF('Back data'!$A$138:$AL$138&lt;&gt;"",COLUMN('Back data'!$A$138:$AL$138)))-G$6)</f>
        <v>82.23</v>
      </c>
      <c r="H109" s="9">
        <f t="array" ref="H109">INDEX('Back data'!$A$137:$AL$137,,MAX(IF('Back data'!$A$137:$AL$137&lt;&gt;"",COLUMN('Back data'!$A$137:$AL$137)))-H$6)+INDEX('Back data'!$A$138:$AL$138,,MAX(IF('Back data'!$A$138:$AL$138&lt;&gt;"",COLUMN('Back data'!$A$138:$AL$138)))-H$6)</f>
        <v>85.48</v>
      </c>
      <c r="I109" s="9">
        <f t="array" ref="I109">INDEX('Back data'!$A$137:$AL$137,,MAX(IF('Back data'!$A$137:$AL$137&lt;&gt;"",COLUMN('Back data'!$A$137:$AL$137)))-I$6)+INDEX('Back data'!$A$138:$AL$138,,MAX(IF('Back data'!$A$138:$AL$138&lt;&gt;"",COLUMN('Back data'!$A$138:$AL$138)))-I$6)</f>
        <v>84.83</v>
      </c>
      <c r="J109" s="9">
        <f t="array" ref="J109">INDEX('Back data'!$A$137:$AL$137,,MAX(IF('Back data'!$A$137:$AL$137&lt;&gt;"",COLUMN('Back data'!$A$137:$AL$137)))-J$6)+INDEX('Back data'!$A$138:$AL$138,,MAX(IF('Back data'!$A$138:$AL$138&lt;&gt;"",COLUMN('Back data'!$A$138:$AL$138)))-J$6)</f>
        <v>79.64</v>
      </c>
      <c r="K109" s="9">
        <f t="array" ref="K109">INDEX('Back data'!$A$137:$AL$137,,MAX(IF('Back data'!$A$137:$AL$137&lt;&gt;"",COLUMN('Back data'!$A$137:$AL$137)))-K$6)+INDEX('Back data'!$A$138:$AL$138,,MAX(IF('Back data'!$A$138:$AL$138&lt;&gt;"",COLUMN('Back data'!$A$138:$AL$138)))-K$6)</f>
        <v>87.01</v>
      </c>
      <c r="L109" s="9">
        <f t="array" ref="L109">INDEX('Back data'!$A$137:$AL$137,,MAX(IF('Back data'!$A$137:$AL$137&lt;&gt;"",COLUMN('Back data'!$A$137:$AL$137)))-L$6)+INDEX('Back data'!$A$138:$AL$138,,MAX(IF('Back data'!$A$138:$AL$138&lt;&gt;"",COLUMN('Back data'!$A$138:$AL$138)))-L$6)</f>
        <v>87.22</v>
      </c>
      <c r="M109" s="9">
        <f t="array" ref="M109">INDEX('Back data'!$A$137:$AL$137,,MAX(IF('Back data'!$A$137:$AL$137&lt;&gt;"",COLUMN('Back data'!$A$137:$AL$137)))-M$6)+INDEX('Back data'!$A$138:$AL$138,,MAX(IF('Back data'!$A$138:$AL$138&lt;&gt;"",COLUMN('Back data'!$A$138:$AL$138)))-M$6)</f>
        <v>93.03</v>
      </c>
      <c r="N109" s="9">
        <f t="array" ref="N109">INDEX('Back data'!$A$137:$AL$137,,MAX(IF('Back data'!$A$137:$AL$137&lt;&gt;"",COLUMN('Back data'!$A$137:$AL$137)))-N$6)+INDEX('Back data'!$A$138:$AL$138,,MAX(IF('Back data'!$A$138:$AL$138&lt;&gt;"",COLUMN('Back data'!$A$138:$AL$138)))-N$6)</f>
        <v>95.33</v>
      </c>
      <c r="O109" s="9">
        <f t="array" ref="O109">INDEX('Back data'!$A$137:$AL$137,,MAX(IF('Back data'!$A$137:$AL$137&lt;&gt;"",COLUMN('Back data'!$A$137:$AL$137)))-O$6)+INDEX('Back data'!$A$138:$AL$138,,MAX(IF('Back data'!$A$138:$AL$138&lt;&gt;"",COLUMN('Back data'!$A$138:$AL$138)))-O$6)</f>
        <v>90.77</v>
      </c>
      <c r="P109" s="9">
        <f t="array" ref="P109">INDEX('Back data'!$A$137:$AL$137,,MAX(IF('Back data'!$A$137:$AL$137&lt;&gt;"",COLUMN('Back data'!$A$137:$AL$137)))-P$6)+INDEX('Back data'!$A$138:$AL$138,,MAX(IF('Back data'!$A$138:$AL$138&lt;&gt;"",COLUMN('Back data'!$A$138:$AL$138)))-P$6)</f>
        <v>100</v>
      </c>
    </row>
    <row r="110" spans="1:18" x14ac:dyDescent="0.25">
      <c r="A110" s="34" t="s">
        <v>73</v>
      </c>
      <c r="B110" s="44" t="s">
        <v>67</v>
      </c>
      <c r="C110" s="10" t="s">
        <v>65</v>
      </c>
      <c r="D110" s="11">
        <f t="array" ref="D110">INDEX('Back data'!$A$137:$AL$137,,MAX(IF('Back data'!$A$137:$AL$137&lt;&gt;"",COLUMN('Back data'!$A$137:$AL$137)))-D$6)/D109</f>
        <v>0.8358931947069943</v>
      </c>
      <c r="E110" s="11">
        <f t="array" ref="E110">INDEX('Back data'!$A$137:$AL$137,,MAX(IF('Back data'!$A$137:$AL$137&lt;&gt;"",COLUMN('Back data'!$A$137:$AL$137)))-E$6)/E109</f>
        <v>0.77230359520639147</v>
      </c>
      <c r="F110" s="11">
        <f t="array" ref="F110">INDEX('Back data'!$A$137:$AL$137,,MAX(IF('Back data'!$A$137:$AL$137&lt;&gt;"",COLUMN('Back data'!$A$137:$AL$137)))-F$6)/F109</f>
        <v>0.76422173807794724</v>
      </c>
      <c r="G110" s="11">
        <f t="array" ref="G110">INDEX('Back data'!$A$137:$AL$137,,MAX(IF('Back data'!$A$137:$AL$137&lt;&gt;"",COLUMN('Back data'!$A$137:$AL$137)))-G$6)/G109</f>
        <v>0.73817341602821351</v>
      </c>
      <c r="H110" s="11">
        <f t="array" ref="H110">INDEX('Back data'!$A$137:$AL$137,,MAX(IF('Back data'!$A$137:$AL$137&lt;&gt;"",COLUMN('Back data'!$A$137:$AL$137)))-H$6)/H109</f>
        <v>0.64787084698175013</v>
      </c>
      <c r="I110" s="11">
        <f t="array" ref="I110">INDEX('Back data'!$A$137:$AL$137,,MAX(IF('Back data'!$A$137:$AL$137&lt;&gt;"",COLUMN('Back data'!$A$137:$AL$137)))-I$6)/I109</f>
        <v>0.72910526936225395</v>
      </c>
      <c r="J110" s="11">
        <f t="array" ref="J110">INDEX('Back data'!$A$137:$AL$137,,MAX(IF('Back data'!$A$137:$AL$137&lt;&gt;"",COLUMN('Back data'!$A$137:$AL$137)))-J$6)/J109</f>
        <v>0.81554495228528379</v>
      </c>
      <c r="K110" s="11">
        <f t="array" ref="K110">INDEX('Back data'!$A$137:$AL$137,,MAX(IF('Back data'!$A$137:$AL$137&lt;&gt;"",COLUMN('Back data'!$A$137:$AL$137)))-K$6)/K109</f>
        <v>0.78002528445006325</v>
      </c>
      <c r="L110" s="11">
        <f t="array" ref="L110">INDEX('Back data'!$A$137:$AL$137,,MAX(IF('Back data'!$A$137:$AL$137&lt;&gt;"",COLUMN('Back data'!$A$137:$AL$137)))-L$6)/L109</f>
        <v>0.7247191011235955</v>
      </c>
      <c r="M110" s="11">
        <f t="array" ref="M110">INDEX('Back data'!$A$137:$AL$137,,MAX(IF('Back data'!$A$137:$AL$137&lt;&gt;"",COLUMN('Back data'!$A$137:$AL$137)))-M$6)/M109</f>
        <v>0.7526604321186714</v>
      </c>
      <c r="N110" s="11">
        <f t="array" ref="N110">INDEX('Back data'!$A$137:$AL$137,,MAX(IF('Back data'!$A$137:$AL$137&lt;&gt;"",COLUMN('Back data'!$A$137:$AL$137)))-N$6)/N109</f>
        <v>0.69673764816951644</v>
      </c>
      <c r="O110" s="11">
        <f t="array" ref="O110">INDEX('Back data'!$A$137:$AL$137,,MAX(IF('Back data'!$A$137:$AL$137&lt;&gt;"",COLUMN('Back data'!$A$137:$AL$137)))-O$6)/O109</f>
        <v>0.76776467996033937</v>
      </c>
      <c r="P110" s="11">
        <f t="array" ref="P110">INDEX('Back data'!$A$137:$AL$137,,MAX(IF('Back data'!$A$137:$AL$137&lt;&gt;"",COLUMN('Back data'!$A$137:$AL$137)))-P$6)/P109</f>
        <v>0.74040000000000006</v>
      </c>
    </row>
    <row r="111" spans="1:18" x14ac:dyDescent="0.25">
      <c r="A111" s="34" t="s">
        <v>73</v>
      </c>
      <c r="B111" s="44" t="s">
        <v>67</v>
      </c>
      <c r="C111" s="10" t="s">
        <v>66</v>
      </c>
      <c r="D111" s="11">
        <f t="array" ref="D111">+INDEX('Back data'!$A$138:$AL$138,,MAX(IF('Back data'!$A$138:$AL$138&lt;&gt;"",COLUMN('Back data'!$A$138:$AL$138)))-D$6)/D109</f>
        <v>0.16410680529300567</v>
      </c>
      <c r="E111" s="11">
        <f t="array" ref="E111">+INDEX('Back data'!$A$138:$AL$138,,MAX(IF('Back data'!$A$138:$AL$138&lt;&gt;"",COLUMN('Back data'!$A$138:$AL$138)))-E$6)/E109</f>
        <v>0.2276964047936085</v>
      </c>
      <c r="F111" s="11">
        <f t="array" ref="F111">+INDEX('Back data'!$A$138:$AL$138,,MAX(IF('Back data'!$A$138:$AL$138&lt;&gt;"",COLUMN('Back data'!$A$138:$AL$138)))-F$6)/F109</f>
        <v>0.23577826192205276</v>
      </c>
      <c r="G111" s="11">
        <f t="array" ref="G111">+INDEX('Back data'!$A$138:$AL$138,,MAX(IF('Back data'!$A$138:$AL$138&lt;&gt;"",COLUMN('Back data'!$A$138:$AL$138)))-G$6)/G109</f>
        <v>0.26182658397178643</v>
      </c>
      <c r="H111" s="11">
        <f t="array" ref="H111">+INDEX('Back data'!$A$138:$AL$138,,MAX(IF('Back data'!$A$138:$AL$138&lt;&gt;"",COLUMN('Back data'!$A$138:$AL$138)))-H$6)/H109</f>
        <v>0.35212915301824987</v>
      </c>
      <c r="I111" s="11">
        <f t="array" ref="I111">+INDEX('Back data'!$A$138:$AL$138,,MAX(IF('Back data'!$A$138:$AL$138&lt;&gt;"",COLUMN('Back data'!$A$138:$AL$138)))-I$6)/I109</f>
        <v>0.27089473063774611</v>
      </c>
      <c r="J111" s="11">
        <f t="array" ref="J111">+INDEX('Back data'!$A$138:$AL$138,,MAX(IF('Back data'!$A$138:$AL$138&lt;&gt;"",COLUMN('Back data'!$A$138:$AL$138)))-J$6)/J109</f>
        <v>0.18445504771471621</v>
      </c>
      <c r="K111" s="11">
        <f t="array" ref="K111">+INDEX('Back data'!$A$138:$AL$138,,MAX(IF('Back data'!$A$138:$AL$138&lt;&gt;"",COLUMN('Back data'!$A$138:$AL$138)))-K$6)/K109</f>
        <v>0.21997471554993678</v>
      </c>
      <c r="L111" s="11">
        <f t="array" ref="L111">+INDEX('Back data'!$A$138:$AL$138,,MAX(IF('Back data'!$A$138:$AL$138&lt;&gt;"",COLUMN('Back data'!$A$138:$AL$138)))-L$6)/L109</f>
        <v>0.2752808988764045</v>
      </c>
      <c r="M111" s="11">
        <f t="array" ref="M111">+INDEX('Back data'!$A$138:$AL$138,,MAX(IF('Back data'!$A$138:$AL$138&lt;&gt;"",COLUMN('Back data'!$A$138:$AL$138)))-M$6)/M109</f>
        <v>0.2473395678813286</v>
      </c>
      <c r="N111" s="11">
        <f t="array" ref="N111">+INDEX('Back data'!$A$138:$AL$138,,MAX(IF('Back data'!$A$138:$AL$138&lt;&gt;"",COLUMN('Back data'!$A$138:$AL$138)))-N$6)/N109</f>
        <v>0.30326235183048361</v>
      </c>
      <c r="O111" s="11">
        <f t="array" ref="O111">+INDEX('Back data'!$A$138:$AL$138,,MAX(IF('Back data'!$A$138:$AL$138&lt;&gt;"",COLUMN('Back data'!$A$138:$AL$138)))-O$6)/O109</f>
        <v>0.23223532003966066</v>
      </c>
      <c r="P111" s="11">
        <f t="array" ref="P111">+INDEX('Back data'!$A$138:$AL$138,,MAX(IF('Back data'!$A$138:$AL$138&lt;&gt;"",COLUMN('Back data'!$A$138:$AL$138)))-P$6)/P109</f>
        <v>0.2596</v>
      </c>
      <c r="R111" s="56"/>
    </row>
    <row r="112" spans="1:18" x14ac:dyDescent="0.25">
      <c r="B112" s="43"/>
    </row>
    <row r="113" spans="1:18" x14ac:dyDescent="0.25">
      <c r="B113" s="43"/>
    </row>
    <row r="114" spans="1:18" x14ac:dyDescent="0.25">
      <c r="B114" s="43"/>
      <c r="C114" s="8" t="s">
        <v>63</v>
      </c>
      <c r="D114" s="9">
        <f t="array" ref="D114">INDEX('Back data'!$A$142:$AL$142,,MAX(IF('Back data'!$A$142:$AL$142&lt;&gt;"",COLUMN('Back data'!$A$142:$AL$142)))-D$6)+INDEX('Back data'!$A$143:$AL$143,,MAX(IF('Back data'!$A$143:$AL$143&lt;&gt;"",COLUMN('Back data'!$A$143:$AL$143)))-D$6)</f>
        <v>87.92</v>
      </c>
      <c r="E114" s="9">
        <f t="array" ref="E114">INDEX('Back data'!$A$142:$AL$142,,MAX(IF('Back data'!$A$142:$AL$142&lt;&gt;"",COLUMN('Back data'!$A$142:$AL$142)))-E$6)+INDEX('Back data'!$A$143:$AL$143,,MAX(IF('Back data'!$A$143:$AL$143&lt;&gt;"",COLUMN('Back data'!$A$143:$AL$143)))-E$6)</f>
        <v>83.92</v>
      </c>
      <c r="F114" s="9">
        <f t="array" ref="F114">INDEX('Back data'!$A$142:$AL$142,,MAX(IF('Back data'!$A$142:$AL$142&lt;&gt;"",COLUMN('Back data'!$A$142:$AL$142)))-F$6)+INDEX('Back data'!$A$143:$AL$143,,MAX(IF('Back data'!$A$143:$AL$143&lt;&gt;"",COLUMN('Back data'!$A$143:$AL$143)))-F$6)</f>
        <v>84.919999999999987</v>
      </c>
      <c r="G114" s="9">
        <f t="array" ref="G114">INDEX('Back data'!$A$142:$AL$142,,MAX(IF('Back data'!$A$142:$AL$142&lt;&gt;"",COLUMN('Back data'!$A$142:$AL$142)))-G$6)+INDEX('Back data'!$A$143:$AL$143,,MAX(IF('Back data'!$A$143:$AL$143&lt;&gt;"",COLUMN('Back data'!$A$143:$AL$143)))-G$6)</f>
        <v>87.570000000000007</v>
      </c>
      <c r="H114" s="9">
        <f t="array" ref="H114">INDEX('Back data'!$A$142:$AL$142,,MAX(IF('Back data'!$A$142:$AL$142&lt;&gt;"",COLUMN('Back data'!$A$142:$AL$142)))-H$6)+INDEX('Back data'!$A$143:$AL$143,,MAX(IF('Back data'!$A$143:$AL$143&lt;&gt;"",COLUMN('Back data'!$A$143:$AL$143)))-H$6)</f>
        <v>85.61</v>
      </c>
      <c r="I114" s="9">
        <f t="array" ref="I114">INDEX('Back data'!$A$142:$AL$142,,MAX(IF('Back data'!$A$142:$AL$142&lt;&gt;"",COLUMN('Back data'!$A$142:$AL$142)))-I$6)+INDEX('Back data'!$A$143:$AL$143,,MAX(IF('Back data'!$A$143:$AL$143&lt;&gt;"",COLUMN('Back data'!$A$143:$AL$143)))-I$6)</f>
        <v>84.7</v>
      </c>
      <c r="J114" s="9">
        <f t="array" ref="J114">INDEX('Back data'!$A$142:$AL$142,,MAX(IF('Back data'!$A$142:$AL$142&lt;&gt;"",COLUMN('Back data'!$A$142:$AL$142)))-J$6)+INDEX('Back data'!$A$143:$AL$143,,MAX(IF('Back data'!$A$143:$AL$143&lt;&gt;"",COLUMN('Back data'!$A$143:$AL$143)))-J$6)</f>
        <v>82.26</v>
      </c>
      <c r="K114" s="9">
        <f t="array" ref="K114">INDEX('Back data'!$A$142:$AL$142,,MAX(IF('Back data'!$A$142:$AL$142&lt;&gt;"",COLUMN('Back data'!$A$142:$AL$142)))-K$6)+INDEX('Back data'!$A$143:$AL$143,,MAX(IF('Back data'!$A$143:$AL$143&lt;&gt;"",COLUMN('Back data'!$A$143:$AL$143)))-K$6)</f>
        <v>91.6</v>
      </c>
      <c r="L114" s="9">
        <f t="array" ref="L114">INDEX('Back data'!$A$142:$AL$142,,MAX(IF('Back data'!$A$142:$AL$142&lt;&gt;"",COLUMN('Back data'!$A$142:$AL$142)))-L$6)+INDEX('Back data'!$A$143:$AL$143,,MAX(IF('Back data'!$A$143:$AL$143&lt;&gt;"",COLUMN('Back data'!$A$143:$AL$143)))-L$6)</f>
        <v>90.87</v>
      </c>
      <c r="M114" s="9">
        <f t="array" ref="M114">INDEX('Back data'!$A$142:$AL$142,,MAX(IF('Back data'!$A$142:$AL$142&lt;&gt;"",COLUMN('Back data'!$A$142:$AL$142)))-M$6)+INDEX('Back data'!$A$143:$AL$143,,MAX(IF('Back data'!$A$143:$AL$143&lt;&gt;"",COLUMN('Back data'!$A$143:$AL$143)))-M$6)</f>
        <v>92.69</v>
      </c>
      <c r="N114" s="9">
        <f t="array" ref="N114">INDEX('Back data'!$A$142:$AL$142,,MAX(IF('Back data'!$A$142:$AL$142&lt;&gt;"",COLUMN('Back data'!$A$142:$AL$142)))-N$6)+INDEX('Back data'!$A$143:$AL$143,,MAX(IF('Back data'!$A$143:$AL$143&lt;&gt;"",COLUMN('Back data'!$A$143:$AL$143)))-N$6)</f>
        <v>95.01</v>
      </c>
      <c r="O114" s="9">
        <f t="array" ref="O114">INDEX('Back data'!$A$142:$AL$142,,MAX(IF('Back data'!$A$142:$AL$142&lt;&gt;"",COLUMN('Back data'!$A$142:$AL$142)))-O$6)+INDEX('Back data'!$A$143:$AL$143,,MAX(IF('Back data'!$A$143:$AL$143&lt;&gt;"",COLUMN('Back data'!$A$143:$AL$143)))-O$6)</f>
        <v>94.95</v>
      </c>
      <c r="P114" s="9">
        <f t="array" ref="P114">INDEX('Back data'!$A$142:$AL$142,,MAX(IF('Back data'!$A$142:$AL$142&lt;&gt;"",COLUMN('Back data'!$A$142:$AL$142)))-P$6)+INDEX('Back data'!$A$143:$AL$143,,MAX(IF('Back data'!$A$143:$AL$143&lt;&gt;"",COLUMN('Back data'!$A$143:$AL$143)))-P$6)</f>
        <v>100</v>
      </c>
    </row>
    <row r="115" spans="1:18" x14ac:dyDescent="0.25">
      <c r="A115" s="34" t="s">
        <v>73</v>
      </c>
      <c r="B115" s="44" t="s">
        <v>68</v>
      </c>
      <c r="C115" s="10" t="s">
        <v>65</v>
      </c>
      <c r="D115" s="11">
        <f t="array" ref="D115">INDEX('Back data'!$A$142:$AL$142,,MAX(IF('Back data'!$A$142:$AL$142&lt;&gt;"",COLUMN('Back data'!$A$142:$AL$142)))-D$6)/D114</f>
        <v>0.99454049135577793</v>
      </c>
      <c r="E115" s="11">
        <f t="array" ref="E115">INDEX('Back data'!$A$142:$AL$142,,MAX(IF('Back data'!$A$142:$AL$142&lt;&gt;"",COLUMN('Back data'!$A$142:$AL$142)))-E$6)/E114</f>
        <v>0.98343660629170637</v>
      </c>
      <c r="F115" s="11">
        <f t="array" ref="F115">INDEX('Back data'!$A$142:$AL$142,,MAX(IF('Back data'!$A$142:$AL$142&lt;&gt;"",COLUMN('Back data'!$A$142:$AL$142)))-F$6)/F114</f>
        <v>0.98410268487988706</v>
      </c>
      <c r="G115" s="11">
        <f t="array" ref="G115">INDEX('Back data'!$A$142:$AL$142,,MAX(IF('Back data'!$A$142:$AL$142&lt;&gt;"",COLUMN('Back data'!$A$142:$AL$142)))-G$6)/G114</f>
        <v>0.9920063948840927</v>
      </c>
      <c r="H115" s="11">
        <f t="array" ref="H115">INDEX('Back data'!$A$142:$AL$142,,MAX(IF('Back data'!$A$142:$AL$142&lt;&gt;"",COLUMN('Back data'!$A$142:$AL$142)))-H$6)/H114</f>
        <v>0.98680060740567699</v>
      </c>
      <c r="I115" s="11">
        <f t="array" ref="I115">INDEX('Back data'!$A$142:$AL$142,,MAX(IF('Back data'!$A$142:$AL$142&lt;&gt;"",COLUMN('Back data'!$A$142:$AL$142)))-I$6)/I114</f>
        <v>0.97992916174734357</v>
      </c>
      <c r="J115" s="11">
        <f t="array" ref="J115">INDEX('Back data'!$A$142:$AL$142,,MAX(IF('Back data'!$A$142:$AL$142&lt;&gt;"",COLUMN('Back data'!$A$142:$AL$142)))-J$6)/J114</f>
        <v>0.99173352783856061</v>
      </c>
      <c r="K115" s="11">
        <f t="array" ref="K115">INDEX('Back data'!$A$142:$AL$142,,MAX(IF('Back data'!$A$142:$AL$142&lt;&gt;"",COLUMN('Back data'!$A$142:$AL$142)))-K$6)/K114</f>
        <v>0.97401746724890836</v>
      </c>
      <c r="L115" s="11">
        <f t="array" ref="L115">INDEX('Back data'!$A$142:$AL$142,,MAX(IF('Back data'!$A$142:$AL$142&lt;&gt;"",COLUMN('Back data'!$A$142:$AL$142)))-L$6)/L114</f>
        <v>0.97556949488279965</v>
      </c>
      <c r="M115" s="11">
        <f t="array" ref="M115">INDEX('Back data'!$A$142:$AL$142,,MAX(IF('Back data'!$A$142:$AL$142&lt;&gt;"",COLUMN('Back data'!$A$142:$AL$142)))-M$6)/M114</f>
        <v>0.98662207357859533</v>
      </c>
      <c r="N115" s="11">
        <f t="array" ref="N115">INDEX('Back data'!$A$142:$AL$142,,MAX(IF('Back data'!$A$142:$AL$142&lt;&gt;"",COLUMN('Back data'!$A$142:$AL$142)))-N$6)/N114</f>
        <v>0.99052731291442997</v>
      </c>
      <c r="O115" s="11">
        <f t="array" ref="O115">INDEX('Back data'!$A$142:$AL$142,,MAX(IF('Back data'!$A$142:$AL$142&lt;&gt;"",COLUMN('Back data'!$A$142:$AL$142)))-O$6)/O114</f>
        <v>0.96408636124275937</v>
      </c>
      <c r="P115" s="11">
        <f t="array" ref="P115">INDEX('Back data'!$A$142:$AL$142,,MAX(IF('Back data'!$A$142:$AL$142&lt;&gt;"",COLUMN('Back data'!$A$142:$AL$142)))-P$6)/P114</f>
        <v>0.99580000000000002</v>
      </c>
    </row>
    <row r="116" spans="1:18" x14ac:dyDescent="0.25">
      <c r="A116" s="34" t="s">
        <v>73</v>
      </c>
      <c r="B116" s="44" t="s">
        <v>68</v>
      </c>
      <c r="C116" s="28" t="s">
        <v>66</v>
      </c>
      <c r="D116" s="29">
        <f t="array" ref="D116">+INDEX('Back data'!$A$143:$AL$143,,MAX(IF('Back data'!$A$143:$AL$143&lt;&gt;"",COLUMN('Back data'!$A$143:$AL$143)))-D$6)/D114</f>
        <v>5.4595086442220195E-3</v>
      </c>
      <c r="E116" s="29">
        <f t="array" ref="E116">+INDEX('Back data'!$A$143:$AL$143,,MAX(IF('Back data'!$A$143:$AL$143&lt;&gt;"",COLUMN('Back data'!$A$143:$AL$143)))-E$6)/E114</f>
        <v>1.656339370829361E-2</v>
      </c>
      <c r="F116" s="29">
        <f t="array" ref="F116">+INDEX('Back data'!$A$143:$AL$143,,MAX(IF('Back data'!$A$143:$AL$143&lt;&gt;"",COLUMN('Back data'!$A$143:$AL$143)))-F$6)/F114</f>
        <v>1.589731512011305E-2</v>
      </c>
      <c r="G116" s="29">
        <f t="array" ref="G116">+INDEX('Back data'!$A$143:$AL$143,,MAX(IF('Back data'!$A$143:$AL$143&lt;&gt;"",COLUMN('Back data'!$A$143:$AL$143)))-G$6)/G114</f>
        <v>7.9936051159072725E-3</v>
      </c>
      <c r="H116" s="29">
        <f t="array" ref="H116">+INDEX('Back data'!$A$143:$AL$143,,MAX(IF('Back data'!$A$143:$AL$143&lt;&gt;"",COLUMN('Back data'!$A$143:$AL$143)))-H$6)/H114</f>
        <v>1.3199392594323092E-2</v>
      </c>
      <c r="I116" s="29">
        <f t="array" ref="I116">+INDEX('Back data'!$A$143:$AL$143,,MAX(IF('Back data'!$A$143:$AL$143&lt;&gt;"",COLUMN('Back data'!$A$143:$AL$143)))-I$6)/I114</f>
        <v>2.0070838252656435E-2</v>
      </c>
      <c r="J116" s="29">
        <f t="array" ref="J116">+INDEX('Back data'!$A$143:$AL$143,,MAX(IF('Back data'!$A$143:$AL$143&lt;&gt;"",COLUMN('Back data'!$A$143:$AL$143)))-J$6)/J114</f>
        <v>8.266472161439338E-3</v>
      </c>
      <c r="K116" s="29">
        <f t="array" ref="K116">+INDEX('Back data'!$A$143:$AL$143,,MAX(IF('Back data'!$A$143:$AL$143&lt;&gt;"",COLUMN('Back data'!$A$143:$AL$143)))-K$6)/K114</f>
        <v>2.5982532751091702E-2</v>
      </c>
      <c r="L116" s="29">
        <f t="array" ref="L116">+INDEX('Back data'!$A$143:$AL$143,,MAX(IF('Back data'!$A$143:$AL$143&lt;&gt;"",COLUMN('Back data'!$A$143:$AL$143)))-L$6)/L114</f>
        <v>2.4430505117200397E-2</v>
      </c>
      <c r="M116" s="29">
        <f t="array" ref="M116">+INDEX('Back data'!$A$143:$AL$143,,MAX(IF('Back data'!$A$143:$AL$143&lt;&gt;"",COLUMN('Back data'!$A$143:$AL$143)))-M$6)/M114</f>
        <v>1.3377926421404682E-2</v>
      </c>
      <c r="N116" s="29">
        <f t="array" ref="N116">+INDEX('Back data'!$A$143:$AL$143,,MAX(IF('Back data'!$A$143:$AL$143&lt;&gt;"",COLUMN('Back data'!$A$143:$AL$143)))-N$6)/N114</f>
        <v>9.4726870855699405E-3</v>
      </c>
      <c r="O116" s="29">
        <f t="array" ref="O116">+INDEX('Back data'!$A$143:$AL$143,,MAX(IF('Back data'!$A$143:$AL$143&lt;&gt;"",COLUMN('Back data'!$A$143:$AL$143)))-O$6)/O114</f>
        <v>3.5913638757240657E-2</v>
      </c>
      <c r="P116" s="29">
        <f t="array" ref="P116">+INDEX('Back data'!$A$143:$AL$143,,MAX(IF('Back data'!$A$143:$AL$143&lt;&gt;"",COLUMN('Back data'!$A$143:$AL$143)))-P$6)/P114</f>
        <v>4.1999999999999997E-3</v>
      </c>
      <c r="R116" s="56"/>
    </row>
    <row r="117" spans="1:18" x14ac:dyDescent="0.25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25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25">
      <c r="B119" s="43"/>
      <c r="C119" s="8" t="s">
        <v>63</v>
      </c>
      <c r="D119" s="9">
        <f t="array" ref="D119">INDEX('Back data'!$A$307:$AL$307,,MAX(IF('Back data'!$A$307:$AL$307&lt;&gt;"",COLUMN('Back data'!$A$307:$AL$307)))-D$6)+INDEX('Back data'!$A$308:$AL$308,,MAX(IF('Back data'!$A$308:$AL$308&lt;&gt;"",COLUMN('Back data'!$A$308:$AL$308)))-D$6)</f>
        <v>83.71</v>
      </c>
      <c r="E119" s="9">
        <f t="array" ref="E119">INDEX('Back data'!$A$307:$AL$307,,MAX(IF('Back data'!$A$307:$AL$307&lt;&gt;"",COLUMN('Back data'!$A$307:$AL$307)))-E$6)+INDEX('Back data'!$A$308:$AL$308,,MAX(IF('Back data'!$A$308:$AL$308&lt;&gt;"",COLUMN('Back data'!$A$308:$AL$308)))-E$6)</f>
        <v>84.54</v>
      </c>
      <c r="F119" s="9">
        <f t="array" ref="F119">INDEX('Back data'!$A$307:$AL$307,,MAX(IF('Back data'!$A$307:$AL$307&lt;&gt;"",COLUMN('Back data'!$A$307:$AL$307)))-F$6)+INDEX('Back data'!$A$308:$AL$308,,MAX(IF('Back data'!$A$308:$AL$308&lt;&gt;"",COLUMN('Back data'!$A$308:$AL$308)))-F$6)</f>
        <v>82.460000000000008</v>
      </c>
      <c r="G119" s="9">
        <f t="array" ref="G119">INDEX('Back data'!$A$307:$AL$307,,MAX(IF('Back data'!$A$307:$AL$307&lt;&gt;"",COLUMN('Back data'!$A$307:$AL$307)))-G$6)+INDEX('Back data'!$A$308:$AL$308,,MAX(IF('Back data'!$A$308:$AL$308&lt;&gt;"",COLUMN('Back data'!$A$308:$AL$308)))-G$6)</f>
        <v>81.75</v>
      </c>
      <c r="H119" s="9">
        <f t="array" ref="H119">INDEX('Back data'!$A$307:$AL$307,,MAX(IF('Back data'!$A$307:$AL$307&lt;&gt;"",COLUMN('Back data'!$A$307:$AL$307)))-H$6)+INDEX('Back data'!$A$308:$AL$308,,MAX(IF('Back data'!$A$308:$AL$308&lt;&gt;"",COLUMN('Back data'!$A$308:$AL$308)))-H$6)</f>
        <v>81.14</v>
      </c>
      <c r="I119" s="9">
        <f t="array" ref="I119">INDEX('Back data'!$A$307:$AL$307,,MAX(IF('Back data'!$A$307:$AL$307&lt;&gt;"",COLUMN('Back data'!$A$307:$AL$307)))-I$6)+INDEX('Back data'!$A$308:$AL$308,,MAX(IF('Back data'!$A$308:$AL$308&lt;&gt;"",COLUMN('Back data'!$A$308:$AL$308)))-I$6)</f>
        <v>88.4</v>
      </c>
      <c r="J119" s="9">
        <f t="array" ref="J119">INDEX('Back data'!$A$307:$AL$307,,MAX(IF('Back data'!$A$307:$AL$307&lt;&gt;"",COLUMN('Back data'!$A$307:$AL$307)))-J$6)+INDEX('Back data'!$A$308:$AL$308,,MAX(IF('Back data'!$A$308:$AL$308&lt;&gt;"",COLUMN('Back data'!$A$308:$AL$308)))-J$6)</f>
        <v>80.81</v>
      </c>
      <c r="K119" s="9">
        <f t="array" ref="K119">INDEX('Back data'!$A$307:$AL$307,,MAX(IF('Back data'!$A$307:$AL$307&lt;&gt;"",COLUMN('Back data'!$A$307:$AL$307)))-K$6)+INDEX('Back data'!$A$308:$AL$308,,MAX(IF('Back data'!$A$308:$AL$308&lt;&gt;"",COLUMN('Back data'!$A$308:$AL$308)))-K$6)</f>
        <v>90.8</v>
      </c>
      <c r="L119" s="9">
        <f t="array" ref="L119">INDEX('Back data'!$A$307:$AL$307,,MAX(IF('Back data'!$A$307:$AL$307&lt;&gt;"",COLUMN('Back data'!$A$307:$AL$307)))-L$6)+INDEX('Back data'!$A$308:$AL$308,,MAX(IF('Back data'!$A$308:$AL$308&lt;&gt;"",COLUMN('Back data'!$A$308:$AL$308)))-L$6)</f>
        <v>89.539999999999992</v>
      </c>
      <c r="M119" s="9">
        <f t="array" ref="M119">INDEX('Back data'!$A$307:$AL$307,,MAX(IF('Back data'!$A$307:$AL$307&lt;&gt;"",COLUMN('Back data'!$A$307:$AL$307)))-M$6)+INDEX('Back data'!$A$308:$AL$308,,MAX(IF('Back data'!$A$308:$AL$308&lt;&gt;"",COLUMN('Back data'!$A$308:$AL$308)))-M$6)</f>
        <v>93.38</v>
      </c>
      <c r="N119" s="9">
        <f t="array" ref="N119">INDEX('Back data'!$A$307:$AL$307,,MAX(IF('Back data'!$A$307:$AL$307&lt;&gt;"",COLUMN('Back data'!$A$307:$AL$307)))-N$6)+INDEX('Back data'!$A$308:$AL$308,,MAX(IF('Back data'!$A$308:$AL$308&lt;&gt;"",COLUMN('Back data'!$A$308:$AL$308)))-N$6)</f>
        <v>95.45</v>
      </c>
      <c r="O119" s="9">
        <f t="array" ref="O119">INDEX('Back data'!$A$307:$AL$307,,MAX(IF('Back data'!$A$307:$AL$307&lt;&gt;"",COLUMN('Back data'!$A$307:$AL$307)))-O$6)+INDEX('Back data'!$A$308:$AL$308,,MAX(IF('Back data'!$A$308:$AL$308&lt;&gt;"",COLUMN('Back data'!$A$308:$AL$308)))-O$6)</f>
        <v>85.73</v>
      </c>
      <c r="P119" s="9">
        <f t="array" ref="P119">INDEX('Back data'!$A$307:$AL$307,,MAX(IF('Back data'!$A$307:$AL$307&lt;&gt;"",COLUMN('Back data'!$A$307:$AL$307)))-P$6)+INDEX('Back data'!$A$308:$AL$308,,MAX(IF('Back data'!$A$308:$AL$308&lt;&gt;"",COLUMN('Back data'!$A$308:$AL$308)))-P$6)</f>
        <v>100</v>
      </c>
    </row>
    <row r="120" spans="1:18" x14ac:dyDescent="0.25">
      <c r="A120" s="34" t="s">
        <v>73</v>
      </c>
      <c r="B120" s="44" t="s">
        <v>27</v>
      </c>
      <c r="C120" s="10" t="s">
        <v>65</v>
      </c>
      <c r="D120" s="11">
        <f t="array" ref="D120">INDEX('Back data'!$A$307:$AL$307,,MAX(IF('Back data'!$A$307:$AL$307&lt;&gt;"",COLUMN('Back data'!$A$307:$AL$307)))-D$6)/D119</f>
        <v>0.87301397682475212</v>
      </c>
      <c r="E120" s="11">
        <f t="array" ref="E120">INDEX('Back data'!$A$307:$AL$307,,MAX(IF('Back data'!$A$307:$AL$307&lt;&gt;"",COLUMN('Back data'!$A$307:$AL$307)))-E$6)/E119</f>
        <v>0.82576295244854503</v>
      </c>
      <c r="F120" s="11">
        <f t="array" ref="F120">INDEX('Back data'!$A$307:$AL$307,,MAX(IF('Back data'!$A$307:$AL$307&lt;&gt;"",COLUMN('Back data'!$A$307:$AL$307)))-F$6)/F119</f>
        <v>0.7802570943487751</v>
      </c>
      <c r="G120" s="11">
        <f t="array" ref="G120">INDEX('Back data'!$A$307:$AL$307,,MAX(IF('Back data'!$A$307:$AL$307&lt;&gt;"",COLUMN('Back data'!$A$307:$AL$307)))-G$6)/G119</f>
        <v>0.84648318042813464</v>
      </c>
      <c r="H120" s="11">
        <f t="array" ref="H120">INDEX('Back data'!$A$307:$AL$307,,MAX(IF('Back data'!$A$307:$AL$307&lt;&gt;"",COLUMN('Back data'!$A$307:$AL$307)))-H$6)/H119</f>
        <v>0.79960561991619417</v>
      </c>
      <c r="I120" s="11">
        <f t="array" ref="I120">INDEX('Back data'!$A$307:$AL$307,,MAX(IF('Back data'!$A$307:$AL$307&lt;&gt;"",COLUMN('Back data'!$A$307:$AL$307)))-I$6)/I119</f>
        <v>0.80916289592760182</v>
      </c>
      <c r="J120" s="11">
        <f t="array" ref="J120">INDEX('Back data'!$A$307:$AL$307,,MAX(IF('Back data'!$A$307:$AL$307&lt;&gt;"",COLUMN('Back data'!$A$307:$AL$307)))-J$6)/J119</f>
        <v>0.8341789382502165</v>
      </c>
      <c r="K120" s="11">
        <f t="array" ref="K120">INDEX('Back data'!$A$307:$AL$307,,MAX(IF('Back data'!$A$307:$AL$307&lt;&gt;"",COLUMN('Back data'!$A$307:$AL$307)))-K$6)/K119</f>
        <v>0.88006607929515412</v>
      </c>
      <c r="L120" s="11">
        <f t="array" ref="L120">INDEX('Back data'!$A$307:$AL$307,,MAX(IF('Back data'!$A$307:$AL$307&lt;&gt;"",COLUMN('Back data'!$A$307:$AL$307)))-L$6)/L119</f>
        <v>0.79785570694661612</v>
      </c>
      <c r="M120" s="11">
        <f t="array" ref="M120">INDEX('Back data'!$A$307:$AL$307,,MAX(IF('Back data'!$A$307:$AL$307&lt;&gt;"",COLUMN('Back data'!$A$307:$AL$307)))-M$6)/M119</f>
        <v>0.7931034482758621</v>
      </c>
      <c r="N120" s="11">
        <f t="array" ref="N120">INDEX('Back data'!$A$307:$AL$307,,MAX(IF('Back data'!$A$307:$AL$307&lt;&gt;"",COLUMN('Back data'!$A$307:$AL$307)))-N$6)/N119</f>
        <v>0.77276060764798327</v>
      </c>
      <c r="O120" s="11">
        <f t="array" ref="O120">INDEX('Back data'!$A$307:$AL$307,,MAX(IF('Back data'!$A$307:$AL$307&lt;&gt;"",COLUMN('Back data'!$A$307:$AL$307)))-O$6)/O119</f>
        <v>0.8078852210428088</v>
      </c>
      <c r="P120" s="11">
        <f t="array" ref="P120">INDEX('Back data'!$A$307:$AL$307,,MAX(IF('Back data'!$A$307:$AL$307&lt;&gt;"",COLUMN('Back data'!$A$307:$AL$307)))-P$6)/P119</f>
        <v>0.75739999999999996</v>
      </c>
    </row>
    <row r="121" spans="1:18" x14ac:dyDescent="0.25">
      <c r="A121" s="34" t="s">
        <v>73</v>
      </c>
      <c r="B121" s="44" t="s">
        <v>27</v>
      </c>
      <c r="C121" s="10" t="s">
        <v>66</v>
      </c>
      <c r="D121" s="11">
        <f t="array" ref="D121">+INDEX('Back data'!$A$308:$AL$308,,MAX(IF('Back data'!$A$308:$AL$308&lt;&gt;"",COLUMN('Back data'!$A$308:$AL$308)))-D$6)/D119</f>
        <v>0.1269860231752479</v>
      </c>
      <c r="E121" s="11">
        <f t="array" ref="E121">+INDEX('Back data'!$A$308:$AL$308,,MAX(IF('Back data'!$A$308:$AL$308&lt;&gt;"",COLUMN('Back data'!$A$308:$AL$308)))-E$6)/E119</f>
        <v>0.17423704755145492</v>
      </c>
      <c r="F121" s="11">
        <f t="array" ref="F121">+INDEX('Back data'!$A$308:$AL$308,,MAX(IF('Back data'!$A$308:$AL$308&lt;&gt;"",COLUMN('Back data'!$A$308:$AL$308)))-F$6)/F119</f>
        <v>0.21974290565122484</v>
      </c>
      <c r="G121" s="11">
        <f t="array" ref="G121">+INDEX('Back data'!$A$308:$AL$308,,MAX(IF('Back data'!$A$308:$AL$308&lt;&gt;"",COLUMN('Back data'!$A$308:$AL$308)))-G$6)/G119</f>
        <v>0.15351681957186544</v>
      </c>
      <c r="H121" s="11">
        <f t="array" ref="H121">+INDEX('Back data'!$A$308:$AL$308,,MAX(IF('Back data'!$A$308:$AL$308&lt;&gt;"",COLUMN('Back data'!$A$308:$AL$308)))-H$6)/H119</f>
        <v>0.20039438008380578</v>
      </c>
      <c r="I121" s="11">
        <f t="array" ref="I121">+INDEX('Back data'!$A$308:$AL$308,,MAX(IF('Back data'!$A$308:$AL$308&lt;&gt;"",COLUMN('Back data'!$A$308:$AL$308)))-I$6)/I119</f>
        <v>0.19083710407239818</v>
      </c>
      <c r="J121" s="11">
        <f t="array" ref="J121">+INDEX('Back data'!$A$308:$AL$308,,MAX(IF('Back data'!$A$308:$AL$308&lt;&gt;"",COLUMN('Back data'!$A$308:$AL$308)))-J$6)/J119</f>
        <v>0.16582106174978345</v>
      </c>
      <c r="K121" s="11">
        <f t="array" ref="K121">+INDEX('Back data'!$A$308:$AL$308,,MAX(IF('Back data'!$A$308:$AL$308&lt;&gt;"",COLUMN('Back data'!$A$308:$AL$308)))-K$6)/K119</f>
        <v>0.11993392070484582</v>
      </c>
      <c r="L121" s="11">
        <f t="array" ref="L121">+INDEX('Back data'!$A$308:$AL$308,,MAX(IF('Back data'!$A$308:$AL$308&lt;&gt;"",COLUMN('Back data'!$A$308:$AL$308)))-L$6)/L119</f>
        <v>0.20214429305338399</v>
      </c>
      <c r="M121" s="11">
        <f t="array" ref="M121">+INDEX('Back data'!$A$308:$AL$308,,MAX(IF('Back data'!$A$308:$AL$308&lt;&gt;"",COLUMN('Back data'!$A$308:$AL$308)))-M$6)/M119</f>
        <v>0.20689655172413796</v>
      </c>
      <c r="N121" s="11">
        <f t="array" ref="N121">+INDEX('Back data'!$A$308:$AL$308,,MAX(IF('Back data'!$A$308:$AL$308&lt;&gt;"",COLUMN('Back data'!$A$308:$AL$308)))-N$6)/N119</f>
        <v>0.22723939235201676</v>
      </c>
      <c r="O121" s="11">
        <f t="array" ref="O121">+INDEX('Back data'!$A$308:$AL$308,,MAX(IF('Back data'!$A$308:$AL$308&lt;&gt;"",COLUMN('Back data'!$A$308:$AL$308)))-O$6)/O119</f>
        <v>0.19211477895719115</v>
      </c>
      <c r="P121" s="11">
        <f t="array" ref="P121">+INDEX('Back data'!$A$308:$AL$308,,MAX(IF('Back data'!$A$308:$AL$308&lt;&gt;"",COLUMN('Back data'!$A$308:$AL$308)))-P$6)/P119</f>
        <v>0.24260000000000001</v>
      </c>
      <c r="R121" s="56"/>
    </row>
    <row r="122" spans="1:18" x14ac:dyDescent="0.25">
      <c r="B122" s="41"/>
    </row>
    <row r="123" spans="1:18" x14ac:dyDescent="0.25">
      <c r="B123" s="41"/>
    </row>
    <row r="124" spans="1:18" x14ac:dyDescent="0.25">
      <c r="B124" s="41"/>
      <c r="C124" s="8" t="s">
        <v>63</v>
      </c>
      <c r="D124" s="9">
        <f t="array" ref="D124">INDEX('Back data'!$A$312:$AL$312,,MAX(IF('Back data'!$A$312:$AL$312&lt;&gt;"",COLUMN('Back data'!$A$312:$AL$312)))-D$6)+INDEX('Back data'!$A$313:$AL$313,,MAX(IF('Back data'!$A$313:$AL$313&lt;&gt;"",COLUMN('Back data'!$A$313:$AL$313)))-D$6)</f>
        <v>86.47</v>
      </c>
      <c r="E124" s="9">
        <f t="array" ref="E124">INDEX('Back data'!$A$312:$AL$312,,MAX(IF('Back data'!$A$312:$AL$312&lt;&gt;"",COLUMN('Back data'!$A$312:$AL$312)))-E$6)+INDEX('Back data'!$A$313:$AL$313,,MAX(IF('Back data'!$A$313:$AL$313&lt;&gt;"",COLUMN('Back data'!$A$313:$AL$313)))-E$6)</f>
        <v>81.61</v>
      </c>
      <c r="F124" s="9">
        <f t="array" ref="F124">INDEX('Back data'!$A$312:$AL$312,,MAX(IF('Back data'!$A$312:$AL$312&lt;&gt;"",COLUMN('Back data'!$A$312:$AL$312)))-F$6)+INDEX('Back data'!$A$313:$AL$313,,MAX(IF('Back data'!$A$313:$AL$313&lt;&gt;"",COLUMN('Back data'!$A$313:$AL$313)))-F$6)</f>
        <v>85.509999999999991</v>
      </c>
      <c r="G124" s="9">
        <f t="array" ref="G124">INDEX('Back data'!$A$312:$AL$312,,MAX(IF('Back data'!$A$312:$AL$312&lt;&gt;"",COLUMN('Back data'!$A$312:$AL$312)))-G$6)+INDEX('Back data'!$A$313:$AL$313,,MAX(IF('Back data'!$A$313:$AL$313&lt;&gt;"",COLUMN('Back data'!$A$313:$AL$313)))-G$6)</f>
        <v>88.22</v>
      </c>
      <c r="H124" s="9">
        <f t="array" ref="H124">INDEX('Back data'!$A$312:$AL$312,,MAX(IF('Back data'!$A$312:$AL$312&lt;&gt;"",COLUMN('Back data'!$A$312:$AL$312)))-H$6)+INDEX('Back data'!$A$313:$AL$313,,MAX(IF('Back data'!$A$313:$AL$313&lt;&gt;"",COLUMN('Back data'!$A$313:$AL$313)))-H$6)</f>
        <v>85.2</v>
      </c>
      <c r="I124" s="9">
        <f t="array" ref="I124">INDEX('Back data'!$A$312:$AL$312,,MAX(IF('Back data'!$A$312:$AL$312&lt;&gt;"",COLUMN('Back data'!$A$312:$AL$312)))-I$6)+INDEX('Back data'!$A$313:$AL$313,,MAX(IF('Back data'!$A$313:$AL$313&lt;&gt;"",COLUMN('Back data'!$A$313:$AL$313)))-I$6)</f>
        <v>82.089999999999989</v>
      </c>
      <c r="J124" s="9">
        <f t="array" ref="J124">INDEX('Back data'!$A$312:$AL$312,,MAX(IF('Back data'!$A$312:$AL$312&lt;&gt;"",COLUMN('Back data'!$A$312:$AL$312)))-J$6)+INDEX('Back data'!$A$313:$AL$313,,MAX(IF('Back data'!$A$313:$AL$313&lt;&gt;"",COLUMN('Back data'!$A$313:$AL$313)))-J$6)</f>
        <v>80.48</v>
      </c>
      <c r="K124" s="9">
        <f t="array" ref="K124">INDEX('Back data'!$A$312:$AL$312,,MAX(IF('Back data'!$A$312:$AL$312&lt;&gt;"",COLUMN('Back data'!$A$312:$AL$312)))-K$6)+INDEX('Back data'!$A$313:$AL$313,,MAX(IF('Back data'!$A$313:$AL$313&lt;&gt;"",COLUMN('Back data'!$A$313:$AL$313)))-K$6)</f>
        <v>88.7</v>
      </c>
      <c r="L124" s="9">
        <f t="array" ref="L124">INDEX('Back data'!$A$312:$AL$312,,MAX(IF('Back data'!$A$312:$AL$312&lt;&gt;"",COLUMN('Back data'!$A$312:$AL$312)))-L$6)+INDEX('Back data'!$A$313:$AL$313,,MAX(IF('Back data'!$A$313:$AL$313&lt;&gt;"",COLUMN('Back data'!$A$313:$AL$313)))-L$6)</f>
        <v>89.99</v>
      </c>
      <c r="M124" s="9">
        <f t="array" ref="M124">INDEX('Back data'!$A$312:$AL$312,,MAX(IF('Back data'!$A$312:$AL$312&lt;&gt;"",COLUMN('Back data'!$A$312:$AL$312)))-M$6)+INDEX('Back data'!$A$313:$AL$313,,MAX(IF('Back data'!$A$313:$AL$313&lt;&gt;"",COLUMN('Back data'!$A$313:$AL$313)))-M$6)</f>
        <v>91.17</v>
      </c>
      <c r="N124" s="9">
        <f t="array" ref="N124">INDEX('Back data'!$A$312:$AL$312,,MAX(IF('Back data'!$A$312:$AL$312&lt;&gt;"",COLUMN('Back data'!$A$312:$AL$312)))-N$6)+INDEX('Back data'!$A$313:$AL$313,,MAX(IF('Back data'!$A$313:$AL$313&lt;&gt;"",COLUMN('Back data'!$A$313:$AL$313)))-N$6)</f>
        <v>94.57</v>
      </c>
      <c r="O124" s="9">
        <f t="array" ref="O124">INDEX('Back data'!$A$312:$AL$312,,MAX(IF('Back data'!$A$312:$AL$312&lt;&gt;"",COLUMN('Back data'!$A$312:$AL$312)))-O$6)+INDEX('Back data'!$A$313:$AL$313,,MAX(IF('Back data'!$A$313:$AL$313&lt;&gt;"",COLUMN('Back data'!$A$313:$AL$313)))-O$6)</f>
        <v>96.05</v>
      </c>
      <c r="P124" s="9">
        <f t="array" ref="P124">INDEX('Back data'!$A$312:$AL$312,,MAX(IF('Back data'!$A$312:$AL$312&lt;&gt;"",COLUMN('Back data'!$A$312:$AL$312)))-P$6)+INDEX('Back data'!$A$313:$AL$313,,MAX(IF('Back data'!$A$313:$AL$313&lt;&gt;"",COLUMN('Back data'!$A$313:$AL$313)))-P$6)</f>
        <v>100</v>
      </c>
    </row>
    <row r="125" spans="1:18" x14ac:dyDescent="0.25">
      <c r="A125" s="34" t="s">
        <v>73</v>
      </c>
      <c r="B125" s="44" t="s">
        <v>31</v>
      </c>
      <c r="C125" s="10" t="s">
        <v>65</v>
      </c>
      <c r="D125" s="11">
        <f t="array" ref="D125">INDEX('Back data'!$A$312:$AL$312,,MAX(IF('Back data'!$A$312:$AL$312&lt;&gt;"",COLUMN('Back data'!$A$312:$AL$312)))-D$6)/D124</f>
        <v>0.93708800740141096</v>
      </c>
      <c r="E125" s="11">
        <f t="array" ref="E125">INDEX('Back data'!$A$312:$AL$312,,MAX(IF('Back data'!$A$312:$AL$312&lt;&gt;"",COLUMN('Back data'!$A$312:$AL$312)))-E$6)/E124</f>
        <v>0.90013478740350439</v>
      </c>
      <c r="F125" s="11">
        <f t="array" ref="F125">INDEX('Back data'!$A$312:$AL$312,,MAX(IF('Back data'!$A$312:$AL$312&lt;&gt;"",COLUMN('Back data'!$A$312:$AL$312)))-F$6)/F124</f>
        <v>0.93965618056367683</v>
      </c>
      <c r="G125" s="11">
        <f t="array" ref="G125">INDEX('Back data'!$A$312:$AL$312,,MAX(IF('Back data'!$A$312:$AL$312&lt;&gt;"",COLUMN('Back data'!$A$312:$AL$312)))-G$6)/G124</f>
        <v>0.93323509408297434</v>
      </c>
      <c r="H125" s="11">
        <f t="array" ref="H125">INDEX('Back data'!$A$312:$AL$312,,MAX(IF('Back data'!$A$312:$AL$312&lt;&gt;"",COLUMN('Back data'!$A$312:$AL$312)))-H$6)/H124</f>
        <v>0.90704225352112677</v>
      </c>
      <c r="I125" s="11">
        <f t="array" ref="I125">INDEX('Back data'!$A$312:$AL$312,,MAX(IF('Back data'!$A$312:$AL$312&lt;&gt;"",COLUMN('Back data'!$A$312:$AL$312)))-I$6)/I124</f>
        <v>0.92739675965403834</v>
      </c>
      <c r="J125" s="11">
        <f t="array" ref="J125">INDEX('Back data'!$A$312:$AL$312,,MAX(IF('Back data'!$A$312:$AL$312&lt;&gt;"",COLUMN('Back data'!$A$312:$AL$312)))-J$6)/J124</f>
        <v>0.95104373757455274</v>
      </c>
      <c r="K125" s="11">
        <f t="array" ref="K125">INDEX('Back data'!$A$312:$AL$312,,MAX(IF('Back data'!$A$312:$AL$312&lt;&gt;"",COLUMN('Back data'!$A$312:$AL$312)))-K$6)/K124</f>
        <v>0.93291995490417134</v>
      </c>
      <c r="L125" s="11">
        <f t="array" ref="L125">INDEX('Back data'!$A$312:$AL$312,,MAX(IF('Back data'!$A$312:$AL$312&lt;&gt;"",COLUMN('Back data'!$A$312:$AL$312)))-L$6)/L124</f>
        <v>0.93621513501500175</v>
      </c>
      <c r="M125" s="11">
        <f t="array" ref="M125">INDEX('Back data'!$A$312:$AL$312,,MAX(IF('Back data'!$A$312:$AL$312&lt;&gt;"",COLUMN('Back data'!$A$312:$AL$312)))-M$6)/M124</f>
        <v>0.93901502687287486</v>
      </c>
      <c r="N125" s="11">
        <f t="array" ref="N125">INDEX('Back data'!$A$312:$AL$312,,MAX(IF('Back data'!$A$312:$AL$312&lt;&gt;"",COLUMN('Back data'!$A$312:$AL$312)))-N$6)/N124</f>
        <v>0.92661520566775935</v>
      </c>
      <c r="O125" s="11">
        <f t="array" ref="O125">INDEX('Back data'!$A$312:$AL$312,,MAX(IF('Back data'!$A$312:$AL$312&lt;&gt;"",COLUMN('Back data'!$A$312:$AL$312)))-O$6)/O124</f>
        <v>0.91837584591358667</v>
      </c>
      <c r="P125" s="11">
        <f t="array" ref="P125">INDEX('Back data'!$A$312:$AL$312,,MAX(IF('Back data'!$A$312:$AL$312&lt;&gt;"",COLUMN('Back data'!$A$312:$AL$312)))-P$6)/P124</f>
        <v>0.97519999999999996</v>
      </c>
    </row>
    <row r="126" spans="1:18" x14ac:dyDescent="0.25">
      <c r="A126" s="34" t="s">
        <v>73</v>
      </c>
      <c r="B126" s="44" t="s">
        <v>31</v>
      </c>
      <c r="C126" s="10" t="s">
        <v>66</v>
      </c>
      <c r="D126" s="11">
        <f t="array" ref="D126">+INDEX('Back data'!$A$313:$AL$313,,MAX(IF('Back data'!$A$313:$AL$313&lt;&gt;"",COLUMN('Back data'!$A$313:$AL$313)))-D$6)/D124</f>
        <v>6.2911992598589109E-2</v>
      </c>
      <c r="E126" s="11">
        <f t="array" ref="E126">+INDEX('Back data'!$A$313:$AL$313,,MAX(IF('Back data'!$A$313:$AL$313&lt;&gt;"",COLUMN('Back data'!$A$313:$AL$313)))-E$6)/E124</f>
        <v>9.9865212596495528E-2</v>
      </c>
      <c r="F126" s="11">
        <f t="array" ref="F126">+INDEX('Back data'!$A$313:$AL$313,,MAX(IF('Back data'!$A$313:$AL$313&lt;&gt;"",COLUMN('Back data'!$A$313:$AL$313)))-F$6)/F124</f>
        <v>6.0343819436323248E-2</v>
      </c>
      <c r="G126" s="11">
        <f t="array" ref="G126">+INDEX('Back data'!$A$313:$AL$313,,MAX(IF('Back data'!$A$313:$AL$313&lt;&gt;"",COLUMN('Back data'!$A$313:$AL$313)))-G$6)/G124</f>
        <v>6.6764905917025621E-2</v>
      </c>
      <c r="H126" s="11">
        <f t="array" ref="H126">+INDEX('Back data'!$A$313:$AL$313,,MAX(IF('Back data'!$A$313:$AL$313&lt;&gt;"",COLUMN('Back data'!$A$313:$AL$313)))-H$6)/H124</f>
        <v>9.295774647887324E-2</v>
      </c>
      <c r="I126" s="11">
        <f t="array" ref="I126">+INDEX('Back data'!$A$313:$AL$313,,MAX(IF('Back data'!$A$313:$AL$313&lt;&gt;"",COLUMN('Back data'!$A$313:$AL$313)))-I$6)/I124</f>
        <v>7.2603240345961759E-2</v>
      </c>
      <c r="J126" s="11">
        <f t="array" ref="J126">+INDEX('Back data'!$A$313:$AL$313,,MAX(IF('Back data'!$A$313:$AL$313&lt;&gt;"",COLUMN('Back data'!$A$313:$AL$313)))-J$6)/J124</f>
        <v>4.895626242544731E-2</v>
      </c>
      <c r="K126" s="11">
        <f t="array" ref="K126">+INDEX('Back data'!$A$313:$AL$313,,MAX(IF('Back data'!$A$313:$AL$313&lt;&gt;"",COLUMN('Back data'!$A$313:$AL$313)))-K$6)/K124</f>
        <v>6.7080045095828641E-2</v>
      </c>
      <c r="L126" s="11">
        <f t="array" ref="L126">+INDEX('Back data'!$A$313:$AL$313,,MAX(IF('Back data'!$A$313:$AL$313&lt;&gt;"",COLUMN('Back data'!$A$313:$AL$313)))-L$6)/L124</f>
        <v>6.3784864984998343E-2</v>
      </c>
      <c r="M126" s="11">
        <f t="array" ref="M126">+INDEX('Back data'!$A$313:$AL$313,,MAX(IF('Back data'!$A$313:$AL$313&lt;&gt;"",COLUMN('Back data'!$A$313:$AL$313)))-M$6)/M124</f>
        <v>6.0984973127125149E-2</v>
      </c>
      <c r="N126" s="11">
        <f t="array" ref="N126">+INDEX('Back data'!$A$313:$AL$313,,MAX(IF('Back data'!$A$313:$AL$313&lt;&gt;"",COLUMN('Back data'!$A$313:$AL$313)))-N$6)/N124</f>
        <v>7.3384794332240683E-2</v>
      </c>
      <c r="O126" s="11">
        <f t="array" ref="O126">+INDEX('Back data'!$A$313:$AL$313,,MAX(IF('Back data'!$A$313:$AL$313&lt;&gt;"",COLUMN('Back data'!$A$313:$AL$313)))-O$6)/O124</f>
        <v>8.1624154086413325E-2</v>
      </c>
      <c r="P126" s="11">
        <f t="array" ref="P126">+INDEX('Back data'!$A$313:$AL$313,,MAX(IF('Back data'!$A$313:$AL$313&lt;&gt;"",COLUMN('Back data'!$A$313:$AL$313)))-P$6)/P124</f>
        <v>2.4799999999999999E-2</v>
      </c>
      <c r="R126" s="56"/>
    </row>
    <row r="127" spans="1:18" x14ac:dyDescent="0.25">
      <c r="B127" s="41"/>
    </row>
    <row r="128" spans="1:18" x14ac:dyDescent="0.25">
      <c r="B128" s="41"/>
    </row>
    <row r="129" spans="1:18" x14ac:dyDescent="0.25">
      <c r="B129" s="41"/>
      <c r="C129" s="8" t="s">
        <v>63</v>
      </c>
      <c r="D129" s="9">
        <f t="array" ref="D129">INDEX('Back data'!$A$317:$AL$317,,MAX(IF('Back data'!$A$317:$AL$317&lt;&gt;"",COLUMN('Back data'!$A$317:$AL$317)))-D$6)+INDEX('Back data'!$A$318:$AL$318,,MAX(IF('Back data'!$A$318:$AL$318&lt;&gt;"",COLUMN('Back data'!$A$318:$AL$318)))-D$6)</f>
        <v>88.4</v>
      </c>
      <c r="E129" s="9">
        <f t="array" ref="E129">INDEX('Back data'!$A$317:$AL$317,,MAX(IF('Back data'!$A$317:$AL$317&lt;&gt;"",COLUMN('Back data'!$A$317:$AL$317)))-E$6)+INDEX('Back data'!$A$318:$AL$318,,MAX(IF('Back data'!$A$318:$AL$318&lt;&gt;"",COLUMN('Back data'!$A$318:$AL$318)))-E$6)</f>
        <v>94.05</v>
      </c>
      <c r="F129" s="9">
        <f t="array" ref="F129">INDEX('Back data'!$A$317:$AL$317,,MAX(IF('Back data'!$A$317:$AL$317&lt;&gt;"",COLUMN('Back data'!$A$317:$AL$317)))-F$6)+INDEX('Back data'!$A$318:$AL$318,,MAX(IF('Back data'!$A$318:$AL$318&lt;&gt;"",COLUMN('Back data'!$A$318:$AL$318)))-F$6)</f>
        <v>91.14</v>
      </c>
      <c r="G129" s="9">
        <f t="array" ref="G129">INDEX('Back data'!$A$317:$AL$317,,MAX(IF('Back data'!$A$317:$AL$317&lt;&gt;"",COLUMN('Back data'!$A$317:$AL$317)))-G$6)+INDEX('Back data'!$A$318:$AL$318,,MAX(IF('Back data'!$A$318:$AL$318&lt;&gt;"",COLUMN('Back data'!$A$318:$AL$318)))-G$6)</f>
        <v>85.3</v>
      </c>
      <c r="H129" s="9">
        <f t="array" ref="H129">INDEX('Back data'!$A$317:$AL$317,,MAX(IF('Back data'!$A$317:$AL$317&lt;&gt;"",COLUMN('Back data'!$A$317:$AL$317)))-H$6)+INDEX('Back data'!$A$318:$AL$318,,MAX(IF('Back data'!$A$318:$AL$318&lt;&gt;"",COLUMN('Back data'!$A$318:$AL$318)))-H$6)</f>
        <v>90.06</v>
      </c>
      <c r="I129" s="9">
        <f t="array" ref="I129">INDEX('Back data'!$A$317:$AL$317,,MAX(IF('Back data'!$A$317:$AL$317&lt;&gt;"",COLUMN('Back data'!$A$317:$AL$317)))-I$6)+INDEX('Back data'!$A$318:$AL$318,,MAX(IF('Back data'!$A$318:$AL$318&lt;&gt;"",COLUMN('Back data'!$A$318:$AL$318)))-I$6)</f>
        <v>94.4</v>
      </c>
      <c r="J129" s="9">
        <f t="array" ref="J129">INDEX('Back data'!$A$317:$AL$317,,MAX(IF('Back data'!$A$317:$AL$317&lt;&gt;"",COLUMN('Back data'!$A$317:$AL$317)))-J$6)+INDEX('Back data'!$A$318:$AL$318,,MAX(IF('Back data'!$A$318:$AL$318&lt;&gt;"",COLUMN('Back data'!$A$318:$AL$318)))-J$6)</f>
        <v>86.72</v>
      </c>
      <c r="K129" s="9">
        <f t="array" ref="K129">INDEX('Back data'!$A$317:$AL$317,,MAX(IF('Back data'!$A$317:$AL$317&lt;&gt;"",COLUMN('Back data'!$A$317:$AL$317)))-K$6)+INDEX('Back data'!$A$318:$AL$318,,MAX(IF('Back data'!$A$318:$AL$318&lt;&gt;"",COLUMN('Back data'!$A$318:$AL$318)))-K$6)</f>
        <v>96.72</v>
      </c>
      <c r="L129" s="9">
        <f t="array" ref="L129">INDEX('Back data'!$A$317:$AL$317,,MAX(IF('Back data'!$A$317:$AL$317&lt;&gt;"",COLUMN('Back data'!$A$317:$AL$317)))-L$6)+INDEX('Back data'!$A$318:$AL$318,,MAX(IF('Back data'!$A$318:$AL$318&lt;&gt;"",COLUMN('Back data'!$A$318:$AL$318)))-L$6)</f>
        <v>89.68</v>
      </c>
      <c r="M129" s="9">
        <f t="array" ref="M129">INDEX('Back data'!$A$317:$AL$317,,MAX(IF('Back data'!$A$317:$AL$317&lt;&gt;"",COLUMN('Back data'!$A$317:$AL$317)))-M$6)+INDEX('Back data'!$A$318:$AL$318,,MAX(IF('Back data'!$A$318:$AL$318&lt;&gt;"",COLUMN('Back data'!$A$318:$AL$318)))-M$6)</f>
        <v>95.789999999999992</v>
      </c>
      <c r="N129" s="9">
        <f t="array" ref="N129">INDEX('Back data'!$A$317:$AL$317,,MAX(IF('Back data'!$A$317:$AL$317&lt;&gt;"",COLUMN('Back data'!$A$317:$AL$317)))-N$6)+INDEX('Back data'!$A$318:$AL$318,,MAX(IF('Back data'!$A$318:$AL$318&lt;&gt;"",COLUMN('Back data'!$A$318:$AL$318)))-N$6)</f>
        <v>98.59</v>
      </c>
      <c r="O129" s="9">
        <f t="array" ref="O129">INDEX('Back data'!$A$317:$AL$317,,MAX(IF('Back data'!$A$317:$AL$317&lt;&gt;"",COLUMN('Back data'!$A$317:$AL$317)))-O$6)+INDEX('Back data'!$A$318:$AL$318,,MAX(IF('Back data'!$A$318:$AL$318&lt;&gt;"",COLUMN('Back data'!$A$318:$AL$318)))-O$6)</f>
        <v>94.44</v>
      </c>
      <c r="P129" s="9">
        <f t="array" ref="P129">INDEX('Back data'!$A$317:$AL$317,,MAX(IF('Back data'!$A$317:$AL$317&lt;&gt;"",COLUMN('Back data'!$A$317:$AL$317)))-P$6)+INDEX('Back data'!$A$318:$AL$318,,MAX(IF('Back data'!$A$318:$AL$318&lt;&gt;"",COLUMN('Back data'!$A$318:$AL$318)))-P$6)</f>
        <v>100</v>
      </c>
    </row>
    <row r="130" spans="1:18" x14ac:dyDescent="0.25">
      <c r="A130" s="34" t="s">
        <v>73</v>
      </c>
      <c r="B130" s="44" t="s">
        <v>35</v>
      </c>
      <c r="C130" s="10" t="s">
        <v>65</v>
      </c>
      <c r="D130" s="11">
        <f t="array" ref="D130">INDEX('Back data'!$A$317:$AL$317,,MAX(IF('Back data'!$A$317:$AL$317&lt;&gt;"",COLUMN('Back data'!$A$317:$AL$317)))-D$6)/D129</f>
        <v>0.97330316742081446</v>
      </c>
      <c r="E130" s="11">
        <f t="array" ref="E130">INDEX('Back data'!$A$317:$AL$317,,MAX(IF('Back data'!$A$317:$AL$317&lt;&gt;"",COLUMN('Back data'!$A$317:$AL$317)))-E$6)/E129</f>
        <v>0.98468899521531106</v>
      </c>
      <c r="F130" s="11">
        <f t="array" ref="F130">INDEX('Back data'!$A$317:$AL$317,,MAX(IF('Back data'!$A$317:$AL$317&lt;&gt;"",COLUMN('Back data'!$A$317:$AL$317)))-F$6)/F129</f>
        <v>0.9749835418038183</v>
      </c>
      <c r="G130" s="11">
        <f t="array" ref="G130">INDEX('Back data'!$A$317:$AL$317,,MAX(IF('Back data'!$A$317:$AL$317&lt;&gt;"",COLUMN('Back data'!$A$317:$AL$317)))-G$6)/G129</f>
        <v>0.96717467760844078</v>
      </c>
      <c r="H130" s="11">
        <f t="array" ref="H130">INDEX('Back data'!$A$317:$AL$317,,MAX(IF('Back data'!$A$317:$AL$317&lt;&gt;"",COLUMN('Back data'!$A$317:$AL$317)))-H$6)/H129</f>
        <v>0.9359316011547858</v>
      </c>
      <c r="I130" s="11">
        <f t="array" ref="I130">INDEX('Back data'!$A$317:$AL$317,,MAX(IF('Back data'!$A$317:$AL$317&lt;&gt;"",COLUMN('Back data'!$A$317:$AL$317)))-I$6)/I129</f>
        <v>1</v>
      </c>
      <c r="J130" s="11">
        <f t="array" ref="J130">INDEX('Back data'!$A$317:$AL$317,,MAX(IF('Back data'!$A$317:$AL$317&lt;&gt;"",COLUMN('Back data'!$A$317:$AL$317)))-J$6)/J129</f>
        <v>0.96944188191881908</v>
      </c>
      <c r="K130" s="11">
        <f t="array" ref="K130">INDEX('Back data'!$A$317:$AL$317,,MAX(IF('Back data'!$A$317:$AL$317&lt;&gt;"",COLUMN('Back data'!$A$317:$AL$317)))-K$6)/K129</f>
        <v>0.88699338296112495</v>
      </c>
      <c r="L130" s="11">
        <f t="array" ref="L130">INDEX('Back data'!$A$317:$AL$317,,MAX(IF('Back data'!$A$317:$AL$317&lt;&gt;"",COLUMN('Back data'!$A$317:$AL$317)))-L$6)/L129</f>
        <v>0.93554861730597683</v>
      </c>
      <c r="M130" s="11">
        <f t="array" ref="M130">INDEX('Back data'!$A$317:$AL$317,,MAX(IF('Back data'!$A$317:$AL$317&lt;&gt;"",COLUMN('Back data'!$A$317:$AL$317)))-M$6)/M129</f>
        <v>0.97745067334794866</v>
      </c>
      <c r="N130" s="11">
        <f t="array" ref="N130">INDEX('Back data'!$A$317:$AL$317,,MAX(IF('Back data'!$A$317:$AL$317&lt;&gt;"",COLUMN('Back data'!$A$317:$AL$317)))-N$6)/N129</f>
        <v>0.90932143219393446</v>
      </c>
      <c r="O130" s="11">
        <f t="array" ref="O130">INDEX('Back data'!$A$317:$AL$317,,MAX(IF('Back data'!$A$317:$AL$317&lt;&gt;"",COLUMN('Back data'!$A$317:$AL$317)))-O$6)/O129</f>
        <v>0.88119440914866587</v>
      </c>
      <c r="P130" s="11">
        <f t="array" ref="P130">INDEX('Back data'!$A$317:$AL$317,,MAX(IF('Back data'!$A$317:$AL$317&lt;&gt;"",COLUMN('Back data'!$A$317:$AL$317)))-P$6)/P129</f>
        <v>1</v>
      </c>
    </row>
    <row r="131" spans="1:18" x14ac:dyDescent="0.25">
      <c r="A131" s="34" t="s">
        <v>73</v>
      </c>
      <c r="B131" s="44" t="s">
        <v>35</v>
      </c>
      <c r="C131" s="10" t="s">
        <v>66</v>
      </c>
      <c r="D131" s="11">
        <f t="array" ref="D131">+INDEX('Back data'!$A$318:$AL$318,,MAX(IF('Back data'!$A$318:$AL$318&lt;&gt;"",COLUMN('Back data'!$A$318:$AL$318)))-D$6)/D129</f>
        <v>2.6696832579185516E-2</v>
      </c>
      <c r="E131" s="11">
        <f t="array" ref="E131">+INDEX('Back data'!$A$318:$AL$318,,MAX(IF('Back data'!$A$318:$AL$318&lt;&gt;"",COLUMN('Back data'!$A$318:$AL$318)))-E$6)/E129</f>
        <v>1.5311004784688996E-2</v>
      </c>
      <c r="F131" s="11">
        <f t="array" ref="F131">+INDEX('Back data'!$A$318:$AL$318,,MAX(IF('Back data'!$A$318:$AL$318&lt;&gt;"",COLUMN('Back data'!$A$318:$AL$318)))-F$6)/F129</f>
        <v>2.5016458196181698E-2</v>
      </c>
      <c r="G131" s="11">
        <f t="array" ref="G131">+INDEX('Back data'!$A$318:$AL$318,,MAX(IF('Back data'!$A$318:$AL$318&lt;&gt;"",COLUMN('Back data'!$A$318:$AL$318)))-G$6)/G129</f>
        <v>3.2825322391559199E-2</v>
      </c>
      <c r="H131" s="11">
        <f t="array" ref="H131">+INDEX('Back data'!$A$318:$AL$318,,MAX(IF('Back data'!$A$318:$AL$318&lt;&gt;"",COLUMN('Back data'!$A$318:$AL$318)))-H$6)/H129</f>
        <v>6.40683988452143E-2</v>
      </c>
      <c r="I131" s="11">
        <f t="array" ref="I131">+INDEX('Back data'!$A$318:$AL$318,,MAX(IF('Back data'!$A$318:$AL$318&lt;&gt;"",COLUMN('Back data'!$A$318:$AL$318)))-I$6)/I129</f>
        <v>0</v>
      </c>
      <c r="J131" s="11">
        <f t="array" ref="J131">+INDEX('Back data'!$A$318:$AL$318,,MAX(IF('Back data'!$A$318:$AL$318&lt;&gt;"",COLUMN('Back data'!$A$318:$AL$318)))-J$6)/J129</f>
        <v>3.0558118081180811E-2</v>
      </c>
      <c r="K131" s="11">
        <f t="array" ref="K131">+INDEX('Back data'!$A$318:$AL$318,,MAX(IF('Back data'!$A$318:$AL$318&lt;&gt;"",COLUMN('Back data'!$A$318:$AL$318)))-K$6)/K129</f>
        <v>0.1130066170388751</v>
      </c>
      <c r="L131" s="11">
        <f t="array" ref="L131">+INDEX('Back data'!$A$318:$AL$318,,MAX(IF('Back data'!$A$318:$AL$318&lt;&gt;"",COLUMN('Back data'!$A$318:$AL$318)))-L$6)/L129</f>
        <v>6.4451382694023188E-2</v>
      </c>
      <c r="M131" s="11">
        <f t="array" ref="M131">+INDEX('Back data'!$A$318:$AL$318,,MAX(IF('Back data'!$A$318:$AL$318&lt;&gt;"",COLUMN('Back data'!$A$318:$AL$318)))-M$6)/M129</f>
        <v>2.2549326652051366E-2</v>
      </c>
      <c r="N131" s="11">
        <f t="array" ref="N131">+INDEX('Back data'!$A$318:$AL$318,,MAX(IF('Back data'!$A$318:$AL$318&lt;&gt;"",COLUMN('Back data'!$A$318:$AL$318)))-N$6)/N129</f>
        <v>9.0678567806065521E-2</v>
      </c>
      <c r="O131" s="11">
        <f t="array" ref="O131">+INDEX('Back data'!$A$318:$AL$318,,MAX(IF('Back data'!$A$318:$AL$318&lt;&gt;"",COLUMN('Back data'!$A$318:$AL$318)))-O$6)/O129</f>
        <v>0.11880559085133419</v>
      </c>
      <c r="P131" s="11">
        <f t="array" ref="P131">+INDEX('Back data'!$A$318:$AL$318,,MAX(IF('Back data'!$A$318:$AL$318&lt;&gt;"",COLUMN('Back data'!$A$318:$AL$318)))-P$6)/P129</f>
        <v>0</v>
      </c>
      <c r="R131" s="56"/>
    </row>
    <row r="132" spans="1:18" x14ac:dyDescent="0.25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25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25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25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25">
      <c r="A136" s="6"/>
      <c r="B136" s="7"/>
      <c r="C136" s="8" t="s">
        <v>63</v>
      </c>
      <c r="D136" s="9">
        <f t="array" ref="D136">INDEX('Back data'!$A$107:$AL$107,,MAX(IF('Back data'!$A$107:$AL$107&lt;&gt;"",COLUMN('Back data'!$A$107:$AL$107)))-D$6)+INDEX('Back data'!$A$108:$AL$108,,MAX(IF('Back data'!$A$108:$AL$108&lt;&gt;"",COLUMN('Back data'!$A$108:$AL$108)))-D$6)</f>
        <v>83.589999999999989</v>
      </c>
      <c r="E136" s="9">
        <f t="array" ref="E136">INDEX('Back data'!$A$107:$AL$107,,MAX(IF('Back data'!$A$107:$AL$107&lt;&gt;"",COLUMN('Back data'!$A$107:$AL$107)))-E$6)+INDEX('Back data'!$A$108:$AL$108,,MAX(IF('Back data'!$A$108:$AL$108&lt;&gt;"",COLUMN('Back data'!$A$108:$AL$108)))-E$6)</f>
        <v>82.85</v>
      </c>
      <c r="F136" s="9">
        <f t="array" ref="F136">INDEX('Back data'!$A$107:$AL$107,,MAX(IF('Back data'!$A$107:$AL$107&lt;&gt;"",COLUMN('Back data'!$A$107:$AL$107)))-F$6)+INDEX('Back data'!$A$108:$AL$108,,MAX(IF('Back data'!$A$108:$AL$108&lt;&gt;"",COLUMN('Back data'!$A$108:$AL$108)))-F$6)</f>
        <v>88.08</v>
      </c>
      <c r="G136" s="9">
        <f t="array" ref="G136">INDEX('Back data'!$A$107:$AL$107,,MAX(IF('Back data'!$A$107:$AL$107&lt;&gt;"",COLUMN('Back data'!$A$107:$AL$107)))-G$6)+INDEX('Back data'!$A$108:$AL$108,,MAX(IF('Back data'!$A$108:$AL$108&lt;&gt;"",COLUMN('Back data'!$A$108:$AL$108)))-G$6)</f>
        <v>82.57</v>
      </c>
      <c r="H136" s="9">
        <f t="array" ref="H136">INDEX('Back data'!$A$107:$AL$107,,MAX(IF('Back data'!$A$107:$AL$107&lt;&gt;"",COLUMN('Back data'!$A$107:$AL$107)))-H$6)+INDEX('Back data'!$A$108:$AL$108,,MAX(IF('Back data'!$A$108:$AL$108&lt;&gt;"",COLUMN('Back data'!$A$108:$AL$108)))-H$6)</f>
        <v>86.3</v>
      </c>
      <c r="I136" s="9">
        <f t="array" ref="I136">INDEX('Back data'!$A$107:$AL$107,,MAX(IF('Back data'!$A$107:$AL$107&lt;&gt;"",COLUMN('Back data'!$A$107:$AL$107)))-I$6)+INDEX('Back data'!$A$108:$AL$108,,MAX(IF('Back data'!$A$108:$AL$108&lt;&gt;"",COLUMN('Back data'!$A$108:$AL$108)))-I$6)</f>
        <v>86.73</v>
      </c>
      <c r="J136" s="9">
        <f t="array" ref="J136">INDEX('Back data'!$A$107:$AL$107,,MAX(IF('Back data'!$A$107:$AL$107&lt;&gt;"",COLUMN('Back data'!$A$107:$AL$107)))-J$6)+INDEX('Back data'!$A$108:$AL$108,,MAX(IF('Back data'!$A$108:$AL$108&lt;&gt;"",COLUMN('Back data'!$A$108:$AL$108)))-J$6)</f>
        <v>86.360000000000014</v>
      </c>
      <c r="K136" s="9">
        <f t="array" ref="K136">INDEX('Back data'!$A$107:$AL$107,,MAX(IF('Back data'!$A$107:$AL$107&lt;&gt;"",COLUMN('Back data'!$A$107:$AL$107)))-K$6)+INDEX('Back data'!$A$108:$AL$108,,MAX(IF('Back data'!$A$108:$AL$108&lt;&gt;"",COLUMN('Back data'!$A$108:$AL$108)))-K$6)</f>
        <v>86.4</v>
      </c>
      <c r="L136" s="9">
        <f t="array" ref="L136">INDEX('Back data'!$A$107:$AL$107,,MAX(IF('Back data'!$A$107:$AL$107&lt;&gt;"",COLUMN('Back data'!$A$107:$AL$107)))-L$6)+INDEX('Back data'!$A$108:$AL$108,,MAX(IF('Back data'!$A$108:$AL$108&lt;&gt;"",COLUMN('Back data'!$A$108:$AL$108)))-L$6)</f>
        <v>93.56</v>
      </c>
      <c r="M136" s="9">
        <f t="array" ref="M136">INDEX('Back data'!$A$107:$AL$107,,MAX(IF('Back data'!$A$107:$AL$107&lt;&gt;"",COLUMN('Back data'!$A$107:$AL$107)))-M$6)+INDEX('Back data'!$A$108:$AL$108,,MAX(IF('Back data'!$A$108:$AL$108&lt;&gt;"",COLUMN('Back data'!$A$108:$AL$108)))-M$6)</f>
        <v>90.789999999999992</v>
      </c>
      <c r="N136" s="9">
        <f t="array" ref="N136">INDEX('Back data'!$A$107:$AL$107,,MAX(IF('Back data'!$A$107:$AL$107&lt;&gt;"",COLUMN('Back data'!$A$107:$AL$107)))-N$6)+INDEX('Back data'!$A$108:$AL$108,,MAX(IF('Back data'!$A$108:$AL$108&lt;&gt;"",COLUMN('Back data'!$A$108:$AL$108)))-N$6)</f>
        <v>93.67</v>
      </c>
      <c r="O136" s="9">
        <f t="array" ref="O136">INDEX('Back data'!$A$107:$AL$107,,MAX(IF('Back data'!$A$107:$AL$107&lt;&gt;"",COLUMN('Back data'!$A$107:$AL$107)))-O$6)+INDEX('Back data'!$A$108:$AL$108,,MAX(IF('Back data'!$A$108:$AL$108&lt;&gt;"",COLUMN('Back data'!$A$108:$AL$108)))-O$6)</f>
        <v>95.839999999999989</v>
      </c>
      <c r="P136" s="9">
        <f t="array" ref="P136">INDEX('Back data'!$A$107:$AL$107,,MAX(IF('Back data'!$A$107:$AL$107&lt;&gt;"",COLUMN('Back data'!$A$107:$AL$107)))-P$6)+INDEX('Back data'!$A$108:$AL$108,,MAX(IF('Back data'!$A$108:$AL$108&lt;&gt;"",COLUMN('Back data'!$A$108:$AL$108)))-P$6)</f>
        <v>100</v>
      </c>
    </row>
    <row r="137" spans="1:18" x14ac:dyDescent="0.25">
      <c r="A137" s="38" t="s">
        <v>74</v>
      </c>
      <c r="B137" s="39" t="s">
        <v>70</v>
      </c>
      <c r="C137" s="10" t="s">
        <v>65</v>
      </c>
      <c r="D137" s="11">
        <f t="array" ref="D137">INDEX('Back data'!$A$107:$AL$107,,MAX(IF('Back data'!$A$107:$AL$107&lt;&gt;"",COLUMN('Back data'!$A$107:$AL$107)))-D$6)/D136</f>
        <v>0.97320253618853936</v>
      </c>
      <c r="E137" s="11">
        <f t="array" ref="E137">INDEX('Back data'!$A$107:$AL$107,,MAX(IF('Back data'!$A$107:$AL$107&lt;&gt;"",COLUMN('Back data'!$A$107:$AL$107)))-E$6)/E136</f>
        <v>0.91152685576342785</v>
      </c>
      <c r="F137" s="11">
        <f t="array" ref="F137">INDEX('Back data'!$A$107:$AL$107,,MAX(IF('Back data'!$A$107:$AL$107&lt;&gt;"",COLUMN('Back data'!$A$107:$AL$107)))-F$6)/F136</f>
        <v>0.90133969118982749</v>
      </c>
      <c r="G137" s="11">
        <f t="array" ref="G137">INDEX('Back data'!$A$107:$AL$107,,MAX(IF('Back data'!$A$107:$AL$107&lt;&gt;"",COLUMN('Back data'!$A$107:$AL$107)))-G$6)/G136</f>
        <v>0.92406443018045303</v>
      </c>
      <c r="H137" s="11">
        <f t="array" ref="H137">INDEX('Back data'!$A$107:$AL$107,,MAX(IF('Back data'!$A$107:$AL$107&lt;&gt;"",COLUMN('Back data'!$A$107:$AL$107)))-H$6)/H136</f>
        <v>0.91599073001158748</v>
      </c>
      <c r="I137" s="11">
        <f t="array" ref="I137">INDEX('Back data'!$A$107:$AL$107,,MAX(IF('Back data'!$A$107:$AL$107&lt;&gt;"",COLUMN('Back data'!$A$107:$AL$107)))-I$6)/I136</f>
        <v>0.93070448518390403</v>
      </c>
      <c r="J137" s="11">
        <f t="array" ref="J137">INDEX('Back data'!$A$107:$AL$107,,MAX(IF('Back data'!$A$107:$AL$107&lt;&gt;"",COLUMN('Back data'!$A$107:$AL$107)))-J$6)/J136</f>
        <v>0.94291338582677153</v>
      </c>
      <c r="K137" s="11">
        <f t="array" ref="K137">INDEX('Back data'!$A$107:$AL$107,,MAX(IF('Back data'!$A$107:$AL$107&lt;&gt;"",COLUMN('Back data'!$A$107:$AL$107)))-K$6)/K136</f>
        <v>0.96354166666666663</v>
      </c>
      <c r="L137" s="11">
        <f t="array" ref="L137">INDEX('Back data'!$A$107:$AL$107,,MAX(IF('Back data'!$A$107:$AL$107&lt;&gt;"",COLUMN('Back data'!$A$107:$AL$107)))-L$6)/L136</f>
        <v>0.93918341171440789</v>
      </c>
      <c r="M137" s="11">
        <f t="array" ref="M137">INDEX('Back data'!$A$107:$AL$107,,MAX(IF('Back data'!$A$107:$AL$107&lt;&gt;"",COLUMN('Back data'!$A$107:$AL$107)))-M$6)/M136</f>
        <v>0.91816279325916961</v>
      </c>
      <c r="N137" s="11">
        <f t="array" ref="N137">INDEX('Back data'!$A$107:$AL$107,,MAX(IF('Back data'!$A$107:$AL$107&lt;&gt;"",COLUMN('Back data'!$A$107:$AL$107)))-N$6)/N136</f>
        <v>0.92932635849258027</v>
      </c>
      <c r="O137" s="11">
        <f t="array" ref="O137">INDEX('Back data'!$A$107:$AL$107,,MAX(IF('Back data'!$A$107:$AL$107&lt;&gt;"",COLUMN('Back data'!$A$107:$AL$107)))-O$6)/O136</f>
        <v>0.95951585976627718</v>
      </c>
      <c r="P137" s="11">
        <f t="array" ref="P137">INDEX('Back data'!$A$107:$AL$107,,MAX(IF('Back data'!$A$107:$AL$107&lt;&gt;"",COLUMN('Back data'!$A$107:$AL$107)))-P$6)/P136</f>
        <v>0.94059999999999999</v>
      </c>
    </row>
    <row r="138" spans="1:18" x14ac:dyDescent="0.25">
      <c r="A138" s="38" t="s">
        <v>74</v>
      </c>
      <c r="B138" s="39" t="s">
        <v>71</v>
      </c>
      <c r="C138" s="10" t="s">
        <v>66</v>
      </c>
      <c r="D138" s="11">
        <f t="array" ref="D138">+INDEX('Back data'!$A$108:$AL$108,,MAX(IF('Back data'!$A$108:$AL$108&lt;&gt;"",COLUMN('Back data'!$A$108:$AL$108)))-D$6)/D136</f>
        <v>2.6797463811460708E-2</v>
      </c>
      <c r="E138" s="11">
        <f t="array" ref="E138">+INDEX('Back data'!$A$108:$AL$108,,MAX(IF('Back data'!$A$108:$AL$108&lt;&gt;"",COLUMN('Back data'!$A$108:$AL$108)))-E$6)/E136</f>
        <v>8.8473144236572127E-2</v>
      </c>
      <c r="F138" s="11">
        <f t="array" ref="F138">+INDEX('Back data'!$A$108:$AL$108,,MAX(IF('Back data'!$A$108:$AL$108&lt;&gt;"",COLUMN('Back data'!$A$108:$AL$108)))-F$6)/F136</f>
        <v>9.866030881017257E-2</v>
      </c>
      <c r="G138" s="11">
        <f t="array" ref="G138">+INDEX('Back data'!$A$108:$AL$108,,MAX(IF('Back data'!$A$108:$AL$108&lt;&gt;"",COLUMN('Back data'!$A$108:$AL$108)))-G$6)/G136</f>
        <v>7.593556981954705E-2</v>
      </c>
      <c r="H138" s="11">
        <f t="array" ref="H138">+INDEX('Back data'!$A$108:$AL$108,,MAX(IF('Back data'!$A$108:$AL$108&lt;&gt;"",COLUMN('Back data'!$A$108:$AL$108)))-H$6)/H136</f>
        <v>8.4009269988412516E-2</v>
      </c>
      <c r="I138" s="11">
        <f t="array" ref="I138">+INDEX('Back data'!$A$108:$AL$108,,MAX(IF('Back data'!$A$108:$AL$108&lt;&gt;"",COLUMN('Back data'!$A$108:$AL$108)))-I$6)/I136</f>
        <v>6.9295514816095929E-2</v>
      </c>
      <c r="J138" s="11">
        <f t="array" ref="J138">+INDEX('Back data'!$A$108:$AL$108,,MAX(IF('Back data'!$A$108:$AL$108&lt;&gt;"",COLUMN('Back data'!$A$108:$AL$108)))-J$6)/J136</f>
        <v>5.7086614173228335E-2</v>
      </c>
      <c r="K138" s="11">
        <f t="array" ref="K138">+INDEX('Back data'!$A$108:$AL$108,,MAX(IF('Back data'!$A$108:$AL$108&lt;&gt;"",COLUMN('Back data'!$A$108:$AL$108)))-K$6)/K136</f>
        <v>3.6458333333333329E-2</v>
      </c>
      <c r="L138" s="11">
        <f t="array" ref="L138">+INDEX('Back data'!$A$108:$AL$108,,MAX(IF('Back data'!$A$108:$AL$108&lt;&gt;"",COLUMN('Back data'!$A$108:$AL$108)))-L$6)/L136</f>
        <v>6.0816588285592138E-2</v>
      </c>
      <c r="M138" s="11">
        <f t="array" ref="M138">+INDEX('Back data'!$A$108:$AL$108,,MAX(IF('Back data'!$A$108:$AL$108&lt;&gt;"",COLUMN('Back data'!$A$108:$AL$108)))-M$6)/M136</f>
        <v>8.183720674083049E-2</v>
      </c>
      <c r="N138" s="11">
        <f t="array" ref="N138">+INDEX('Back data'!$A$108:$AL$108,,MAX(IF('Back data'!$A$108:$AL$108&lt;&gt;"",COLUMN('Back data'!$A$108:$AL$108)))-N$6)/N136</f>
        <v>7.0673641507419671E-2</v>
      </c>
      <c r="O138" s="11">
        <f t="array" ref="O138">+INDEX('Back data'!$A$108:$AL$108,,MAX(IF('Back data'!$A$108:$AL$108&lt;&gt;"",COLUMN('Back data'!$A$108:$AL$108)))-O$6)/O136</f>
        <v>4.0484140233722876E-2</v>
      </c>
      <c r="P138" s="11">
        <f t="array" ref="P138">+INDEX('Back data'!$A$108:$AL$108,,MAX(IF('Back data'!$A$108:$AL$108&lt;&gt;"",COLUMN('Back data'!$A$108:$AL$108)))-P$6)/P136</f>
        <v>5.9400000000000001E-2</v>
      </c>
      <c r="R138" s="56"/>
    </row>
    <row r="141" spans="1:18" x14ac:dyDescent="0.25">
      <c r="B141" s="26"/>
      <c r="C141" s="8" t="s">
        <v>63</v>
      </c>
      <c r="D141" s="9">
        <f t="array" ref="D141">INDEX('Back data'!$A$112:$AL$112,,MAX(IF('Back data'!$A$112:$AL$112&lt;&gt;"",COLUMN('Back data'!$A$112:$AL$112)))-D$6)+INDEX('Back data'!$A$113:$AL$113,,MAX(IF('Back data'!$A$113:$AL$113&lt;&gt;"",COLUMN('Back data'!$A$113:$AL$113)))-D$6)</f>
        <v>88.289999999999992</v>
      </c>
      <c r="E141" s="9">
        <f t="array" ref="E141">INDEX('Back data'!$A$112:$AL$112,,MAX(IF('Back data'!$A$112:$AL$112&lt;&gt;"",COLUMN('Back data'!$A$112:$AL$112)))-E$6)+INDEX('Back data'!$A$113:$AL$113,,MAX(IF('Back data'!$A$113:$AL$113&lt;&gt;"",COLUMN('Back data'!$A$113:$AL$113)))-E$6)</f>
        <v>80.77000000000001</v>
      </c>
      <c r="F141" s="9">
        <f t="array" ref="F141">INDEX('Back data'!$A$112:$AL$112,,MAX(IF('Back data'!$A$112:$AL$112&lt;&gt;"",COLUMN('Back data'!$A$112:$AL$112)))-F$6)+INDEX('Back data'!$A$113:$AL$113,,MAX(IF('Back data'!$A$113:$AL$113&lt;&gt;"",COLUMN('Back data'!$A$113:$AL$113)))-F$6)</f>
        <v>88.179999999999993</v>
      </c>
      <c r="G141" s="9">
        <f t="array" ref="G141">INDEX('Back data'!$A$112:$AL$112,,MAX(IF('Back data'!$A$112:$AL$112&lt;&gt;"",COLUMN('Back data'!$A$112:$AL$112)))-G$6)+INDEX('Back data'!$A$113:$AL$113,,MAX(IF('Back data'!$A$113:$AL$113&lt;&gt;"",COLUMN('Back data'!$A$113:$AL$113)))-G$6)</f>
        <v>80.960000000000008</v>
      </c>
      <c r="H141" s="9">
        <f t="array" ref="H141">INDEX('Back data'!$A$112:$AL$112,,MAX(IF('Back data'!$A$112:$AL$112&lt;&gt;"",COLUMN('Back data'!$A$112:$AL$112)))-H$6)+INDEX('Back data'!$A$113:$AL$113,,MAX(IF('Back data'!$A$113:$AL$113&lt;&gt;"",COLUMN('Back data'!$A$113:$AL$113)))-H$6)</f>
        <v>84.08</v>
      </c>
      <c r="I141" s="9">
        <f t="array" ref="I141">INDEX('Back data'!$A$112:$AL$112,,MAX(IF('Back data'!$A$112:$AL$112&lt;&gt;"",COLUMN('Back data'!$A$112:$AL$112)))-I$6)+INDEX('Back data'!$A$113:$AL$113,,MAX(IF('Back data'!$A$113:$AL$113&lt;&gt;"",COLUMN('Back data'!$A$113:$AL$113)))-I$6)</f>
        <v>87.34</v>
      </c>
      <c r="J141" s="9">
        <f t="array" ref="J141">INDEX('Back data'!$A$112:$AL$112,,MAX(IF('Back data'!$A$112:$AL$112&lt;&gt;"",COLUMN('Back data'!$A$112:$AL$112)))-J$6)+INDEX('Back data'!$A$113:$AL$113,,MAX(IF('Back data'!$A$113:$AL$113&lt;&gt;"",COLUMN('Back data'!$A$113:$AL$113)))-J$6)</f>
        <v>78.990000000000009</v>
      </c>
      <c r="K141" s="9">
        <f t="array" ref="K141">INDEX('Back data'!$A$112:$AL$112,,MAX(IF('Back data'!$A$112:$AL$112&lt;&gt;"",COLUMN('Back data'!$A$112:$AL$112)))-K$6)+INDEX('Back data'!$A$113:$AL$113,,MAX(IF('Back data'!$A$113:$AL$113&lt;&gt;"",COLUMN('Back data'!$A$113:$AL$113)))-K$6)</f>
        <v>93.78</v>
      </c>
      <c r="L141" s="9">
        <f t="array" ref="L141">INDEX('Back data'!$A$112:$AL$112,,MAX(IF('Back data'!$A$112:$AL$112&lt;&gt;"",COLUMN('Back data'!$A$112:$AL$112)))-L$6)+INDEX('Back data'!$A$113:$AL$113,,MAX(IF('Back data'!$A$113:$AL$113&lt;&gt;"",COLUMN('Back data'!$A$113:$AL$113)))-L$6)</f>
        <v>91.490000000000009</v>
      </c>
      <c r="M141" s="9">
        <f t="array" ref="M141">INDEX('Back data'!$A$112:$AL$112,,MAX(IF('Back data'!$A$112:$AL$112&lt;&gt;"",COLUMN('Back data'!$A$112:$AL$112)))-M$6)+INDEX('Back data'!$A$113:$AL$113,,MAX(IF('Back data'!$A$113:$AL$113&lt;&gt;"",COLUMN('Back data'!$A$113:$AL$113)))-M$6)</f>
        <v>93.92</v>
      </c>
      <c r="N141" s="9">
        <f t="array" ref="N141">INDEX('Back data'!$A$112:$AL$112,,MAX(IF('Back data'!$A$112:$AL$112&lt;&gt;"",COLUMN('Back data'!$A$112:$AL$112)))-N$6)+INDEX('Back data'!$A$113:$AL$113,,MAX(IF('Back data'!$A$113:$AL$113&lt;&gt;"",COLUMN('Back data'!$A$113:$AL$113)))-N$6)</f>
        <v>93.03</v>
      </c>
      <c r="O141" s="9">
        <f t="array" ref="O141">INDEX('Back data'!$A$112:$AL$112,,MAX(IF('Back data'!$A$112:$AL$112&lt;&gt;"",COLUMN('Back data'!$A$112:$AL$112)))-O$6)+INDEX('Back data'!$A$113:$AL$113,,MAX(IF('Back data'!$A$113:$AL$113&lt;&gt;"",COLUMN('Back data'!$A$113:$AL$113)))-O$6)</f>
        <v>95.600000000000009</v>
      </c>
      <c r="P141" s="9">
        <f t="array" ref="P141">INDEX('Back data'!$A$112:$AL$112,,MAX(IF('Back data'!$A$112:$AL$112&lt;&gt;"",COLUMN('Back data'!$A$112:$AL$112)))-P$6)+INDEX('Back data'!$A$113:$AL$113,,MAX(IF('Back data'!$A$113:$AL$113&lt;&gt;"",COLUMN('Back data'!$A$113:$AL$113)))-P$6)</f>
        <v>100</v>
      </c>
    </row>
    <row r="142" spans="1:18" x14ac:dyDescent="0.25">
      <c r="A142" s="38" t="s">
        <v>74</v>
      </c>
      <c r="B142" s="40" t="s">
        <v>67</v>
      </c>
      <c r="C142" s="10" t="s">
        <v>65</v>
      </c>
      <c r="D142" s="11">
        <f t="array" ref="D142">INDEX('Back data'!$A$112:$AL$112,,MAX(IF('Back data'!$A$112:$AL$112&lt;&gt;"",COLUMN('Back data'!$A$112:$AL$112)))-D$6)/D141</f>
        <v>0.84097859327217128</v>
      </c>
      <c r="E142" s="11">
        <f t="array" ref="E142">INDEX('Back data'!$A$112:$AL$112,,MAX(IF('Back data'!$A$112:$AL$112&lt;&gt;"",COLUMN('Back data'!$A$112:$AL$112)))-E$6)/E141</f>
        <v>0.7267549832858734</v>
      </c>
      <c r="F142" s="11">
        <f t="array" ref="F142">INDEX('Back data'!$A$112:$AL$112,,MAX(IF('Back data'!$A$112:$AL$112&lt;&gt;"",COLUMN('Back data'!$A$112:$AL$112)))-F$6)/F141</f>
        <v>0.75912905420730326</v>
      </c>
      <c r="G142" s="11">
        <f t="array" ref="G142">INDEX('Back data'!$A$112:$AL$112,,MAX(IF('Back data'!$A$112:$AL$112&lt;&gt;"",COLUMN('Back data'!$A$112:$AL$112)))-G$6)/G141</f>
        <v>0.74715909090909083</v>
      </c>
      <c r="H142" s="11">
        <f t="array" ref="H142">INDEX('Back data'!$A$112:$AL$112,,MAX(IF('Back data'!$A$112:$AL$112&lt;&gt;"",COLUMN('Back data'!$A$112:$AL$112)))-H$6)/H141</f>
        <v>0.67745004757373928</v>
      </c>
      <c r="I142" s="11">
        <f t="array" ref="I142">INDEX('Back data'!$A$112:$AL$112,,MAX(IF('Back data'!$A$112:$AL$112&lt;&gt;"",COLUMN('Back data'!$A$112:$AL$112)))-I$6)/I141</f>
        <v>0.76299519120677806</v>
      </c>
      <c r="J142" s="11">
        <f t="array" ref="J142">INDEX('Back data'!$A$112:$AL$112,,MAX(IF('Back data'!$A$112:$AL$112&lt;&gt;"",COLUMN('Back data'!$A$112:$AL$112)))-J$6)/J141</f>
        <v>0.79617673123180144</v>
      </c>
      <c r="K142" s="11">
        <f t="array" ref="K142">INDEX('Back data'!$A$112:$AL$112,,MAX(IF('Back data'!$A$112:$AL$112&lt;&gt;"",COLUMN('Back data'!$A$112:$AL$112)))-K$6)/K141</f>
        <v>0.83397312859884831</v>
      </c>
      <c r="L142" s="11">
        <f t="array" ref="L142">INDEX('Back data'!$A$112:$AL$112,,MAX(IF('Back data'!$A$112:$AL$112&lt;&gt;"",COLUMN('Back data'!$A$112:$AL$112)))-L$6)/L141</f>
        <v>0.83954530549786854</v>
      </c>
      <c r="M142" s="11">
        <f t="array" ref="M142">INDEX('Back data'!$A$112:$AL$112,,MAX(IF('Back data'!$A$112:$AL$112&lt;&gt;"",COLUMN('Back data'!$A$112:$AL$112)))-M$6)/M141</f>
        <v>0.71635434412265753</v>
      </c>
      <c r="N142" s="11">
        <f t="array" ref="N142">INDEX('Back data'!$A$112:$AL$112,,MAX(IF('Back data'!$A$112:$AL$112&lt;&gt;"",COLUMN('Back data'!$A$112:$AL$112)))-N$6)/N141</f>
        <v>0.75115554122326122</v>
      </c>
      <c r="O142" s="11">
        <f t="array" ref="O142">INDEX('Back data'!$A$112:$AL$112,,MAX(IF('Back data'!$A$112:$AL$112&lt;&gt;"",COLUMN('Back data'!$A$112:$AL$112)))-O$6)/O141</f>
        <v>0.8235355648535565</v>
      </c>
      <c r="P142" s="11">
        <f t="array" ref="P142">INDEX('Back data'!$A$112:$AL$112,,MAX(IF('Back data'!$A$112:$AL$112&lt;&gt;"",COLUMN('Back data'!$A$112:$AL$112)))-P$6)/P141</f>
        <v>0.65849999999999997</v>
      </c>
    </row>
    <row r="143" spans="1:18" x14ac:dyDescent="0.25">
      <c r="A143" s="38" t="s">
        <v>74</v>
      </c>
      <c r="B143" s="40" t="s">
        <v>67</v>
      </c>
      <c r="C143" s="10" t="s">
        <v>66</v>
      </c>
      <c r="D143" s="11">
        <f t="array" ref="D143">+INDEX('Back data'!$A$113:$AL$113,,MAX(IF('Back data'!$A$113:$AL$113&lt;&gt;"",COLUMN('Back data'!$A$113:$AL$113)))-D$6)/D141</f>
        <v>0.15902140672782875</v>
      </c>
      <c r="E143" s="11">
        <f t="array" ref="E143">+INDEX('Back data'!$A$113:$AL$113,,MAX(IF('Back data'!$A$113:$AL$113&lt;&gt;"",COLUMN('Back data'!$A$113:$AL$113)))-E$6)/E141</f>
        <v>0.27324501671412649</v>
      </c>
      <c r="F143" s="11">
        <f t="array" ref="F143">+INDEX('Back data'!$A$113:$AL$113,,MAX(IF('Back data'!$A$113:$AL$113&lt;&gt;"",COLUMN('Back data'!$A$113:$AL$113)))-F$6)/F141</f>
        <v>0.24087094579269677</v>
      </c>
      <c r="G143" s="11">
        <f t="array" ref="G143">+INDEX('Back data'!$A$113:$AL$113,,MAX(IF('Back data'!$A$113:$AL$113&lt;&gt;"",COLUMN('Back data'!$A$113:$AL$113)))-G$6)/G141</f>
        <v>0.25284090909090906</v>
      </c>
      <c r="H143" s="11">
        <f t="array" ref="H143">+INDEX('Back data'!$A$113:$AL$113,,MAX(IF('Back data'!$A$113:$AL$113&lt;&gt;"",COLUMN('Back data'!$A$113:$AL$113)))-H$6)/H141</f>
        <v>0.32254995242626072</v>
      </c>
      <c r="I143" s="11">
        <f t="array" ref="I143">+INDEX('Back data'!$A$113:$AL$113,,MAX(IF('Back data'!$A$113:$AL$113&lt;&gt;"",COLUMN('Back data'!$A$113:$AL$113)))-I$6)/I141</f>
        <v>0.23700480879322186</v>
      </c>
      <c r="J143" s="11">
        <f t="array" ref="J143">+INDEX('Back data'!$A$113:$AL$113,,MAX(IF('Back data'!$A$113:$AL$113&lt;&gt;"",COLUMN('Back data'!$A$113:$AL$113)))-J$6)/J141</f>
        <v>0.20382326876819851</v>
      </c>
      <c r="K143" s="11">
        <f t="array" ref="K143">+INDEX('Back data'!$A$113:$AL$113,,MAX(IF('Back data'!$A$113:$AL$113&lt;&gt;"",COLUMN('Back data'!$A$113:$AL$113)))-K$6)/K141</f>
        <v>0.16602687140115163</v>
      </c>
      <c r="L143" s="11">
        <f t="array" ref="L143">+INDEX('Back data'!$A$113:$AL$113,,MAX(IF('Back data'!$A$113:$AL$113&lt;&gt;"",COLUMN('Back data'!$A$113:$AL$113)))-L$6)/L141</f>
        <v>0.16045469450213137</v>
      </c>
      <c r="M143" s="11">
        <f t="array" ref="M143">+INDEX('Back data'!$A$113:$AL$113,,MAX(IF('Back data'!$A$113:$AL$113&lt;&gt;"",COLUMN('Back data'!$A$113:$AL$113)))-M$6)/M141</f>
        <v>0.28364565587734242</v>
      </c>
      <c r="N143" s="11">
        <f t="array" ref="N143">+INDEX('Back data'!$A$113:$AL$113,,MAX(IF('Back data'!$A$113:$AL$113&lt;&gt;"",COLUMN('Back data'!$A$113:$AL$113)))-N$6)/N141</f>
        <v>0.24884445877673866</v>
      </c>
      <c r="O143" s="11">
        <f t="array" ref="O143">+INDEX('Back data'!$A$113:$AL$113,,MAX(IF('Back data'!$A$113:$AL$113&lt;&gt;"",COLUMN('Back data'!$A$113:$AL$113)))-O$6)/O141</f>
        <v>0.1764644351464435</v>
      </c>
      <c r="P143" s="11">
        <f t="array" ref="P143">+INDEX('Back data'!$A$113:$AL$113,,MAX(IF('Back data'!$A$113:$AL$113&lt;&gt;"",COLUMN('Back data'!$A$113:$AL$113)))-P$6)/P141</f>
        <v>0.34149999999999997</v>
      </c>
      <c r="R143" s="56"/>
    </row>
    <row r="146" spans="1:18" x14ac:dyDescent="0.25">
      <c r="B146" s="26"/>
      <c r="C146" s="8" t="s">
        <v>63</v>
      </c>
      <c r="D146" s="9">
        <f t="array" ref="D146">INDEX('Back data'!$A$117:$AL$117,,MAX(IF('Back data'!$A$117:$AL$117&lt;&gt;"",COLUMN('Back data'!$A$117:$AL$117)))-D$6)+INDEX('Back data'!$A$118:$AL$118,,MAX(IF('Back data'!$A$118:$AL$118&lt;&gt;"",COLUMN('Back data'!$A$118:$AL$118)))-D$6)</f>
        <v>81.37</v>
      </c>
      <c r="E146" s="9">
        <f t="array" ref="E146">INDEX('Back data'!$A$117:$AL$117,,MAX(IF('Back data'!$A$117:$AL$117&lt;&gt;"",COLUMN('Back data'!$A$117:$AL$117)))-E$6)+INDEX('Back data'!$A$118:$AL$118,,MAX(IF('Back data'!$A$118:$AL$118&lt;&gt;"",COLUMN('Back data'!$A$118:$AL$118)))-E$6)</f>
        <v>82.78</v>
      </c>
      <c r="F146" s="9">
        <f t="array" ref="F146">INDEX('Back data'!$A$117:$AL$117,,MAX(IF('Back data'!$A$117:$AL$117&lt;&gt;"",COLUMN('Back data'!$A$117:$AL$117)))-F$6)+INDEX('Back data'!$A$118:$AL$118,,MAX(IF('Back data'!$A$118:$AL$118&lt;&gt;"",COLUMN('Back data'!$A$118:$AL$118)))-F$6)</f>
        <v>85.98</v>
      </c>
      <c r="G146" s="9">
        <f t="array" ref="G146">INDEX('Back data'!$A$117:$AL$117,,MAX(IF('Back data'!$A$117:$AL$117&lt;&gt;"",COLUMN('Back data'!$A$117:$AL$117)))-G$6)+INDEX('Back data'!$A$118:$AL$118,,MAX(IF('Back data'!$A$118:$AL$118&lt;&gt;"",COLUMN('Back data'!$A$118:$AL$118)))-G$6)</f>
        <v>83.27</v>
      </c>
      <c r="H146" s="9">
        <f t="array" ref="H146">INDEX('Back data'!$A$117:$AL$117,,MAX(IF('Back data'!$A$117:$AL$117&lt;&gt;"",COLUMN('Back data'!$A$117:$AL$117)))-H$6)+INDEX('Back data'!$A$118:$AL$118,,MAX(IF('Back data'!$A$118:$AL$118&lt;&gt;"",COLUMN('Back data'!$A$118:$AL$118)))-H$6)</f>
        <v>86.59</v>
      </c>
      <c r="I146" s="9">
        <f t="array" ref="I146">INDEX('Back data'!$A$117:$AL$117,,MAX(IF('Back data'!$A$117:$AL$117&lt;&gt;"",COLUMN('Back data'!$A$117:$AL$117)))-I$6)+INDEX('Back data'!$A$118:$AL$118,,MAX(IF('Back data'!$A$118:$AL$118&lt;&gt;"",COLUMN('Back data'!$A$118:$AL$118)))-I$6)</f>
        <v>85.460000000000008</v>
      </c>
      <c r="J146" s="9">
        <f t="array" ref="J146">INDEX('Back data'!$A$117:$AL$117,,MAX(IF('Back data'!$A$117:$AL$117&lt;&gt;"",COLUMN('Back data'!$A$117:$AL$117)))-J$6)+INDEX('Back data'!$A$118:$AL$118,,MAX(IF('Back data'!$A$118:$AL$118&lt;&gt;"",COLUMN('Back data'!$A$118:$AL$118)))-J$6)</f>
        <v>87.98</v>
      </c>
      <c r="K146" s="9">
        <f t="array" ref="K146">INDEX('Back data'!$A$117:$AL$117,,MAX(IF('Back data'!$A$117:$AL$117&lt;&gt;"",COLUMN('Back data'!$A$117:$AL$117)))-K$6)+INDEX('Back data'!$A$118:$AL$118,,MAX(IF('Back data'!$A$118:$AL$118&lt;&gt;"",COLUMN('Back data'!$A$118:$AL$118)))-K$6)</f>
        <v>86.800000000000011</v>
      </c>
      <c r="L146" s="9">
        <f t="array" ref="L146">INDEX('Back data'!$A$117:$AL$117,,MAX(IF('Back data'!$A$117:$AL$117&lt;&gt;"",COLUMN('Back data'!$A$117:$AL$117)))-L$6)+INDEX('Back data'!$A$118:$AL$118,,MAX(IF('Back data'!$A$118:$AL$118&lt;&gt;"",COLUMN('Back data'!$A$118:$AL$118)))-L$6)</f>
        <v>94.15</v>
      </c>
      <c r="M146" s="9">
        <f t="array" ref="M146">INDEX('Back data'!$A$117:$AL$117,,MAX(IF('Back data'!$A$117:$AL$117&lt;&gt;"",COLUMN('Back data'!$A$117:$AL$117)))-M$6)+INDEX('Back data'!$A$118:$AL$118,,MAX(IF('Back data'!$A$118:$AL$118&lt;&gt;"",COLUMN('Back data'!$A$118:$AL$118)))-M$6)</f>
        <v>89.2</v>
      </c>
      <c r="N146" s="9">
        <f t="array" ref="N146">INDEX('Back data'!$A$117:$AL$117,,MAX(IF('Back data'!$A$117:$AL$117&lt;&gt;"",COLUMN('Back data'!$A$117:$AL$117)))-N$6)+INDEX('Back data'!$A$118:$AL$118,,MAX(IF('Back data'!$A$118:$AL$118&lt;&gt;"",COLUMN('Back data'!$A$118:$AL$118)))-N$6)</f>
        <v>94.06</v>
      </c>
      <c r="O146" s="9">
        <f t="array" ref="O146">INDEX('Back data'!$A$117:$AL$117,,MAX(IF('Back data'!$A$117:$AL$117&lt;&gt;"",COLUMN('Back data'!$A$117:$AL$117)))-O$6)+INDEX('Back data'!$A$118:$AL$118,,MAX(IF('Back data'!$A$118:$AL$118&lt;&gt;"",COLUMN('Back data'!$A$118:$AL$118)))-O$6)</f>
        <v>96.37</v>
      </c>
      <c r="P146" s="9">
        <f t="array" ref="P146">INDEX('Back data'!$A$117:$AL$117,,MAX(IF('Back data'!$A$117:$AL$117&lt;&gt;"",COLUMN('Back data'!$A$117:$AL$117)))-P$6)+INDEX('Back data'!$A$118:$AL$118,,MAX(IF('Back data'!$A$118:$AL$118&lt;&gt;"",COLUMN('Back data'!$A$118:$AL$118)))-P$6)</f>
        <v>100</v>
      </c>
    </row>
    <row r="147" spans="1:18" x14ac:dyDescent="0.25">
      <c r="A147" s="38" t="s">
        <v>74</v>
      </c>
      <c r="B147" s="40" t="s">
        <v>68</v>
      </c>
      <c r="C147" s="10" t="s">
        <v>65</v>
      </c>
      <c r="D147" s="11">
        <f t="array" ref="D147">INDEX('Back data'!$A$117:$AL$117,,MAX(IF('Back data'!$A$117:$AL$117&lt;&gt;"",COLUMN('Back data'!$A$117:$AL$117)))-D$6)/D146</f>
        <v>1</v>
      </c>
      <c r="E147" s="11">
        <f t="array" ref="E147">INDEX('Back data'!$A$117:$AL$117,,MAX(IF('Back data'!$A$117:$AL$117&lt;&gt;"",COLUMN('Back data'!$A$117:$AL$117)))-E$6)/E146</f>
        <v>1</v>
      </c>
      <c r="F147" s="11">
        <f t="array" ref="F147">INDEX('Back data'!$A$117:$AL$117,,MAX(IF('Back data'!$A$117:$AL$117&lt;&gt;"",COLUMN('Back data'!$A$117:$AL$117)))-F$6)/F146</f>
        <v>0.97092347057455219</v>
      </c>
      <c r="G147" s="11">
        <f t="array" ref="G147">INDEX('Back data'!$A$117:$AL$117,,MAX(IF('Back data'!$A$117:$AL$117&lt;&gt;"",COLUMN('Back data'!$A$117:$AL$117)))-G$6)/G146</f>
        <v>0.97634201993515068</v>
      </c>
      <c r="H147" s="11">
        <f t="array" ref="H147">INDEX('Back data'!$A$117:$AL$117,,MAX(IF('Back data'!$A$117:$AL$117&lt;&gt;"",COLUMN('Back data'!$A$117:$AL$117)))-H$6)/H146</f>
        <v>1</v>
      </c>
      <c r="I147" s="11">
        <f t="array" ref="I147">INDEX('Back data'!$A$117:$AL$117,,MAX(IF('Back data'!$A$117:$AL$117&lt;&gt;"",COLUMN('Back data'!$A$117:$AL$117)))-I$6)/I146</f>
        <v>0.98724549496840619</v>
      </c>
      <c r="J147" s="11">
        <f t="array" ref="J147">INDEX('Back data'!$A$117:$AL$117,,MAX(IF('Back data'!$A$117:$AL$117&lt;&gt;"",COLUMN('Back data'!$A$117:$AL$117)))-J$6)/J146</f>
        <v>0.98295067060695618</v>
      </c>
      <c r="K147" s="11">
        <f t="array" ref="K147">INDEX('Back data'!$A$117:$AL$117,,MAX(IF('Back data'!$A$117:$AL$117&lt;&gt;"",COLUMN('Back data'!$A$117:$AL$117)))-K$6)/K146</f>
        <v>0.98352534562211968</v>
      </c>
      <c r="L147" s="11">
        <f t="array" ref="L147">INDEX('Back data'!$A$117:$AL$117,,MAX(IF('Back data'!$A$117:$AL$117&lt;&gt;"",COLUMN('Back data'!$A$117:$AL$117)))-L$6)/L146</f>
        <v>0.96314391927774834</v>
      </c>
      <c r="M147" s="11">
        <f t="array" ref="M147">INDEX('Back data'!$A$117:$AL$117,,MAX(IF('Back data'!$A$117:$AL$117&lt;&gt;"",COLUMN('Back data'!$A$117:$AL$117)))-M$6)/M146</f>
        <v>0.97040358744394617</v>
      </c>
      <c r="N147" s="11">
        <f t="array" ref="N147">INDEX('Back data'!$A$117:$AL$117,,MAX(IF('Back data'!$A$117:$AL$117&lt;&gt;"",COLUMN('Back data'!$A$117:$AL$117)))-N$6)/N146</f>
        <v>0.99489687433553042</v>
      </c>
      <c r="O147" s="11">
        <f t="array" ref="O147">INDEX('Back data'!$A$117:$AL$117,,MAX(IF('Back data'!$A$117:$AL$117&lt;&gt;"",COLUMN('Back data'!$A$117:$AL$117)))-O$6)/O146</f>
        <v>0.98619902459271558</v>
      </c>
      <c r="P147" s="11">
        <f t="array" ref="P147">INDEX('Back data'!$A$117:$AL$117,,MAX(IF('Back data'!$A$117:$AL$117&lt;&gt;"",COLUMN('Back data'!$A$117:$AL$117)))-P$6)/P146</f>
        <v>1</v>
      </c>
    </row>
    <row r="148" spans="1:18" x14ac:dyDescent="0.25">
      <c r="A148" s="38" t="s">
        <v>74</v>
      </c>
      <c r="B148" s="40" t="s">
        <v>68</v>
      </c>
      <c r="C148" s="10" t="s">
        <v>66</v>
      </c>
      <c r="D148" s="11">
        <f t="array" ref="D148">+INDEX('Back data'!$A$118:$AL$118,,MAX(IF('Back data'!$A$118:$AL$118&lt;&gt;"",COLUMN('Back data'!$A$118:$AL$118)))-D$6)/D146</f>
        <v>0</v>
      </c>
      <c r="E148" s="11">
        <f t="array" ref="E148">+INDEX('Back data'!$A$118:$AL$118,,MAX(IF('Back data'!$A$118:$AL$118&lt;&gt;"",COLUMN('Back data'!$A$118:$AL$118)))-E$6)/E146</f>
        <v>0</v>
      </c>
      <c r="F148" s="11">
        <f t="array" ref="F148">+INDEX('Back data'!$A$118:$AL$118,,MAX(IF('Back data'!$A$118:$AL$118&lt;&gt;"",COLUMN('Back data'!$A$118:$AL$118)))-F$6)/F146</f>
        <v>2.9076529425447778E-2</v>
      </c>
      <c r="G148" s="11">
        <f t="array" ref="G148">+INDEX('Back data'!$A$118:$AL$118,,MAX(IF('Back data'!$A$118:$AL$118&lt;&gt;"",COLUMN('Back data'!$A$118:$AL$118)))-G$6)/G146</f>
        <v>2.3657980064849288E-2</v>
      </c>
      <c r="H148" s="11">
        <f t="array" ref="H148">+INDEX('Back data'!$A$118:$AL$118,,MAX(IF('Back data'!$A$118:$AL$118&lt;&gt;"",COLUMN('Back data'!$A$118:$AL$118)))-H$6)/H146</f>
        <v>0</v>
      </c>
      <c r="I148" s="11">
        <f t="array" ref="I148">+INDEX('Back data'!$A$118:$AL$118,,MAX(IF('Back data'!$A$118:$AL$118&lt;&gt;"",COLUMN('Back data'!$A$118:$AL$118)))-I$6)/I146</f>
        <v>1.2754505031593727E-2</v>
      </c>
      <c r="J148" s="11">
        <f t="array" ref="J148">+INDEX('Back data'!$A$118:$AL$118,,MAX(IF('Back data'!$A$118:$AL$118&lt;&gt;"",COLUMN('Back data'!$A$118:$AL$118)))-J$6)/J146</f>
        <v>1.7049329393043874E-2</v>
      </c>
      <c r="K148" s="11">
        <f t="array" ref="K148">+INDEX('Back data'!$A$118:$AL$118,,MAX(IF('Back data'!$A$118:$AL$118&lt;&gt;"",COLUMN('Back data'!$A$118:$AL$118)))-K$6)/K146</f>
        <v>1.647465437788018E-2</v>
      </c>
      <c r="L148" s="11">
        <f t="array" ref="L148">+INDEX('Back data'!$A$118:$AL$118,,MAX(IF('Back data'!$A$118:$AL$118&lt;&gt;"",COLUMN('Back data'!$A$118:$AL$118)))-L$6)/L146</f>
        <v>3.6856080722251723E-2</v>
      </c>
      <c r="M148" s="11">
        <f t="array" ref="M148">+INDEX('Back data'!$A$118:$AL$118,,MAX(IF('Back data'!$A$118:$AL$118&lt;&gt;"",COLUMN('Back data'!$A$118:$AL$118)))-M$6)/M146</f>
        <v>2.9596412556053813E-2</v>
      </c>
      <c r="N148" s="11">
        <f t="array" ref="N148">+INDEX('Back data'!$A$118:$AL$118,,MAX(IF('Back data'!$A$118:$AL$118&lt;&gt;"",COLUMN('Back data'!$A$118:$AL$118)))-N$6)/N146</f>
        <v>5.1031256644694873E-3</v>
      </c>
      <c r="O148" s="11">
        <f t="array" ref="O148">+INDEX('Back data'!$A$118:$AL$118,,MAX(IF('Back data'!$A$118:$AL$118&lt;&gt;"",COLUMN('Back data'!$A$118:$AL$118)))-O$6)/O146</f>
        <v>1.3800975407284425E-2</v>
      </c>
      <c r="P148" s="11">
        <f t="array" ref="P148">+INDEX('Back data'!$A$118:$AL$118,,MAX(IF('Back data'!$A$118:$AL$118&lt;&gt;"",COLUMN('Back data'!$A$118:$AL$118)))-P$6)/P146</f>
        <v>0</v>
      </c>
      <c r="R148" s="56"/>
    </row>
    <row r="151" spans="1:18" x14ac:dyDescent="0.25">
      <c r="C151" s="8" t="s">
        <v>63</v>
      </c>
      <c r="D151" s="9">
        <f t="array" ref="D151">INDEX('Back data'!$A$287:$AL$287,,MAX(IF('Back data'!$A$287:$AL$287&lt;&gt;"",COLUMN('Back data'!$A$287:$AL$287)))-D$6)+INDEX('Back data'!$A$288:$AL$288,,MAX(IF('Back data'!$A$288:$AL$288&lt;&gt;"",COLUMN('Back data'!$A$288:$AL$288)))-D$6)</f>
        <v>84.57</v>
      </c>
      <c r="E151" s="9">
        <f t="array" ref="E151">INDEX('Back data'!$A$287:$AL$287,,MAX(IF('Back data'!$A$287:$AL$287&lt;&gt;"",COLUMN('Back data'!$A$287:$AL$287)))-E$6)+INDEX('Back data'!$A$288:$AL$288,,MAX(IF('Back data'!$A$288:$AL$288&lt;&gt;"",COLUMN('Back data'!$A$288:$AL$288)))-E$6)</f>
        <v>83.52</v>
      </c>
      <c r="F151" s="9">
        <f t="array" ref="F151">INDEX('Back data'!$A$287:$AL$287,,MAX(IF('Back data'!$A$287:$AL$287&lt;&gt;"",COLUMN('Back data'!$A$287:$AL$287)))-F$6)+INDEX('Back data'!$A$288:$AL$288,,MAX(IF('Back data'!$A$288:$AL$288&lt;&gt;"",COLUMN('Back data'!$A$288:$AL$288)))-F$6)</f>
        <v>86.66</v>
      </c>
      <c r="G151" s="9">
        <f t="array" ref="G151">INDEX('Back data'!$A$287:$AL$287,,MAX(IF('Back data'!$A$287:$AL$287&lt;&gt;"",COLUMN('Back data'!$A$287:$AL$287)))-G$6)+INDEX('Back data'!$A$288:$AL$288,,MAX(IF('Back data'!$A$288:$AL$288&lt;&gt;"",COLUMN('Back data'!$A$288:$AL$288)))-G$6)</f>
        <v>81.180000000000007</v>
      </c>
      <c r="H151" s="9">
        <f t="array" ref="H151">INDEX('Back data'!$A$287:$AL$287,,MAX(IF('Back data'!$A$287:$AL$287&lt;&gt;"",COLUMN('Back data'!$A$287:$AL$287)))-H$6)+INDEX('Back data'!$A$288:$AL$288,,MAX(IF('Back data'!$A$288:$AL$288&lt;&gt;"",COLUMN('Back data'!$A$288:$AL$288)))-H$6)</f>
        <v>87.210000000000008</v>
      </c>
      <c r="I151" s="9">
        <f t="array" ref="I151">INDEX('Back data'!$A$287:$AL$287,,MAX(IF('Back data'!$A$287:$AL$287&lt;&gt;"",COLUMN('Back data'!$A$287:$AL$287)))-I$6)+INDEX('Back data'!$A$288:$AL$288,,MAX(IF('Back data'!$A$288:$AL$288&lt;&gt;"",COLUMN('Back data'!$A$288:$AL$288)))-I$6)</f>
        <v>83.98</v>
      </c>
      <c r="J151" s="9">
        <f t="array" ref="J151">INDEX('Back data'!$A$287:$AL$287,,MAX(IF('Back data'!$A$287:$AL$287&lt;&gt;"",COLUMN('Back data'!$A$287:$AL$287)))-J$6)+INDEX('Back data'!$A$288:$AL$288,,MAX(IF('Back data'!$A$288:$AL$288&lt;&gt;"",COLUMN('Back data'!$A$288:$AL$288)))-J$6)</f>
        <v>79.55</v>
      </c>
      <c r="K151" s="9">
        <f t="array" ref="K151">INDEX('Back data'!$A$287:$AL$287,,MAX(IF('Back data'!$A$287:$AL$287&lt;&gt;"",COLUMN('Back data'!$A$287:$AL$287)))-K$6)+INDEX('Back data'!$A$288:$AL$288,,MAX(IF('Back data'!$A$288:$AL$288&lt;&gt;"",COLUMN('Back data'!$A$288:$AL$288)))-K$6)</f>
        <v>82</v>
      </c>
      <c r="L151" s="9">
        <f t="array" ref="L151">INDEX('Back data'!$A$287:$AL$287,,MAX(IF('Back data'!$A$287:$AL$287&lt;&gt;"",COLUMN('Back data'!$A$287:$AL$287)))-L$6)+INDEX('Back data'!$A$288:$AL$288,,MAX(IF('Back data'!$A$288:$AL$288&lt;&gt;"",COLUMN('Back data'!$A$288:$AL$288)))-L$6)</f>
        <v>80.599999999999994</v>
      </c>
      <c r="M151" s="9">
        <f t="array" ref="M151">INDEX('Back data'!$A$287:$AL$287,,MAX(IF('Back data'!$A$287:$AL$287&lt;&gt;"",COLUMN('Back data'!$A$287:$AL$287)))-M$6)+INDEX('Back data'!$A$288:$AL$288,,MAX(IF('Back data'!$A$288:$AL$288&lt;&gt;"",COLUMN('Back data'!$A$288:$AL$288)))-M$6)</f>
        <v>92.77</v>
      </c>
      <c r="N151" s="9">
        <f t="array" ref="N151">INDEX('Back data'!$A$287:$AL$287,,MAX(IF('Back data'!$A$287:$AL$287&lt;&gt;"",COLUMN('Back data'!$A$287:$AL$287)))-N$6)+INDEX('Back data'!$A$288:$AL$288,,MAX(IF('Back data'!$A$288:$AL$288&lt;&gt;"",COLUMN('Back data'!$A$288:$AL$288)))-N$6)</f>
        <v>93.24</v>
      </c>
      <c r="O151" s="9">
        <f t="array" ref="O151">INDEX('Back data'!$A$287:$AL$287,,MAX(IF('Back data'!$A$287:$AL$287&lt;&gt;"",COLUMN('Back data'!$A$287:$AL$287)))-O$6)+INDEX('Back data'!$A$288:$AL$288,,MAX(IF('Back data'!$A$288:$AL$288&lt;&gt;"",COLUMN('Back data'!$A$288:$AL$288)))-O$6)</f>
        <v>92.66</v>
      </c>
      <c r="P151" s="9">
        <f t="array" ref="P151">INDEX('Back data'!$A$287:$AL$287,,MAX(IF('Back data'!$A$287:$AL$287&lt;&gt;"",COLUMN('Back data'!$A$287:$AL$287)))-P$6)+INDEX('Back data'!$A$288:$AL$288,,MAX(IF('Back data'!$A$288:$AL$288&lt;&gt;"",COLUMN('Back data'!$A$288:$AL$288)))-P$6)</f>
        <v>100</v>
      </c>
    </row>
    <row r="152" spans="1:18" x14ac:dyDescent="0.25">
      <c r="A152" s="38" t="s">
        <v>74</v>
      </c>
      <c r="B152" s="40" t="s">
        <v>27</v>
      </c>
      <c r="C152" s="10" t="s">
        <v>65</v>
      </c>
      <c r="D152" s="11">
        <f t="array" ref="D152">INDEX('Back data'!$A$287:$AL$287,,MAX(IF('Back data'!$A$287:$AL$287&lt;&gt;"",COLUMN('Back data'!$A$287:$AL$287)))-D$6)/D151</f>
        <v>0.8798628355208703</v>
      </c>
      <c r="E152" s="11">
        <f t="array" ref="E152">INDEX('Back data'!$A$287:$AL$287,,MAX(IF('Back data'!$A$287:$AL$287&lt;&gt;"",COLUMN('Back data'!$A$287:$AL$287)))-E$6)/E151</f>
        <v>0.83177681992337171</v>
      </c>
      <c r="F152" s="11">
        <f t="array" ref="F152">INDEX('Back data'!$A$287:$AL$287,,MAX(IF('Back data'!$A$287:$AL$287&lt;&gt;"",COLUMN('Back data'!$A$287:$AL$287)))-F$6)/F151</f>
        <v>0.78363720286175864</v>
      </c>
      <c r="G152" s="11">
        <f t="array" ref="G152">INDEX('Back data'!$A$287:$AL$287,,MAX(IF('Back data'!$A$287:$AL$287&lt;&gt;"",COLUMN('Back data'!$A$287:$AL$287)))-G$6)/G151</f>
        <v>0.81214584873121465</v>
      </c>
      <c r="H152" s="11">
        <f t="array" ref="H152">INDEX('Back data'!$A$287:$AL$287,,MAX(IF('Back data'!$A$287:$AL$287&lt;&gt;"",COLUMN('Back data'!$A$287:$AL$287)))-H$6)/H151</f>
        <v>0.72881550280931084</v>
      </c>
      <c r="I152" s="11">
        <f t="array" ref="I152">INDEX('Back data'!$A$287:$AL$287,,MAX(IF('Back data'!$A$287:$AL$287&lt;&gt;"",COLUMN('Back data'!$A$287:$AL$287)))-I$6)/I151</f>
        <v>0.778042391045487</v>
      </c>
      <c r="J152" s="11">
        <f t="array" ref="J152">INDEX('Back data'!$A$287:$AL$287,,MAX(IF('Back data'!$A$287:$AL$287&lt;&gt;"",COLUMN('Back data'!$A$287:$AL$287)))-J$6)/J151</f>
        <v>0.86700188560653679</v>
      </c>
      <c r="K152" s="11">
        <f t="array" ref="K152">INDEX('Back data'!$A$287:$AL$287,,MAX(IF('Back data'!$A$287:$AL$287&lt;&gt;"",COLUMN('Back data'!$A$287:$AL$287)))-K$6)/K151</f>
        <v>0.84731707317073179</v>
      </c>
      <c r="L152" s="11">
        <f t="array" ref="L152">INDEX('Back data'!$A$287:$AL$287,,MAX(IF('Back data'!$A$287:$AL$287&lt;&gt;"",COLUMN('Back data'!$A$287:$AL$287)))-L$6)/L151</f>
        <v>0.82506203473945416</v>
      </c>
      <c r="M152" s="11">
        <f t="array" ref="M152">INDEX('Back data'!$A$287:$AL$287,,MAX(IF('Back data'!$A$287:$AL$287&lt;&gt;"",COLUMN('Back data'!$A$287:$AL$287)))-M$6)/M151</f>
        <v>0.80338471488627794</v>
      </c>
      <c r="N152" s="11">
        <f t="array" ref="N152">INDEX('Back data'!$A$287:$AL$287,,MAX(IF('Back data'!$A$287:$AL$287&lt;&gt;"",COLUMN('Back data'!$A$287:$AL$287)))-N$6)/N151</f>
        <v>0.72479622479622485</v>
      </c>
      <c r="O152" s="11">
        <f t="array" ref="O152">INDEX('Back data'!$A$287:$AL$287,,MAX(IF('Back data'!$A$287:$AL$287&lt;&gt;"",COLUMN('Back data'!$A$287:$AL$287)))-O$6)/O151</f>
        <v>0.9047053744873732</v>
      </c>
      <c r="P152" s="11">
        <f t="array" ref="P152">INDEX('Back data'!$A$287:$AL$287,,MAX(IF('Back data'!$A$287:$AL$287&lt;&gt;"",COLUMN('Back data'!$A$287:$AL$287)))-P$6)/P151</f>
        <v>0.72519999999999996</v>
      </c>
    </row>
    <row r="153" spans="1:18" x14ac:dyDescent="0.25">
      <c r="A153" s="38" t="s">
        <v>74</v>
      </c>
      <c r="B153" s="40" t="s">
        <v>27</v>
      </c>
      <c r="C153" s="10" t="s">
        <v>66</v>
      </c>
      <c r="D153" s="11">
        <f t="array" ref="D153">+INDEX('Back data'!$A$288:$AL$288,,MAX(IF('Back data'!$A$288:$AL$288&lt;&gt;"",COLUMN('Back data'!$A$288:$AL$288)))-D$6)/D151</f>
        <v>0.12013716447912973</v>
      </c>
      <c r="E153" s="11">
        <f t="array" ref="E153">+INDEX('Back data'!$A$288:$AL$288,,MAX(IF('Back data'!$A$288:$AL$288&lt;&gt;"",COLUMN('Back data'!$A$288:$AL$288)))-E$6)/E151</f>
        <v>0.16822318007662837</v>
      </c>
      <c r="F153" s="11">
        <f t="array" ref="F153">+INDEX('Back data'!$A$288:$AL$288,,MAX(IF('Back data'!$A$288:$AL$288&lt;&gt;"",COLUMN('Back data'!$A$288:$AL$288)))-F$6)/F151</f>
        <v>0.21636279713824141</v>
      </c>
      <c r="G153" s="11">
        <f t="array" ref="G153">+INDEX('Back data'!$A$288:$AL$288,,MAX(IF('Back data'!$A$288:$AL$288&lt;&gt;"",COLUMN('Back data'!$A$288:$AL$288)))-G$6)/G151</f>
        <v>0.18785415126878541</v>
      </c>
      <c r="H153" s="11">
        <f t="array" ref="H153">+INDEX('Back data'!$A$288:$AL$288,,MAX(IF('Back data'!$A$288:$AL$288&lt;&gt;"",COLUMN('Back data'!$A$288:$AL$288)))-H$6)/H151</f>
        <v>0.2711844971906891</v>
      </c>
      <c r="I153" s="11">
        <f t="array" ref="I153">+INDEX('Back data'!$A$288:$AL$288,,MAX(IF('Back data'!$A$288:$AL$288&lt;&gt;"",COLUMN('Back data'!$A$288:$AL$288)))-I$6)/I151</f>
        <v>0.22195760895451297</v>
      </c>
      <c r="J153" s="11">
        <f t="array" ref="J153">+INDEX('Back data'!$A$288:$AL$288,,MAX(IF('Back data'!$A$288:$AL$288&lt;&gt;"",COLUMN('Back data'!$A$288:$AL$288)))-J$6)/J151</f>
        <v>0.13299811439346323</v>
      </c>
      <c r="K153" s="11">
        <f t="array" ref="K153">+INDEX('Back data'!$A$288:$AL$288,,MAX(IF('Back data'!$A$288:$AL$288&lt;&gt;"",COLUMN('Back data'!$A$288:$AL$288)))-K$6)/K151</f>
        <v>0.15268292682926829</v>
      </c>
      <c r="L153" s="11">
        <f t="array" ref="L153">+INDEX('Back data'!$A$288:$AL$288,,MAX(IF('Back data'!$A$288:$AL$288&lt;&gt;"",COLUMN('Back data'!$A$288:$AL$288)))-L$6)/L151</f>
        <v>0.17493796526054592</v>
      </c>
      <c r="M153" s="11">
        <f t="array" ref="M153">+INDEX('Back data'!$A$288:$AL$288,,MAX(IF('Back data'!$A$288:$AL$288&lt;&gt;"",COLUMN('Back data'!$A$288:$AL$288)))-M$6)/M151</f>
        <v>0.19661528511372209</v>
      </c>
      <c r="N153" s="11">
        <f t="array" ref="N153">+INDEX('Back data'!$A$288:$AL$288,,MAX(IF('Back data'!$A$288:$AL$288&lt;&gt;"",COLUMN('Back data'!$A$288:$AL$288)))-N$6)/N151</f>
        <v>0.2752037752037752</v>
      </c>
      <c r="O153" s="11">
        <f t="array" ref="O153">+INDEX('Back data'!$A$288:$AL$288,,MAX(IF('Back data'!$A$288:$AL$288&lt;&gt;"",COLUMN('Back data'!$A$288:$AL$288)))-O$6)/O151</f>
        <v>9.529462551262681E-2</v>
      </c>
      <c r="P153" s="11">
        <f t="array" ref="P153">+INDEX('Back data'!$A$288:$AL$288,,MAX(IF('Back data'!$A$288:$AL$288&lt;&gt;"",COLUMN('Back data'!$A$288:$AL$288)))-P$6)/P151</f>
        <v>0.27479999999999999</v>
      </c>
      <c r="R153" s="56"/>
    </row>
    <row r="156" spans="1:18" x14ac:dyDescent="0.25">
      <c r="C156" s="8" t="s">
        <v>63</v>
      </c>
      <c r="D156" s="9">
        <f t="array" ref="D156">INDEX('Back data'!$A$292:$AL$292,,MAX(IF('Back data'!$A$292:$AL$292&lt;&gt;"",COLUMN('Back data'!$A$292:$AL$292)))-D$6)+INDEX('Back data'!$A$293:$AL$293,,MAX(IF('Back data'!$A$293:$AL$293&lt;&gt;"",COLUMN('Back data'!$A$293:$AL$293)))-D$6)</f>
        <v>84.440000000000012</v>
      </c>
      <c r="E156" s="9">
        <f t="array" ref="E156">INDEX('Back data'!$A$292:$AL$292,,MAX(IF('Back data'!$A$292:$AL$292&lt;&gt;"",COLUMN('Back data'!$A$292:$AL$292)))-E$6)+INDEX('Back data'!$A$293:$AL$293,,MAX(IF('Back data'!$A$293:$AL$293&lt;&gt;"",COLUMN('Back data'!$A$293:$AL$293)))-E$6)</f>
        <v>83.44</v>
      </c>
      <c r="F156" s="9">
        <f t="array" ref="F156">INDEX('Back data'!$A$292:$AL$292,,MAX(IF('Back data'!$A$292:$AL$292&lt;&gt;"",COLUMN('Back data'!$A$292:$AL$292)))-F$6)+INDEX('Back data'!$A$293:$AL$293,,MAX(IF('Back data'!$A$293:$AL$293&lt;&gt;"",COLUMN('Back data'!$A$293:$AL$293)))-F$6)</f>
        <v>88.32</v>
      </c>
      <c r="G156" s="9">
        <f t="array" ref="G156">INDEX('Back data'!$A$292:$AL$292,,MAX(IF('Back data'!$A$292:$AL$292&lt;&gt;"",COLUMN('Back data'!$A$292:$AL$292)))-G$6)+INDEX('Back data'!$A$293:$AL$293,,MAX(IF('Back data'!$A$293:$AL$293&lt;&gt;"",COLUMN('Back data'!$A$293:$AL$293)))-G$6)</f>
        <v>82.67</v>
      </c>
      <c r="H156" s="9">
        <f t="array" ref="H156">INDEX('Back data'!$A$292:$AL$292,,MAX(IF('Back data'!$A$292:$AL$292&lt;&gt;"",COLUMN('Back data'!$A$292:$AL$292)))-H$6)+INDEX('Back data'!$A$293:$AL$293,,MAX(IF('Back data'!$A$293:$AL$293&lt;&gt;"",COLUMN('Back data'!$A$293:$AL$293)))-H$6)</f>
        <v>85.570000000000007</v>
      </c>
      <c r="I156" s="9">
        <f t="array" ref="I156">INDEX('Back data'!$A$292:$AL$292,,MAX(IF('Back data'!$A$292:$AL$292&lt;&gt;"",COLUMN('Back data'!$A$292:$AL$292)))-I$6)+INDEX('Back data'!$A$293:$AL$293,,MAX(IF('Back data'!$A$293:$AL$293&lt;&gt;"",COLUMN('Back data'!$A$293:$AL$293)))-I$6)</f>
        <v>88.759999999999991</v>
      </c>
      <c r="J156" s="9">
        <f t="array" ref="J156">INDEX('Back data'!$A$292:$AL$292,,MAX(IF('Back data'!$A$292:$AL$292&lt;&gt;"",COLUMN('Back data'!$A$292:$AL$292)))-J$6)+INDEX('Back data'!$A$293:$AL$293,,MAX(IF('Back data'!$A$293:$AL$293&lt;&gt;"",COLUMN('Back data'!$A$293:$AL$293)))-J$6)</f>
        <v>87.09</v>
      </c>
      <c r="K156" s="9">
        <f t="array" ref="K156">INDEX('Back data'!$A$292:$AL$292,,MAX(IF('Back data'!$A$292:$AL$292&lt;&gt;"",COLUMN('Back data'!$A$292:$AL$292)))-K$6)+INDEX('Back data'!$A$293:$AL$293,,MAX(IF('Back data'!$A$293:$AL$293&lt;&gt;"",COLUMN('Back data'!$A$293:$AL$293)))-K$6)</f>
        <v>86.899999999999991</v>
      </c>
      <c r="L156" s="9">
        <f t="array" ref="L156">INDEX('Back data'!$A$292:$AL$292,,MAX(IF('Back data'!$A$292:$AL$292&lt;&gt;"",COLUMN('Back data'!$A$292:$AL$292)))-L$6)+INDEX('Back data'!$A$293:$AL$293,,MAX(IF('Back data'!$A$293:$AL$293&lt;&gt;"",COLUMN('Back data'!$A$293:$AL$293)))-L$6)</f>
        <v>96.01</v>
      </c>
      <c r="M156" s="9">
        <f t="array" ref="M156">INDEX('Back data'!$A$292:$AL$292,,MAX(IF('Back data'!$A$292:$AL$292&lt;&gt;"",COLUMN('Back data'!$A$292:$AL$292)))-M$6)+INDEX('Back data'!$A$293:$AL$293,,MAX(IF('Back data'!$A$293:$AL$293&lt;&gt;"",COLUMN('Back data'!$A$293:$AL$293)))-M$6)</f>
        <v>91.45</v>
      </c>
      <c r="N156" s="9">
        <f t="array" ref="N156">INDEX('Back data'!$A$292:$AL$292,,MAX(IF('Back data'!$A$292:$AL$292&lt;&gt;"",COLUMN('Back data'!$A$292:$AL$292)))-N$6)+INDEX('Back data'!$A$293:$AL$293,,MAX(IF('Back data'!$A$293:$AL$293&lt;&gt;"",COLUMN('Back data'!$A$293:$AL$293)))-N$6)</f>
        <v>93.04</v>
      </c>
      <c r="O156" s="9">
        <f t="array" ref="O156">INDEX('Back data'!$A$292:$AL$292,,MAX(IF('Back data'!$A$292:$AL$292&lt;&gt;"",COLUMN('Back data'!$A$292:$AL$292)))-O$6)+INDEX('Back data'!$A$293:$AL$293,,MAX(IF('Back data'!$A$293:$AL$293&lt;&gt;"",COLUMN('Back data'!$A$293:$AL$293)))-O$6)</f>
        <v>95.5</v>
      </c>
      <c r="P156" s="9">
        <f t="array" ref="P156">INDEX('Back data'!$A$292:$AL$292,,MAX(IF('Back data'!$A$292:$AL$292&lt;&gt;"",COLUMN('Back data'!$A$292:$AL$292)))-P$6)+INDEX('Back data'!$A$293:$AL$293,,MAX(IF('Back data'!$A$293:$AL$293&lt;&gt;"",COLUMN('Back data'!$A$293:$AL$293)))-P$6)</f>
        <v>100</v>
      </c>
    </row>
    <row r="157" spans="1:18" x14ac:dyDescent="0.25">
      <c r="A157" s="38" t="s">
        <v>74</v>
      </c>
      <c r="B157" s="40" t="s">
        <v>31</v>
      </c>
      <c r="C157" s="10" t="s">
        <v>65</v>
      </c>
      <c r="D157" s="11">
        <f t="array" ref="D157">INDEX('Back data'!$A$292:$AL$292,,MAX(IF('Back data'!$A$292:$AL$292&lt;&gt;"",COLUMN('Back data'!$A$292:$AL$292)))-D$6)/D156</f>
        <v>0.94919469445760296</v>
      </c>
      <c r="E157" s="11">
        <f t="array" ref="E157">INDEX('Back data'!$A$292:$AL$292,,MAX(IF('Back data'!$A$292:$AL$292&lt;&gt;"",COLUMN('Back data'!$A$292:$AL$292)))-E$6)/E156</f>
        <v>0.93288590604026855</v>
      </c>
      <c r="F157" s="11">
        <f t="array" ref="F157">INDEX('Back data'!$A$292:$AL$292,,MAX(IF('Back data'!$A$292:$AL$292&lt;&gt;"",COLUMN('Back data'!$A$292:$AL$292)))-F$6)/F156</f>
        <v>0.92515851449275366</v>
      </c>
      <c r="G157" s="11">
        <f t="array" ref="G157">INDEX('Back data'!$A$292:$AL$292,,MAX(IF('Back data'!$A$292:$AL$292&lt;&gt;"",COLUMN('Back data'!$A$292:$AL$292)))-G$6)/G156</f>
        <v>0.93988145639288745</v>
      </c>
      <c r="H157" s="11">
        <f t="array" ref="H157">INDEX('Back data'!$A$292:$AL$292,,MAX(IF('Back data'!$A$292:$AL$292&lt;&gt;"",COLUMN('Back data'!$A$292:$AL$292)))-H$6)/H156</f>
        <v>0.94051653616921815</v>
      </c>
      <c r="I157" s="11">
        <f t="array" ref="I157">INDEX('Back data'!$A$292:$AL$292,,MAX(IF('Back data'!$A$292:$AL$292&lt;&gt;"",COLUMN('Back data'!$A$292:$AL$292)))-I$6)/I156</f>
        <v>0.94693555655700767</v>
      </c>
      <c r="J157" s="11">
        <f t="array" ref="J157">INDEX('Back data'!$A$292:$AL$292,,MAX(IF('Back data'!$A$292:$AL$292&lt;&gt;"",COLUMN('Back data'!$A$292:$AL$292)))-J$6)/J156</f>
        <v>0.95946721782064526</v>
      </c>
      <c r="K157" s="11">
        <f t="array" ref="K157">INDEX('Back data'!$A$292:$AL$292,,MAX(IF('Back data'!$A$292:$AL$292&lt;&gt;"",COLUMN('Back data'!$A$292:$AL$292)))-K$6)/K156</f>
        <v>0.97871116225546617</v>
      </c>
      <c r="L157" s="11">
        <f t="array" ref="L157">INDEX('Back data'!$A$292:$AL$292,,MAX(IF('Back data'!$A$292:$AL$292&lt;&gt;"",COLUMN('Back data'!$A$292:$AL$292)))-L$6)/L156</f>
        <v>0.97187792938235595</v>
      </c>
      <c r="M157" s="11">
        <f t="array" ref="M157">INDEX('Back data'!$A$292:$AL$292,,MAX(IF('Back data'!$A$292:$AL$292&lt;&gt;"",COLUMN('Back data'!$A$292:$AL$292)))-M$6)/M156</f>
        <v>0.96074357572443958</v>
      </c>
      <c r="N157" s="11">
        <f t="array" ref="N157">INDEX('Back data'!$A$292:$AL$292,,MAX(IF('Back data'!$A$292:$AL$292&lt;&gt;"",COLUMN('Back data'!$A$292:$AL$292)))-N$6)/N156</f>
        <v>0.9575451418744626</v>
      </c>
      <c r="O157" s="11">
        <f t="array" ref="O157">INDEX('Back data'!$A$292:$AL$292,,MAX(IF('Back data'!$A$292:$AL$292&lt;&gt;"",COLUMN('Back data'!$A$292:$AL$292)))-O$6)/O156</f>
        <v>0.98010471204188476</v>
      </c>
      <c r="P157" s="11">
        <f t="array" ref="P157">INDEX('Back data'!$A$292:$AL$292,,MAX(IF('Back data'!$A$292:$AL$292&lt;&gt;"",COLUMN('Back data'!$A$292:$AL$292)))-P$6)/P156</f>
        <v>0.99459999999999993</v>
      </c>
    </row>
    <row r="158" spans="1:18" x14ac:dyDescent="0.25">
      <c r="A158" s="38" t="s">
        <v>74</v>
      </c>
      <c r="B158" s="40" t="s">
        <v>31</v>
      </c>
      <c r="C158" s="10" t="s">
        <v>66</v>
      </c>
      <c r="D158" s="11">
        <f t="array" ref="D158">INDEX('Back data'!$A$293:$AL$293,,MAX(IF('Back data'!$A$293:$AL$293&lt;&gt;"",COLUMN('Back data'!$A$293:$AL$293)))-D$6)/D156</f>
        <v>5.0805305542396963E-2</v>
      </c>
      <c r="E158" s="11">
        <f t="array" ref="E158">INDEX('Back data'!$A$293:$AL$293,,MAX(IF('Back data'!$A$293:$AL$293&lt;&gt;"",COLUMN('Back data'!$A$293:$AL$293)))-E$6)/E156</f>
        <v>6.7114093959731544E-2</v>
      </c>
      <c r="F158" s="11">
        <f t="array" ref="F158">INDEX('Back data'!$A$293:$AL$293,,MAX(IF('Back data'!$A$293:$AL$293&lt;&gt;"",COLUMN('Back data'!$A$293:$AL$293)))-F$6)/F156</f>
        <v>7.4841485507246383E-2</v>
      </c>
      <c r="G158" s="11">
        <f t="array" ref="G158">INDEX('Back data'!$A$293:$AL$293,,MAX(IF('Back data'!$A$293:$AL$293&lt;&gt;"",COLUMN('Back data'!$A$293:$AL$293)))-G$6)/G156</f>
        <v>6.0118543607112614E-2</v>
      </c>
      <c r="H158" s="11">
        <f t="array" ref="H158">INDEX('Back data'!$A$293:$AL$293,,MAX(IF('Back data'!$A$293:$AL$293&lt;&gt;"",COLUMN('Back data'!$A$293:$AL$293)))-H$6)/H156</f>
        <v>5.9483463830781812E-2</v>
      </c>
      <c r="I158" s="11">
        <f t="array" ref="I158">INDEX('Back data'!$A$293:$AL$293,,MAX(IF('Back data'!$A$293:$AL$293&lt;&gt;"",COLUMN('Back data'!$A$293:$AL$293)))-I$6)/I156</f>
        <v>5.3064443442992347E-2</v>
      </c>
      <c r="J158" s="11">
        <f t="array" ref="J158">INDEX('Back data'!$A$293:$AL$293,,MAX(IF('Back data'!$A$293:$AL$293&lt;&gt;"",COLUMN('Back data'!$A$293:$AL$293)))-J$6)/J156</f>
        <v>4.0532782179354687E-2</v>
      </c>
      <c r="K158" s="11">
        <f t="array" ref="K158">INDEX('Back data'!$A$293:$AL$293,,MAX(IF('Back data'!$A$293:$AL$293&lt;&gt;"",COLUMN('Back data'!$A$293:$AL$293)))-K$6)/K156</f>
        <v>2.128883774453395E-2</v>
      </c>
      <c r="L158" s="11">
        <f t="array" ref="L158">INDEX('Back data'!$A$293:$AL$293,,MAX(IF('Back data'!$A$293:$AL$293&lt;&gt;"",COLUMN('Back data'!$A$293:$AL$293)))-L$6)/L156</f>
        <v>2.8122070617643997E-2</v>
      </c>
      <c r="M158" s="11">
        <f t="array" ref="M158">INDEX('Back data'!$A$293:$AL$293,,MAX(IF('Back data'!$A$293:$AL$293&lt;&gt;"",COLUMN('Back data'!$A$293:$AL$293)))-M$6)/M156</f>
        <v>3.9256424275560413E-2</v>
      </c>
      <c r="N158" s="11">
        <f t="array" ref="N158">INDEX('Back data'!$A$293:$AL$293,,MAX(IF('Back data'!$A$293:$AL$293&lt;&gt;"",COLUMN('Back data'!$A$293:$AL$293)))-N$6)/N156</f>
        <v>4.2454858125537405E-2</v>
      </c>
      <c r="O158" s="11">
        <f t="array" ref="O158">INDEX('Back data'!$A$293:$AL$293,,MAX(IF('Back data'!$A$293:$AL$293&lt;&gt;"",COLUMN('Back data'!$A$293:$AL$293)))-O$6)/O156</f>
        <v>1.9895287958115182E-2</v>
      </c>
      <c r="P158" s="11">
        <f t="array" ref="P158">INDEX('Back data'!$A$293:$AL$293,,MAX(IF('Back data'!$A$293:$AL$293&lt;&gt;"",COLUMN('Back data'!$A$293:$AL$293)))-P$6)/P156</f>
        <v>5.4000000000000003E-3</v>
      </c>
      <c r="R158" s="56"/>
    </row>
    <row r="161" spans="1:18" x14ac:dyDescent="0.25">
      <c r="C161" s="8" t="s">
        <v>63</v>
      </c>
      <c r="D161" s="9">
        <f t="array" ref="D161">INDEX('Back data'!$A$297:$AL$297,,MAX(IF('Back data'!$A$297:$AL$297&lt;&gt;"",COLUMN('Back data'!$A$297:$AL$297)))-D$6)+INDEX('Back data'!$A$298:$AL$298,,MAX(IF('Back data'!$A$298:$AL$298&lt;&gt;"",COLUMN('Back data'!$A$298:$AL$298)))-D$6)</f>
        <v>90.46</v>
      </c>
      <c r="E161" s="9">
        <f t="array" ref="E161">INDEX('Back data'!$A$297:$AL$297,,MAX(IF('Back data'!$A$297:$AL$297&lt;&gt;"",COLUMN('Back data'!$A$297:$AL$297)))-E$6)+INDEX('Back data'!$A$298:$AL$298,,MAX(IF('Back data'!$A$298:$AL$298&lt;&gt;"",COLUMN('Back data'!$A$298:$AL$298)))-E$6)</f>
        <v>80.83</v>
      </c>
      <c r="F161" s="9">
        <f t="array" ref="F161">INDEX('Back data'!$A$297:$AL$297,,MAX(IF('Back data'!$A$297:$AL$297&lt;&gt;"",COLUMN('Back data'!$A$297:$AL$297)))-F$6)+INDEX('Back data'!$A$298:$AL$298,,MAX(IF('Back data'!$A$298:$AL$298&lt;&gt;"",COLUMN('Back data'!$A$298:$AL$298)))-F$6)</f>
        <v>89.39</v>
      </c>
      <c r="G161" s="9">
        <f t="array" ref="G161">INDEX('Back data'!$A$297:$AL$297,,MAX(IF('Back data'!$A$297:$AL$297&lt;&gt;"",COLUMN('Back data'!$A$297:$AL$297)))-G$6)+INDEX('Back data'!$A$298:$AL$298,,MAX(IF('Back data'!$A$298:$AL$298&lt;&gt;"",COLUMN('Back data'!$A$298:$AL$298)))-G$6)</f>
        <v>83.96</v>
      </c>
      <c r="H161" s="9">
        <f t="array" ref="H161">INDEX('Back data'!$A$297:$AL$297,,MAX(IF('Back data'!$A$297:$AL$297&lt;&gt;"",COLUMN('Back data'!$A$297:$AL$297)))-H$6)+INDEX('Back data'!$A$298:$AL$298,,MAX(IF('Back data'!$A$298:$AL$298&lt;&gt;"",COLUMN('Back data'!$A$298:$AL$298)))-H$6)</f>
        <v>87.95</v>
      </c>
      <c r="I161" s="9">
        <f t="array" ref="I161">INDEX('Back data'!$A$297:$AL$297,,MAX(IF('Back data'!$A$297:$AL$297&lt;&gt;"",COLUMN('Back data'!$A$297:$AL$297)))-I$6)+INDEX('Back data'!$A$298:$AL$298,,MAX(IF('Back data'!$A$298:$AL$298&lt;&gt;"",COLUMN('Back data'!$A$298:$AL$298)))-I$6)</f>
        <v>82.679999999999993</v>
      </c>
      <c r="J161" s="9">
        <f t="array" ref="J161">INDEX('Back data'!$A$297:$AL$297,,MAX(IF('Back data'!$A$297:$AL$297&lt;&gt;"",COLUMN('Back data'!$A$297:$AL$297)))-J$6)+INDEX('Back data'!$A$298:$AL$298,,MAX(IF('Back data'!$A$298:$AL$298&lt;&gt;"",COLUMN('Back data'!$A$298:$AL$298)))-J$6)</f>
        <v>90.070000000000007</v>
      </c>
      <c r="K161" s="9">
        <f t="array" ref="K161">INDEX('Back data'!$A$297:$AL$297,,MAX(IF('Back data'!$A$297:$AL$297&lt;&gt;"",COLUMN('Back data'!$A$297:$AL$297)))-K$6)+INDEX('Back data'!$A$298:$AL$298,,MAX(IF('Back data'!$A$298:$AL$298&lt;&gt;"",COLUMN('Back data'!$A$298:$AL$298)))-K$6)</f>
        <v>87.13</v>
      </c>
      <c r="L161" s="9">
        <f t="array" ref="L161">INDEX('Back data'!$A$297:$AL$297,,MAX(IF('Back data'!$A$297:$AL$297&lt;&gt;"",COLUMN('Back data'!$A$297:$AL$297)))-L$6)+INDEX('Back data'!$A$298:$AL$298,,MAX(IF('Back data'!$A$298:$AL$298&lt;&gt;"",COLUMN('Back data'!$A$298:$AL$298)))-L$6)</f>
        <v>93.67</v>
      </c>
      <c r="M161" s="9">
        <f t="array" ref="M161">INDEX('Back data'!$A$297:$AL$297,,MAX(IF('Back data'!$A$297:$AL$297&lt;&gt;"",COLUMN('Back data'!$A$297:$AL$297)))-M$6)+INDEX('Back data'!$A$298:$AL$298,,MAX(IF('Back data'!$A$298:$AL$298&lt;&gt;"",COLUMN('Back data'!$A$298:$AL$298)))-M$6)</f>
        <v>85.210000000000008</v>
      </c>
      <c r="N161" s="9">
        <f t="array" ref="N161">INDEX('Back data'!$A$297:$AL$297,,MAX(IF('Back data'!$A$297:$AL$297&lt;&gt;"",COLUMN('Back data'!$A$297:$AL$297)))-N$6)+INDEX('Back data'!$A$298:$AL$298,,MAX(IF('Back data'!$A$298:$AL$298&lt;&gt;"",COLUMN('Back data'!$A$298:$AL$298)))-N$6)</f>
        <v>96.3</v>
      </c>
      <c r="O161" s="9">
        <f t="array" ref="O161">INDEX('Back data'!$A$297:$AL$297,,MAX(IF('Back data'!$A$297:$AL$297&lt;&gt;"",COLUMN('Back data'!$A$297:$AL$297)))-O$6)+INDEX('Back data'!$A$298:$AL$298,,MAX(IF('Back data'!$A$298:$AL$298&lt;&gt;"",COLUMN('Back data'!$A$298:$AL$298)))-O$6)</f>
        <v>99.54</v>
      </c>
      <c r="P161" s="9">
        <f t="array" ref="P161">INDEX('Back data'!$A$297:$AL$297,,MAX(IF('Back data'!$A$297:$AL$297&lt;&gt;"",COLUMN('Back data'!$A$297:$AL$297)))-P$6)+INDEX('Back data'!$A$298:$AL$298,,MAX(IF('Back data'!$A$298:$AL$298&lt;&gt;"",COLUMN('Back data'!$A$298:$AL$298)))-P$6)</f>
        <v>100</v>
      </c>
    </row>
    <row r="162" spans="1:18" x14ac:dyDescent="0.25">
      <c r="A162" s="38" t="s">
        <v>74</v>
      </c>
      <c r="B162" s="40" t="s">
        <v>35</v>
      </c>
      <c r="C162" s="10" t="s">
        <v>65</v>
      </c>
      <c r="D162" s="11">
        <f t="array" ref="D162">INDEX('Back data'!$A$297:$AL$297,,MAX(IF('Back data'!$A$297:$AL$297&lt;&gt;"",COLUMN('Back data'!$A$297:$AL$297)))-D$6)/D161</f>
        <v>0.98474463851426053</v>
      </c>
      <c r="E162" s="11">
        <f t="array" ref="E162">INDEX('Back data'!$A$297:$AL$297,,MAX(IF('Back data'!$A$297:$AL$297&lt;&gt;"",COLUMN('Back data'!$A$297:$AL$297)))-E$6)/E161</f>
        <v>0.91958431275516517</v>
      </c>
      <c r="F162" s="11">
        <f t="array" ref="F162">INDEX('Back data'!$A$297:$AL$297,,MAX(IF('Back data'!$A$297:$AL$297&lt;&gt;"",COLUMN('Back data'!$A$297:$AL$297)))-F$6)/F161</f>
        <v>0.98724689562590895</v>
      </c>
      <c r="G162" s="11">
        <f t="array" ref="G162">INDEX('Back data'!$A$297:$AL$297,,MAX(IF('Back data'!$A$297:$AL$297&lt;&gt;"",COLUMN('Back data'!$A$297:$AL$297)))-G$6)/G161</f>
        <v>1</v>
      </c>
      <c r="H162" s="11">
        <f t="array" ref="H162">INDEX('Back data'!$A$297:$AL$297,,MAX(IF('Back data'!$A$297:$AL$297&lt;&gt;"",COLUMN('Back data'!$A$297:$AL$297)))-H$6)/H161</f>
        <v>0.94417282546901649</v>
      </c>
      <c r="I162" s="11">
        <f t="array" ref="I162">INDEX('Back data'!$A$297:$AL$297,,MAX(IF('Back data'!$A$297:$AL$297&lt;&gt;"",COLUMN('Back data'!$A$297:$AL$297)))-I$6)/I161</f>
        <v>0.9799225931301403</v>
      </c>
      <c r="J162" s="11">
        <f t="array" ref="J162">INDEX('Back data'!$A$297:$AL$297,,MAX(IF('Back data'!$A$297:$AL$297&lt;&gt;"",COLUMN('Back data'!$A$297:$AL$297)))-J$6)/J161</f>
        <v>0.95769956700344172</v>
      </c>
      <c r="K162" s="11">
        <f t="array" ref="K162">INDEX('Back data'!$A$297:$AL$297,,MAX(IF('Back data'!$A$297:$AL$297&lt;&gt;"",COLUMN('Back data'!$A$297:$AL$297)))-K$6)/K161</f>
        <v>0.9723401813382303</v>
      </c>
      <c r="L162" s="11">
        <f t="array" ref="L162">INDEX('Back data'!$A$297:$AL$297,,MAX(IF('Back data'!$A$297:$AL$297&lt;&gt;"",COLUMN('Back data'!$A$297:$AL$297)))-L$6)/L161</f>
        <v>0.8903597736735348</v>
      </c>
      <c r="M162" s="11">
        <f t="array" ref="M162">INDEX('Back data'!$A$297:$AL$297,,MAX(IF('Back data'!$A$297:$AL$297&lt;&gt;"",COLUMN('Back data'!$A$297:$AL$297)))-M$6)/M161</f>
        <v>0.93040722919845076</v>
      </c>
      <c r="N162" s="11">
        <f t="array" ref="N162">INDEX('Back data'!$A$297:$AL$297,,MAX(IF('Back data'!$A$297:$AL$297&lt;&gt;"",COLUMN('Back data'!$A$297:$AL$297)))-N$6)/N161</f>
        <v>1</v>
      </c>
      <c r="O162" s="11">
        <f t="array" ref="O162">INDEX('Back data'!$A$297:$AL$297,,MAX(IF('Back data'!$A$297:$AL$297&lt;&gt;"",COLUMN('Back data'!$A$297:$AL$297)))-O$6)/O161</f>
        <v>0.93600562587904357</v>
      </c>
      <c r="P162" s="11">
        <f t="array" ref="P162">INDEX('Back data'!$A$297:$AL$297,,MAX(IF('Back data'!$A$297:$AL$297&lt;&gt;"",COLUMN('Back data'!$A$297:$AL$297)))-P$6)/P161</f>
        <v>1</v>
      </c>
    </row>
    <row r="163" spans="1:18" x14ac:dyDescent="0.25">
      <c r="A163" s="38" t="s">
        <v>74</v>
      </c>
      <c r="B163" s="40" t="s">
        <v>35</v>
      </c>
      <c r="C163" s="10" t="s">
        <v>66</v>
      </c>
      <c r="D163" s="11">
        <f t="array" ref="D163">INDEX('Back data'!$A$298:$AL$298,,MAX(IF('Back data'!$A$298:$AL$298&lt;&gt;"",COLUMN('Back data'!$A$298:$AL$298)))-D$6)/D161</f>
        <v>1.5255361485739553E-2</v>
      </c>
      <c r="E163" s="11">
        <f t="array" ref="E163">INDEX('Back data'!$A$298:$AL$298,,MAX(IF('Back data'!$A$298:$AL$298&lt;&gt;"",COLUMN('Back data'!$A$298:$AL$298)))-E$6)/E161</f>
        <v>8.0415687244834846E-2</v>
      </c>
      <c r="F163" s="11">
        <f t="array" ref="F163">INDEX('Back data'!$A$298:$AL$298,,MAX(IF('Back data'!$A$298:$AL$298&lt;&gt;"",COLUMN('Back data'!$A$298:$AL$298)))-F$6)/F161</f>
        <v>1.275310437409106E-2</v>
      </c>
      <c r="G163" s="11">
        <f t="array" ref="G163">INDEX('Back data'!$A$298:$AL$298,,MAX(IF('Back data'!$A$298:$AL$298&lt;&gt;"",COLUMN('Back data'!$A$298:$AL$298)))-G$6)/G161</f>
        <v>0</v>
      </c>
      <c r="H163" s="11">
        <f t="array" ref="H163">INDEX('Back data'!$A$298:$AL$298,,MAX(IF('Back data'!$A$298:$AL$298&lt;&gt;"",COLUMN('Back data'!$A$298:$AL$298)))-H$6)/H161</f>
        <v>5.5827174530983514E-2</v>
      </c>
      <c r="I163" s="11">
        <f t="array" ref="I163">INDEX('Back data'!$A$298:$AL$298,,MAX(IF('Back data'!$A$298:$AL$298&lt;&gt;"",COLUMN('Back data'!$A$298:$AL$298)))-I$6)/I161</f>
        <v>2.0077406869859701E-2</v>
      </c>
      <c r="J163" s="11">
        <f t="array" ref="J163">INDEX('Back data'!$A$298:$AL$298,,MAX(IF('Back data'!$A$298:$AL$298&lt;&gt;"",COLUMN('Back data'!$A$298:$AL$298)))-J$6)/J161</f>
        <v>4.2300432996558231E-2</v>
      </c>
      <c r="K163" s="11">
        <f t="array" ref="K163">INDEX('Back data'!$A$298:$AL$298,,MAX(IF('Back data'!$A$298:$AL$298&lt;&gt;"",COLUMN('Back data'!$A$298:$AL$298)))-K$6)/K161</f>
        <v>2.7659818661769774E-2</v>
      </c>
      <c r="L163" s="11">
        <f t="array" ref="L163">INDEX('Back data'!$A$298:$AL$298,,MAX(IF('Back data'!$A$298:$AL$298&lt;&gt;"",COLUMN('Back data'!$A$298:$AL$298)))-L$6)/L161</f>
        <v>0.10964022632646524</v>
      </c>
      <c r="M163" s="11">
        <f t="array" ref="M163">INDEX('Back data'!$A$298:$AL$298,,MAX(IF('Back data'!$A$298:$AL$298&lt;&gt;"",COLUMN('Back data'!$A$298:$AL$298)))-M$6)/M161</f>
        <v>6.9592770801549103E-2</v>
      </c>
      <c r="N163" s="11">
        <f t="array" ref="N163">INDEX('Back data'!$A$298:$AL$298,,MAX(IF('Back data'!$A$298:$AL$298&lt;&gt;"",COLUMN('Back data'!$A$298:$AL$298)))-N$6)/N161</f>
        <v>0</v>
      </c>
      <c r="O163" s="11">
        <f t="array" ref="O163">INDEX('Back data'!$A$298:$AL$298,,MAX(IF('Back data'!$A$298:$AL$298&lt;&gt;"",COLUMN('Back data'!$A$298:$AL$298)))-O$6)/O161</f>
        <v>6.399437412095639E-2</v>
      </c>
      <c r="P163" s="11">
        <f t="array" ref="P163">INDEX('Back data'!$A$298:$AL$298,,MAX(IF('Back data'!$A$298:$AL$298&lt;&gt;"",COLUMN('Back data'!$A$298:$AL$298)))-P$6)/P161</f>
        <v>0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60" zoomScaleNormal="60" workbookViewId="0">
      <selection activeCell="B8" sqref="B8:M10"/>
    </sheetView>
  </sheetViews>
  <sheetFormatPr baseColWidth="10" defaultColWidth="11.42578125" defaultRowHeight="15" x14ac:dyDescent="0.25"/>
  <cols>
    <col min="3" max="3" width="24.42578125" bestFit="1" customWidth="1"/>
    <col min="4" max="4" width="13.85546875" bestFit="1" customWidth="1"/>
    <col min="5" max="7" width="15.85546875" bestFit="1" customWidth="1"/>
    <col min="8" max="9" width="15.140625" bestFit="1" customWidth="1"/>
    <col min="10" max="10" width="14.5703125" bestFit="1" customWidth="1"/>
    <col min="11" max="11" width="13.140625" bestFit="1" customWidth="1"/>
    <col min="12" max="13" width="11.5703125" bestFit="1" customWidth="1"/>
    <col min="14" max="14" width="15.85546875" bestFit="1" customWidth="1"/>
    <col min="15" max="15" width="17.42578125" customWidth="1"/>
    <col min="16" max="16" width="15.7109375" customWidth="1"/>
    <col min="18" max="18" width="11.5703125" bestFit="1" customWidth="1"/>
  </cols>
  <sheetData>
    <row r="1" spans="2:19" ht="34.5" customHeight="1" x14ac:dyDescent="0.25"/>
    <row r="2" spans="2:19" ht="27" customHeight="1" x14ac:dyDescent="0.25">
      <c r="B2" s="17"/>
      <c r="C2" s="21" t="s">
        <v>64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25"/>
    <row r="4" spans="2:19" s="13" customFormat="1" ht="25.5" customHeight="1" x14ac:dyDescent="0.25">
      <c r="C4" s="14" t="s">
        <v>75</v>
      </c>
    </row>
    <row r="5" spans="2:19" ht="16.5" thickBot="1" x14ac:dyDescent="0.3">
      <c r="C5" s="2"/>
      <c r="D5" s="53">
        <f>'TAM Automático'!D5</f>
        <v>45261</v>
      </c>
      <c r="E5" s="53">
        <f>'TAM Automático'!E5</f>
        <v>45292</v>
      </c>
      <c r="F5" s="53">
        <f>'TAM Automático'!F5</f>
        <v>45323</v>
      </c>
      <c r="G5" s="53">
        <f>'TAM Automático'!G5</f>
        <v>45352</v>
      </c>
      <c r="H5" s="53">
        <f>'TAM Automático'!H5</f>
        <v>45383</v>
      </c>
      <c r="I5" s="53">
        <f>'TAM Automático'!I5</f>
        <v>45413</v>
      </c>
      <c r="J5" s="53">
        <f>'TAM Automático'!J5</f>
        <v>45444</v>
      </c>
      <c r="K5" s="53">
        <f>'TAM Automático'!K5</f>
        <v>45474</v>
      </c>
      <c r="L5" s="53">
        <f>'TAM Automático'!L5</f>
        <v>45505</v>
      </c>
      <c r="M5" s="53">
        <f>'TAM Automático'!M5</f>
        <v>45536</v>
      </c>
      <c r="N5" s="53">
        <f>'TAM Automático'!N5</f>
        <v>45566</v>
      </c>
      <c r="O5" s="53">
        <f>'TAM Automático'!O5</f>
        <v>45597</v>
      </c>
      <c r="P5" s="53">
        <f>'TAM Automático'!P5</f>
        <v>45627</v>
      </c>
    </row>
    <row r="6" spans="2:19" ht="15.75" x14ac:dyDescent="0.25">
      <c r="C6" s="10" t="s">
        <v>65</v>
      </c>
      <c r="D6" s="11">
        <f>'TAM Automático'!D8</f>
        <v>0.94989537316903039</v>
      </c>
      <c r="E6" s="11">
        <f>'TAM Automático'!E8</f>
        <v>0.91926047273578282</v>
      </c>
      <c r="F6" s="11">
        <f>'TAM Automático'!F8</f>
        <v>0.92246613731900984</v>
      </c>
      <c r="G6" s="11">
        <f>'TAM Automático'!G8</f>
        <v>0.94659856048293478</v>
      </c>
      <c r="H6" s="11">
        <f>'TAM Automático'!H8</f>
        <v>0.9274137531836073</v>
      </c>
      <c r="I6" s="11">
        <f>'TAM Automático'!I8</f>
        <v>0.93365864993609859</v>
      </c>
      <c r="J6" s="11">
        <f>'TAM Automático'!J8</f>
        <v>0.93874709976798143</v>
      </c>
      <c r="K6" s="11">
        <f>'TAM Automático'!K8</f>
        <v>0.93374833259226331</v>
      </c>
      <c r="L6" s="11">
        <f>'TAM Automático'!L8</f>
        <v>0.93812154696132599</v>
      </c>
      <c r="M6" s="11">
        <f>'TAM Automático'!M8</f>
        <v>0.92734578627280628</v>
      </c>
      <c r="N6" s="11">
        <f>'TAM Automático'!N8</f>
        <v>0.92000424944226067</v>
      </c>
      <c r="O6" s="11">
        <f>'TAM Automático'!O8</f>
        <v>0.93286668787782379</v>
      </c>
      <c r="P6" s="11">
        <f>'TAM Automático'!P8</f>
        <v>0.94510000000000005</v>
      </c>
    </row>
    <row r="7" spans="2:19" ht="15.75" x14ac:dyDescent="0.25">
      <c r="C7" s="10" t="s">
        <v>66</v>
      </c>
      <c r="D7" s="11">
        <f>'TAM Automático'!D9</f>
        <v>5.0104626830969543E-2</v>
      </c>
      <c r="E7" s="11">
        <f>'TAM Automático'!E9</f>
        <v>8.0739527264217167E-2</v>
      </c>
      <c r="F7" s="11">
        <f>'TAM Automático'!F9</f>
        <v>7.753386268099019E-2</v>
      </c>
      <c r="G7" s="11">
        <f>'TAM Automático'!G9</f>
        <v>5.340143951706524E-2</v>
      </c>
      <c r="H7" s="11">
        <f>'TAM Automático'!H9</f>
        <v>7.2586246816392683E-2</v>
      </c>
      <c r="I7" s="11">
        <f>'TAM Automático'!I9</f>
        <v>6.6341350063901475E-2</v>
      </c>
      <c r="J7" s="11">
        <f>'TAM Automático'!J9</f>
        <v>6.1252900232018563E-2</v>
      </c>
      <c r="K7" s="11">
        <f>'TAM Automático'!K9</f>
        <v>6.6251667407736775E-2</v>
      </c>
      <c r="L7" s="11">
        <f>'TAM Automático'!L9</f>
        <v>6.1878453038674029E-2</v>
      </c>
      <c r="M7" s="11">
        <f>'TAM Automático'!M9</f>
        <v>7.2654213727193745E-2</v>
      </c>
      <c r="N7" s="11">
        <f>'TAM Automático'!N9</f>
        <v>7.9995750557739304E-2</v>
      </c>
      <c r="O7" s="11">
        <f>'TAM Automático'!O9</f>
        <v>6.713331212217627E-2</v>
      </c>
      <c r="P7" s="11">
        <f>'TAM Automático'!P9</f>
        <v>5.4900000000000004E-2</v>
      </c>
    </row>
    <row r="9" spans="2:19" s="13" customFormat="1" ht="29.25" customHeight="1" x14ac:dyDescent="0.25">
      <c r="C9" s="14" t="s">
        <v>76</v>
      </c>
    </row>
    <row r="10" spans="2:19" ht="16.5" thickBot="1" x14ac:dyDescent="0.3">
      <c r="C10" s="2"/>
      <c r="D10" s="53">
        <f>D5</f>
        <v>45261</v>
      </c>
      <c r="E10" s="53">
        <f t="shared" ref="E10:P10" si="0">E5</f>
        <v>45292</v>
      </c>
      <c r="F10" s="53">
        <f t="shared" si="0"/>
        <v>45323</v>
      </c>
      <c r="G10" s="53">
        <f t="shared" si="0"/>
        <v>45352</v>
      </c>
      <c r="H10" s="53">
        <f t="shared" si="0"/>
        <v>45383</v>
      </c>
      <c r="I10" s="53">
        <f t="shared" si="0"/>
        <v>45413</v>
      </c>
      <c r="J10" s="53">
        <f t="shared" si="0"/>
        <v>45444</v>
      </c>
      <c r="K10" s="53">
        <f t="shared" si="0"/>
        <v>45474</v>
      </c>
      <c r="L10" s="53">
        <f t="shared" si="0"/>
        <v>45505</v>
      </c>
      <c r="M10" s="53">
        <f t="shared" si="0"/>
        <v>45536</v>
      </c>
      <c r="N10" s="53">
        <f t="shared" si="0"/>
        <v>45566</v>
      </c>
      <c r="O10" s="53">
        <f t="shared" si="0"/>
        <v>45597</v>
      </c>
      <c r="P10" s="53">
        <f t="shared" si="0"/>
        <v>45627</v>
      </c>
    </row>
    <row r="11" spans="2:19" ht="15.75" x14ac:dyDescent="0.25">
      <c r="C11" s="10" t="s">
        <v>65</v>
      </c>
      <c r="D11" s="11">
        <f>IF('Total Aceite'!$D$29=$R$11,'TAM Automático'!D13,'TAM Automático'!D18)</f>
        <v>0.97872093023255813</v>
      </c>
      <c r="E11" s="11">
        <f>IF('Total Aceite'!$D$29=$R$11,'TAM Automático'!E13,'TAM Automático'!E18)</f>
        <v>0.98224713851903767</v>
      </c>
      <c r="F11" s="11">
        <f>IF('Total Aceite'!$D$29=$R$11,'TAM Automático'!F13,'TAM Automático'!F18)</f>
        <v>0.97197138501231384</v>
      </c>
      <c r="G11" s="11">
        <f>IF('Total Aceite'!$D$29=$R$11,'TAM Automático'!G13,'TAM Automático'!G18)</f>
        <v>0.9848223525353571</v>
      </c>
      <c r="H11" s="11">
        <f>IF('Total Aceite'!$D$29=$R$11,'TAM Automático'!H13,'TAM Automático'!H18)</f>
        <v>0.97927343127206479</v>
      </c>
      <c r="I11" s="11">
        <f>IF('Total Aceite'!$D$29=$R$11,'TAM Automático'!I13,'TAM Automático'!I18)</f>
        <v>0.97744882618249096</v>
      </c>
      <c r="J11" s="11">
        <f>IF('Total Aceite'!$D$29=$R$11,'TAM Automático'!J13,'TAM Automático'!J18)</f>
        <v>0.98549731643256833</v>
      </c>
      <c r="K11" s="11">
        <f>IF('Total Aceite'!$D$29=$R$11,'TAM Automático'!K13,'TAM Automático'!K18)</f>
        <v>0.96731734523145563</v>
      </c>
      <c r="L11" s="11">
        <f>IF('Total Aceite'!$D$29=$R$11,'TAM Automático'!L13,'TAM Automático'!L18)</f>
        <v>0.9743874043685552</v>
      </c>
      <c r="M11" s="11">
        <f>IF('Total Aceite'!$D$29=$R$11,'TAM Automático'!M13,'TAM Automático'!M18)</f>
        <v>0.97678937709165492</v>
      </c>
      <c r="N11" s="11">
        <f>IF('Total Aceite'!$D$29=$R$11,'TAM Automático'!N13,'TAM Automático'!N18)</f>
        <v>0.96948756113119283</v>
      </c>
      <c r="O11" s="11">
        <f>IF('Total Aceite'!$D$29=$R$11,'TAM Automático'!O13,'TAM Automático'!O18)</f>
        <v>0.97682223387519673</v>
      </c>
      <c r="P11" s="11">
        <f>IF('Total Aceite'!$D$29=$R$11,'TAM Automático'!P13,'TAM Automático'!P18)</f>
        <v>0.99919999999999998</v>
      </c>
      <c r="R11">
        <v>1</v>
      </c>
      <c r="S11" s="14" t="s">
        <v>77</v>
      </c>
    </row>
    <row r="12" spans="2:19" ht="15.75" x14ac:dyDescent="0.25">
      <c r="C12" s="10" t="s">
        <v>66</v>
      </c>
      <c r="D12" s="11">
        <f>IF('Total Aceite'!$D$29=$R$11,'TAM Automático'!D14,'TAM Automático'!D19)</f>
        <v>2.1279069767441861E-2</v>
      </c>
      <c r="E12" s="11">
        <f>IF('Total Aceite'!$D$29=$R$11,'TAM Automático'!E14,'TAM Automático'!E19)</f>
        <v>1.7752861480962393E-2</v>
      </c>
      <c r="F12" s="11">
        <f>IF('Total Aceite'!$D$29=$R$11,'TAM Automático'!F14,'TAM Automático'!F19)</f>
        <v>2.8028614987686176E-2</v>
      </c>
      <c r="G12" s="11">
        <f>IF('Total Aceite'!$D$29=$R$11,'TAM Automático'!G14,'TAM Automático'!G19)</f>
        <v>1.5177647464642981E-2</v>
      </c>
      <c r="H12" s="11">
        <f>IF('Total Aceite'!$D$29=$R$11,'TAM Automático'!H14,'TAM Automático'!H19)</f>
        <v>2.0726568727935317E-2</v>
      </c>
      <c r="I12" s="11">
        <f>IF('Total Aceite'!$D$29=$R$11,'TAM Automático'!I14,'TAM Automático'!I19)</f>
        <v>2.2551173817508964E-2</v>
      </c>
      <c r="J12" s="11">
        <f>IF('Total Aceite'!$D$29=$R$11,'TAM Automático'!J14,'TAM Automático'!J19)</f>
        <v>1.4502683567431771E-2</v>
      </c>
      <c r="K12" s="11">
        <f>IF('Total Aceite'!$D$29=$R$11,'TAM Automático'!K14,'TAM Automático'!K19)</f>
        <v>3.2682654768544338E-2</v>
      </c>
      <c r="L12" s="11">
        <f>IF('Total Aceite'!$D$29=$R$11,'TAM Automático'!L14,'TAM Automático'!L19)</f>
        <v>2.5612595631444728E-2</v>
      </c>
      <c r="M12" s="11">
        <f>IF('Total Aceite'!$D$29=$R$11,'TAM Automático'!M14,'TAM Automático'!M19)</f>
        <v>2.3210622908345024E-2</v>
      </c>
      <c r="N12" s="11">
        <f>IF('Total Aceite'!$D$29=$R$11,'TAM Automático'!N14,'TAM Automático'!N19)</f>
        <v>3.0512438868807144E-2</v>
      </c>
      <c r="O12" s="11">
        <f>IF('Total Aceite'!$D$29=$R$11,'TAM Automático'!O14,'TAM Automático'!O19)</f>
        <v>2.3177766124803358E-2</v>
      </c>
      <c r="P12" s="11">
        <f>IF('Total Aceite'!$D$29=$R$11,'TAM Automático'!P14,'TAM Automático'!P19)</f>
        <v>8.0000000000000004E-4</v>
      </c>
      <c r="R12">
        <v>2</v>
      </c>
      <c r="S12" s="14" t="s">
        <v>78</v>
      </c>
    </row>
    <row r="14" spans="2:19" s="13" customFormat="1" ht="29.25" customHeight="1" x14ac:dyDescent="0.25">
      <c r="C14" s="14" t="s">
        <v>79</v>
      </c>
    </row>
    <row r="15" spans="2:19" ht="16.5" thickBot="1" x14ac:dyDescent="0.3">
      <c r="C15" s="2"/>
      <c r="D15" s="53">
        <f>D10</f>
        <v>45261</v>
      </c>
      <c r="E15" s="53">
        <f t="shared" ref="E15:P15" si="1">E10</f>
        <v>45292</v>
      </c>
      <c r="F15" s="53">
        <f t="shared" si="1"/>
        <v>45323</v>
      </c>
      <c r="G15" s="53">
        <f t="shared" si="1"/>
        <v>45352</v>
      </c>
      <c r="H15" s="53">
        <f t="shared" si="1"/>
        <v>45383</v>
      </c>
      <c r="I15" s="53">
        <f t="shared" si="1"/>
        <v>45413</v>
      </c>
      <c r="J15" s="53">
        <f t="shared" si="1"/>
        <v>45444</v>
      </c>
      <c r="K15" s="53">
        <f t="shared" si="1"/>
        <v>45474</v>
      </c>
      <c r="L15" s="53">
        <f t="shared" si="1"/>
        <v>45505</v>
      </c>
      <c r="M15" s="53">
        <f t="shared" si="1"/>
        <v>45536</v>
      </c>
      <c r="N15" s="53">
        <f t="shared" si="1"/>
        <v>45566</v>
      </c>
      <c r="O15" s="53">
        <f t="shared" si="1"/>
        <v>45597</v>
      </c>
      <c r="P15" s="53">
        <f t="shared" si="1"/>
        <v>45627</v>
      </c>
      <c r="R15">
        <v>1</v>
      </c>
      <c r="S15" s="14" t="s">
        <v>27</v>
      </c>
    </row>
    <row r="16" spans="2:19" ht="15.75" x14ac:dyDescent="0.25">
      <c r="C16" s="10" t="s">
        <v>65</v>
      </c>
      <c r="D16" s="11">
        <f>IF('Total Aceite'!$N$29=$R$15,'TAM Automático'!D23,IF('Total Aceite'!$N$29=$R$16,'TAM Automático'!D28,'TAM Automático'!D33))</f>
        <v>0.95870307167235502</v>
      </c>
      <c r="E16" s="11">
        <f>IF('Total Aceite'!$N$29=$R$15,'TAM Automático'!E23,IF('Total Aceite'!$N$29=$R$16,'TAM Automático'!E28,'TAM Automático'!E33))</f>
        <v>0.92796709753231499</v>
      </c>
      <c r="F16" s="11">
        <f>IF('Total Aceite'!$N$29=$R$15,'TAM Automático'!F23,IF('Total Aceite'!$N$29=$R$16,'TAM Automático'!F28,'TAM Automático'!F33))</f>
        <v>0.95907353271868678</v>
      </c>
      <c r="G16" s="11">
        <f>IF('Total Aceite'!$N$29=$R$15,'TAM Automático'!G23,IF('Total Aceite'!$N$29=$R$16,'TAM Automático'!G28,'TAM Automático'!G33))</f>
        <v>0.96698714236070893</v>
      </c>
      <c r="H16" s="11">
        <f>IF('Total Aceite'!$N$29=$R$15,'TAM Automático'!H23,IF('Total Aceite'!$N$29=$R$16,'TAM Automático'!H28,'TAM Automático'!H33))</f>
        <v>0.93301971326164868</v>
      </c>
      <c r="I16" s="11">
        <f>IF('Total Aceite'!$N$29=$R$15,'TAM Automático'!I23,IF('Total Aceite'!$N$29=$R$16,'TAM Automático'!I28,'TAM Automático'!I33))</f>
        <v>0.97317244611059039</v>
      </c>
      <c r="J16" s="11">
        <f>IF('Total Aceite'!$N$29=$R$15,'TAM Automático'!J23,IF('Total Aceite'!$N$29=$R$16,'TAM Automático'!J28,'TAM Automático'!J33))</f>
        <v>0.95233207891435745</v>
      </c>
      <c r="K16" s="11">
        <f>IF('Total Aceite'!$N$29=$R$15,'TAM Automático'!K23,IF('Total Aceite'!$N$29=$R$16,'TAM Automático'!K28,'TAM Automático'!K33))</f>
        <v>0.89622121846425029</v>
      </c>
      <c r="L16" s="11">
        <f>IF('Total Aceite'!$N$29=$R$15,'TAM Automático'!L23,IF('Total Aceite'!$N$29=$R$16,'TAM Automático'!L28,'TAM Automático'!L33))</f>
        <v>0.92818057455540359</v>
      </c>
      <c r="M16" s="11">
        <f>IF('Total Aceite'!$N$29=$R$15,'TAM Automático'!M23,IF('Total Aceite'!$N$29=$R$16,'TAM Automático'!M28,'TAM Automático'!M33))</f>
        <v>0.94780977601235794</v>
      </c>
      <c r="N16" s="11">
        <f>IF('Total Aceite'!$N$29=$R$15,'TAM Automático'!N23,IF('Total Aceite'!$N$29=$R$16,'TAM Automático'!N28,'TAM Automático'!N33))</f>
        <v>0.88974441236231416</v>
      </c>
      <c r="O16" s="11">
        <f>IF('Total Aceite'!$N$29=$R$15,'TAM Automático'!O23,IF('Total Aceite'!$N$29=$R$16,'TAM Automático'!O28,'TAM Automático'!O33))</f>
        <v>0.94167717528373274</v>
      </c>
      <c r="P16" s="11">
        <f>IF('Total Aceite'!$N$29=$R$15,'TAM Automático'!P23,IF('Total Aceite'!$N$29=$R$16,'TAM Automático'!P28,'TAM Automático'!P33))</f>
        <v>0.98930000000000007</v>
      </c>
      <c r="R16">
        <v>2</v>
      </c>
      <c r="S16" s="7" t="s">
        <v>31</v>
      </c>
    </row>
    <row r="17" spans="2:19" ht="15.75" x14ac:dyDescent="0.25">
      <c r="C17" s="10" t="s">
        <v>66</v>
      </c>
      <c r="D17" s="11">
        <f>IF('Total Aceite'!$N$29=$R$15,'TAM Automático'!D24,IF('Total Aceite'!$N$29=$R$16,'TAM Automático'!D29,'TAM Automático'!D34))</f>
        <v>4.1296928327645054E-2</v>
      </c>
      <c r="E17" s="11">
        <f>IF('Total Aceite'!$N$29=$R$15,'TAM Automático'!E24,IF('Total Aceite'!$N$29=$R$16,'TAM Automático'!E29,'TAM Automático'!E34))</f>
        <v>7.2032902467685081E-2</v>
      </c>
      <c r="F17" s="11">
        <f>IF('Total Aceite'!$N$29=$R$15,'TAM Automático'!F24,IF('Total Aceite'!$N$29=$R$16,'TAM Automático'!F29,'TAM Automático'!F34))</f>
        <v>4.0926467281313245E-2</v>
      </c>
      <c r="G17" s="11">
        <f>IF('Total Aceite'!$N$29=$R$15,'TAM Automático'!G24,IF('Total Aceite'!$N$29=$R$16,'TAM Automático'!G29,'TAM Automático'!G34))</f>
        <v>3.3012857639291092E-2</v>
      </c>
      <c r="H17" s="11">
        <f>IF('Total Aceite'!$N$29=$R$15,'TAM Automático'!H24,IF('Total Aceite'!$N$29=$R$16,'TAM Automático'!H29,'TAM Automático'!H34))</f>
        <v>6.6980286738351255E-2</v>
      </c>
      <c r="I17" s="11">
        <f>IF('Total Aceite'!$N$29=$R$15,'TAM Automático'!I24,IF('Total Aceite'!$N$29=$R$16,'TAM Automático'!I29,'TAM Automático'!I34))</f>
        <v>2.682755388940956E-2</v>
      </c>
      <c r="J17" s="11">
        <f>IF('Total Aceite'!$N$29=$R$15,'TAM Automático'!J24,IF('Total Aceite'!$N$29=$R$16,'TAM Automático'!J29,'TAM Automático'!J34))</f>
        <v>4.7667921085642599E-2</v>
      </c>
      <c r="K17" s="11">
        <f>IF('Total Aceite'!$N$29=$R$15,'TAM Automático'!K24,IF('Total Aceite'!$N$29=$R$16,'TAM Automático'!K29,'TAM Automático'!K34))</f>
        <v>0.1037787815357497</v>
      </c>
      <c r="L17" s="11">
        <f>IF('Total Aceite'!$N$29=$R$15,'TAM Automático'!L24,IF('Total Aceite'!$N$29=$R$16,'TAM Automático'!L29,'TAM Automático'!L34))</f>
        <v>7.1819425444596435E-2</v>
      </c>
      <c r="M17" s="11">
        <f>IF('Total Aceite'!$N$29=$R$15,'TAM Automático'!M24,IF('Total Aceite'!$N$29=$R$16,'TAM Automático'!M29,'TAM Automático'!M34))</f>
        <v>5.2190223987642059E-2</v>
      </c>
      <c r="N17" s="11">
        <f>IF('Total Aceite'!$N$29=$R$15,'TAM Automático'!N24,IF('Total Aceite'!$N$29=$R$16,'TAM Automático'!N29,'TAM Automático'!N34))</f>
        <v>0.11025558763768581</v>
      </c>
      <c r="O17" s="11">
        <f>IF('Total Aceite'!$N$29=$R$15,'TAM Automático'!O24,IF('Total Aceite'!$N$29=$R$16,'TAM Automático'!O29,'TAM Automático'!O34))</f>
        <v>5.8322824716267339E-2</v>
      </c>
      <c r="P17" s="11">
        <f>IF('Total Aceite'!$N$29=$R$15,'TAM Automático'!P24,IF('Total Aceite'!$N$29=$R$16,'TAM Automático'!P29,'TAM Automático'!P34))</f>
        <v>1.0700000000000001E-2</v>
      </c>
      <c r="R17">
        <v>2</v>
      </c>
      <c r="S17" s="7" t="s">
        <v>35</v>
      </c>
    </row>
    <row r="19" spans="2:19" s="13" customFormat="1" ht="29.25" customHeight="1" x14ac:dyDescent="0.25">
      <c r="C19" s="14"/>
    </row>
    <row r="20" spans="2:19" ht="15.75" x14ac:dyDescent="0.2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75" x14ac:dyDescent="0.2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75" x14ac:dyDescent="0.2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75" x14ac:dyDescent="0.2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25">
      <c r="B24" s="17"/>
      <c r="C24" s="21" t="s">
        <v>69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75" x14ac:dyDescent="0.2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75" x14ac:dyDescent="0.2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75" x14ac:dyDescent="0.25">
      <c r="B27" s="13"/>
      <c r="C27" s="14" t="s">
        <v>75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5" thickBot="1" x14ac:dyDescent="0.3">
      <c r="C28" s="2"/>
      <c r="D28" s="53">
        <f>D5</f>
        <v>45261</v>
      </c>
      <c r="E28" s="53">
        <f t="shared" ref="E28:P28" si="2">E5</f>
        <v>45292</v>
      </c>
      <c r="F28" s="53">
        <f t="shared" si="2"/>
        <v>45323</v>
      </c>
      <c r="G28" s="53">
        <f t="shared" si="2"/>
        <v>45352</v>
      </c>
      <c r="H28" s="53">
        <f t="shared" si="2"/>
        <v>45383</v>
      </c>
      <c r="I28" s="53">
        <f t="shared" si="2"/>
        <v>45413</v>
      </c>
      <c r="J28" s="53">
        <f t="shared" si="2"/>
        <v>45444</v>
      </c>
      <c r="K28" s="53">
        <f t="shared" si="2"/>
        <v>45474</v>
      </c>
      <c r="L28" s="53">
        <f t="shared" si="2"/>
        <v>45505</v>
      </c>
      <c r="M28" s="53">
        <f t="shared" si="2"/>
        <v>45536</v>
      </c>
      <c r="N28" s="53">
        <f t="shared" si="2"/>
        <v>45566</v>
      </c>
      <c r="O28" s="53">
        <f t="shared" si="2"/>
        <v>45597</v>
      </c>
      <c r="P28" s="53">
        <f t="shared" si="2"/>
        <v>45627</v>
      </c>
    </row>
    <row r="29" spans="2:19" ht="15.75" x14ac:dyDescent="0.25">
      <c r="C29" s="10" t="s">
        <v>65</v>
      </c>
      <c r="D29" s="11">
        <f>'TAM Automático'!D41</f>
        <v>0.93687668661269508</v>
      </c>
      <c r="E29" s="11">
        <f>'TAM Automático'!E41</f>
        <v>0.8934996402014872</v>
      </c>
      <c r="F29" s="11">
        <f>'TAM Automático'!F41</f>
        <v>0.89973246481330693</v>
      </c>
      <c r="G29" s="11">
        <f>'TAM Automático'!G41</f>
        <v>0.91852025286818084</v>
      </c>
      <c r="H29" s="11">
        <f>'TAM Automático'!H41</f>
        <v>0.88959510357815452</v>
      </c>
      <c r="I29" s="11">
        <f>'TAM Automático'!I41</f>
        <v>0.90539118231785753</v>
      </c>
      <c r="J29" s="11">
        <f>'TAM Automático'!J41</f>
        <v>0.92463101863053465</v>
      </c>
      <c r="K29" s="11">
        <f>'TAM Automático'!K41</f>
        <v>0.9238862771434968</v>
      </c>
      <c r="L29" s="11">
        <f>'TAM Automático'!L41</f>
        <v>0.9111135587619783</v>
      </c>
      <c r="M29" s="11">
        <f>'TAM Automático'!M41</f>
        <v>0.90571987820791644</v>
      </c>
      <c r="N29" s="11">
        <f>'TAM Automático'!N41</f>
        <v>0.89397615782255513</v>
      </c>
      <c r="O29" s="11">
        <f>'TAM Automático'!O41</f>
        <v>0.90444159726670936</v>
      </c>
      <c r="P29" s="11">
        <f>'TAM Automático'!P41</f>
        <v>0.92330000000000001</v>
      </c>
    </row>
    <row r="30" spans="2:19" ht="15.75" x14ac:dyDescent="0.25">
      <c r="C30" s="10" t="s">
        <v>66</v>
      </c>
      <c r="D30" s="11">
        <f>'TAM Automático'!D42</f>
        <v>6.3123313387304952E-2</v>
      </c>
      <c r="E30" s="11">
        <f>'TAM Automático'!E42</f>
        <v>0.10650035979851284</v>
      </c>
      <c r="F30" s="11">
        <f>'TAM Automático'!F42</f>
        <v>0.10026753518669303</v>
      </c>
      <c r="G30" s="11">
        <f>'TAM Automático'!G42</f>
        <v>8.1479747131819255E-2</v>
      </c>
      <c r="H30" s="11">
        <f>'TAM Automático'!H42</f>
        <v>0.11040489642184559</v>
      </c>
      <c r="I30" s="11">
        <f>'TAM Automático'!I42</f>
        <v>9.4608817682142438E-2</v>
      </c>
      <c r="J30" s="11">
        <f>'TAM Automático'!J42</f>
        <v>7.5368981369465279E-2</v>
      </c>
      <c r="K30" s="11">
        <f>'TAM Automático'!K42</f>
        <v>7.6113722856503238E-2</v>
      </c>
      <c r="L30" s="11">
        <f>'TAM Automático'!L42</f>
        <v>8.8886441238021821E-2</v>
      </c>
      <c r="M30" s="11">
        <f>'TAM Automático'!M42</f>
        <v>9.4280121792083504E-2</v>
      </c>
      <c r="N30" s="11">
        <f>'TAM Automático'!N42</f>
        <v>0.1060238421774449</v>
      </c>
      <c r="O30" s="11">
        <f>'TAM Automático'!O42</f>
        <v>9.5558402733290623E-2</v>
      </c>
      <c r="P30" s="11">
        <f>'TAM Automático'!P42</f>
        <v>7.6700000000000004E-2</v>
      </c>
    </row>
    <row r="32" spans="2:19" ht="15.75" x14ac:dyDescent="0.25">
      <c r="B32" s="13"/>
      <c r="C32" s="14" t="s">
        <v>76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5" thickBot="1" x14ac:dyDescent="0.3">
      <c r="C33" s="2"/>
      <c r="D33" s="53">
        <f>D28</f>
        <v>45261</v>
      </c>
      <c r="E33" s="53">
        <f t="shared" ref="E33:P33" si="3">E28</f>
        <v>45292</v>
      </c>
      <c r="F33" s="53">
        <f t="shared" si="3"/>
        <v>45323</v>
      </c>
      <c r="G33" s="53">
        <f t="shared" si="3"/>
        <v>45352</v>
      </c>
      <c r="H33" s="53">
        <f t="shared" si="3"/>
        <v>45383</v>
      </c>
      <c r="I33" s="53">
        <f t="shared" si="3"/>
        <v>45413</v>
      </c>
      <c r="J33" s="53">
        <f t="shared" si="3"/>
        <v>45444</v>
      </c>
      <c r="K33" s="53">
        <f t="shared" si="3"/>
        <v>45474</v>
      </c>
      <c r="L33" s="53">
        <f t="shared" si="3"/>
        <v>45505</v>
      </c>
      <c r="M33" s="53">
        <f t="shared" si="3"/>
        <v>45536</v>
      </c>
      <c r="N33" s="53">
        <f t="shared" si="3"/>
        <v>45566</v>
      </c>
      <c r="O33" s="53">
        <f t="shared" si="3"/>
        <v>45597</v>
      </c>
      <c r="P33" s="53">
        <f t="shared" si="3"/>
        <v>45627</v>
      </c>
    </row>
    <row r="34" spans="2:20" ht="15.75" x14ac:dyDescent="0.25">
      <c r="C34" s="10" t="s">
        <v>65</v>
      </c>
      <c r="D34" s="11">
        <f>IF('O. Virgen + Extra'!$D$29=$R$34,'TAM Automático'!D46,'TAM Automático'!D51)</f>
        <v>0.99648753073410612</v>
      </c>
      <c r="E34" s="11">
        <f>IF('O. Virgen + Extra'!$D$29=$R$34,'TAM Automático'!E46,'TAM Automático'!E51)</f>
        <v>0.9882747068676716</v>
      </c>
      <c r="F34" s="11">
        <f>IF('O. Virgen + Extra'!$D$29=$R$34,'TAM Automático'!F46,'TAM Automático'!F51)</f>
        <v>0.98063380281690138</v>
      </c>
      <c r="G34" s="11">
        <f>IF('O. Virgen + Extra'!$D$29=$R$34,'TAM Automático'!G46,'TAM Automático'!G51)</f>
        <v>0.98796574866928943</v>
      </c>
      <c r="H34" s="11">
        <f>IF('O. Virgen + Extra'!$D$29=$R$34,'TAM Automático'!H46,'TAM Automático'!H51)</f>
        <v>0.99021663172606567</v>
      </c>
      <c r="I34" s="11">
        <f>IF('O. Virgen + Extra'!$D$29=$R$34,'TAM Automático'!I46,'TAM Automático'!I51)</f>
        <v>0.98210080075365058</v>
      </c>
      <c r="J34" s="11">
        <f>IF('O. Virgen + Extra'!$D$29=$R$34,'TAM Automático'!J46,'TAM Automático'!J51)</f>
        <v>0.98882150077298137</v>
      </c>
      <c r="K34" s="11">
        <f>IF('O. Virgen + Extra'!$D$29=$R$34,'TAM Automático'!K46,'TAM Automático'!K51)</f>
        <v>0.97680612584618798</v>
      </c>
      <c r="L34" s="11">
        <f>IF('O. Virgen + Extra'!$D$29=$R$34,'TAM Automático'!L46,'TAM Automático'!L51)</f>
        <v>0.97129498749592258</v>
      </c>
      <c r="M34" s="11">
        <f>IF('O. Virgen + Extra'!$D$29=$R$34,'TAM Automático'!M46,'TAM Automático'!M51)</f>
        <v>0.98143294014853644</v>
      </c>
      <c r="N34" s="11">
        <f>IF('O. Virgen + Extra'!$D$29=$R$34,'TAM Automático'!N46,'TAM Automático'!N51)</f>
        <v>0.99207774374141755</v>
      </c>
      <c r="O34" s="11">
        <f>IF('O. Virgen + Extra'!$D$29=$R$34,'TAM Automático'!O46,'TAM Automático'!O51)</f>
        <v>0.9717099748533109</v>
      </c>
      <c r="P34" s="11">
        <f>IF('O. Virgen + Extra'!$D$29=$R$34,'TAM Automático'!P46,'TAM Automático'!P51)</f>
        <v>0.997</v>
      </c>
      <c r="R34">
        <v>1</v>
      </c>
      <c r="S34" s="14" t="s">
        <v>77</v>
      </c>
    </row>
    <row r="35" spans="2:20" ht="15.75" x14ac:dyDescent="0.25">
      <c r="C35" s="10" t="s">
        <v>66</v>
      </c>
      <c r="D35" s="11">
        <f>IF('O. Virgen + Extra'!$D$29=$R$34,'TAM Automático'!D47,'TAM Automático'!D52)</f>
        <v>3.5124692658939235E-3</v>
      </c>
      <c r="E35" s="11">
        <f>IF('O. Virgen + Extra'!$D$29=$R$34,'TAM Automático'!E47,'TAM Automático'!E52)</f>
        <v>1.1725293132328308E-2</v>
      </c>
      <c r="F35" s="11">
        <f>IF('O. Virgen + Extra'!$D$29=$R$34,'TAM Automático'!F47,'TAM Automático'!F52)</f>
        <v>1.936619718309859E-2</v>
      </c>
      <c r="G35" s="11">
        <f>IF('O. Virgen + Extra'!$D$29=$R$34,'TAM Automático'!G47,'TAM Automático'!G52)</f>
        <v>1.2034251330710484E-2</v>
      </c>
      <c r="H35" s="11">
        <f>IF('O. Virgen + Extra'!$D$29=$R$34,'TAM Automático'!H47,'TAM Automático'!H52)</f>
        <v>9.7833682739343116E-3</v>
      </c>
      <c r="I35" s="11">
        <f>IF('O. Virgen + Extra'!$D$29=$R$34,'TAM Automático'!I47,'TAM Automático'!I52)</f>
        <v>1.7899199246349504E-2</v>
      </c>
      <c r="J35" s="11">
        <f>IF('O. Virgen + Extra'!$D$29=$R$34,'TAM Automático'!J47,'TAM Automático'!J52)</f>
        <v>1.1178499227018669E-2</v>
      </c>
      <c r="K35" s="11">
        <f>IF('O. Virgen + Extra'!$D$29=$R$34,'TAM Automático'!K47,'TAM Automático'!K52)</f>
        <v>2.3193874153812005E-2</v>
      </c>
      <c r="L35" s="11">
        <f>IF('O. Virgen + Extra'!$D$29=$R$34,'TAM Automático'!L47,'TAM Automático'!L52)</f>
        <v>2.8705012504077417E-2</v>
      </c>
      <c r="M35" s="11">
        <f>IF('O. Virgen + Extra'!$D$29=$R$34,'TAM Automático'!M47,'TAM Automático'!M52)</f>
        <v>1.8567059851463522E-2</v>
      </c>
      <c r="N35" s="11">
        <f>IF('O. Virgen + Extra'!$D$29=$R$34,'TAM Automático'!N47,'TAM Automático'!N52)</f>
        <v>7.9222562585824444E-3</v>
      </c>
      <c r="O35" s="11">
        <f>IF('O. Virgen + Extra'!$D$29=$R$34,'TAM Automático'!O47,'TAM Automático'!O52)</f>
        <v>2.8290025146689022E-2</v>
      </c>
      <c r="P35" s="11">
        <f>IF('O. Virgen + Extra'!$D$29=$R$34,'TAM Automático'!P47,'TAM Automático'!P52)</f>
        <v>3.0000000000000001E-3</v>
      </c>
      <c r="R35">
        <v>2</v>
      </c>
      <c r="S35" s="14" t="s">
        <v>78</v>
      </c>
    </row>
    <row r="37" spans="2:20" ht="15.75" x14ac:dyDescent="0.25">
      <c r="B37" s="13"/>
      <c r="C37" s="14" t="s">
        <v>79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5" thickBot="1" x14ac:dyDescent="0.3">
      <c r="C38" s="2"/>
      <c r="D38" s="53">
        <f>D33</f>
        <v>45261</v>
      </c>
      <c r="E38" s="53">
        <f t="shared" ref="E38:P38" si="4">E33</f>
        <v>45292</v>
      </c>
      <c r="F38" s="53">
        <f t="shared" si="4"/>
        <v>45323</v>
      </c>
      <c r="G38" s="53">
        <f t="shared" si="4"/>
        <v>45352</v>
      </c>
      <c r="H38" s="53">
        <f t="shared" si="4"/>
        <v>45383</v>
      </c>
      <c r="I38" s="53">
        <f t="shared" si="4"/>
        <v>45413</v>
      </c>
      <c r="J38" s="53">
        <f t="shared" si="4"/>
        <v>45444</v>
      </c>
      <c r="K38" s="53">
        <f t="shared" si="4"/>
        <v>45474</v>
      </c>
      <c r="L38" s="53">
        <f t="shared" si="4"/>
        <v>45505</v>
      </c>
      <c r="M38" s="53">
        <f t="shared" si="4"/>
        <v>45536</v>
      </c>
      <c r="N38" s="53">
        <f t="shared" si="4"/>
        <v>45566</v>
      </c>
      <c r="O38" s="53">
        <f t="shared" si="4"/>
        <v>45597</v>
      </c>
      <c r="P38" s="53">
        <f t="shared" si="4"/>
        <v>45627</v>
      </c>
      <c r="R38">
        <v>1</v>
      </c>
      <c r="S38" s="14" t="s">
        <v>27</v>
      </c>
    </row>
    <row r="39" spans="2:20" ht="15.75" x14ac:dyDescent="0.25">
      <c r="C39" s="10" t="s">
        <v>65</v>
      </c>
      <c r="D39" s="11">
        <f>IF('O. Virgen + Extra'!$N$29=$R$38,'TAM Automático'!D56,IF('O. Virgen + Extra'!$N$29=$R$39,'TAM Automático'!D61,'TAM Automático'!D66))</f>
        <v>0.94919469445760296</v>
      </c>
      <c r="E39" s="11">
        <f>IF('O. Virgen + Extra'!$N$29=$R$38,'TAM Automático'!E56,IF('O. Virgen + Extra'!$N$29=$R$39,'TAM Automático'!E61,'TAM Automático'!E66))</f>
        <v>0.908625730994152</v>
      </c>
      <c r="F39" s="11">
        <f>IF('O. Virgen + Extra'!$N$29=$R$38,'TAM Automático'!F56,IF('O. Virgen + Extra'!$N$29=$R$39,'TAM Automático'!F61,'TAM Automático'!F66))</f>
        <v>0.93586174901414987</v>
      </c>
      <c r="G39" s="11">
        <f>IF('O. Virgen + Extra'!$N$29=$R$38,'TAM Automático'!G56,IF('O. Virgen + Extra'!$N$29=$R$39,'TAM Automático'!G61,'TAM Automático'!G66))</f>
        <v>0.93473756906077343</v>
      </c>
      <c r="H39" s="11">
        <f>IF('O. Virgen + Extra'!$N$29=$R$38,'TAM Automático'!H56,IF('O. Virgen + Extra'!$N$29=$R$39,'TAM Automático'!H61,'TAM Automático'!H66))</f>
        <v>0.91463414634146345</v>
      </c>
      <c r="I39" s="11">
        <f>IF('O. Virgen + Extra'!$N$29=$R$38,'TAM Automático'!I56,IF('O. Virgen + Extra'!$N$29=$R$39,'TAM Automático'!I61,'TAM Automático'!I66))</f>
        <v>0.93271295633500362</v>
      </c>
      <c r="J39" s="11">
        <f>IF('O. Virgen + Extra'!$N$29=$R$38,'TAM Automático'!J56,IF('O. Virgen + Extra'!$N$29=$R$39,'TAM Automático'!J61,'TAM Automático'!J66))</f>
        <v>0.95340632603406328</v>
      </c>
      <c r="K39" s="11">
        <f>IF('O. Virgen + Extra'!$N$29=$R$38,'TAM Automático'!K56,IF('O. Virgen + Extra'!$N$29=$R$39,'TAM Automático'!K61,'TAM Automático'!K66))</f>
        <v>0.94413597733711041</v>
      </c>
      <c r="L39" s="11">
        <f>IF('O. Virgen + Extra'!$N$29=$R$38,'TAM Automático'!L56,IF('O. Virgen + Extra'!$N$29=$R$39,'TAM Automático'!L61,'TAM Automático'!L66))</f>
        <v>0.9461672854335007</v>
      </c>
      <c r="M39" s="11">
        <f>IF('O. Virgen + Extra'!$N$29=$R$38,'TAM Automático'!M56,IF('O. Virgen + Extra'!$N$29=$R$39,'TAM Automático'!M61,'TAM Automático'!M66))</f>
        <v>0.94465753424657539</v>
      </c>
      <c r="N39" s="11">
        <f>IF('O. Virgen + Extra'!$N$29=$R$38,'TAM Automático'!N56,IF('O. Virgen + Extra'!$N$29=$R$39,'TAM Automático'!N61,'TAM Automático'!N66))</f>
        <v>0.93591923485653561</v>
      </c>
      <c r="O39" s="11">
        <f>IF('O. Virgen + Extra'!$N$29=$R$38,'TAM Automático'!O56,IF('O. Virgen + Extra'!$N$29=$R$39,'TAM Automático'!O61,'TAM Automático'!O66))</f>
        <v>0.93473047648837448</v>
      </c>
      <c r="P39" s="11">
        <f>IF('O. Virgen + Extra'!$N$29=$R$38,'TAM Automático'!P56,IF('O. Virgen + Extra'!$N$29=$R$39,'TAM Automático'!P61,'TAM Automático'!P66))</f>
        <v>0.97959999999999992</v>
      </c>
      <c r="R39">
        <v>2</v>
      </c>
      <c r="S39" s="7" t="s">
        <v>31</v>
      </c>
    </row>
    <row r="40" spans="2:20" ht="15.75" x14ac:dyDescent="0.25">
      <c r="C40" s="10" t="s">
        <v>66</v>
      </c>
      <c r="D40" s="11">
        <f>IF('O. Virgen + Extra'!$N$29=$R$38,'TAM Automático'!D57,IF('O. Virgen + Extra'!$N$29=$R$39,'TAM Automático'!D62,'TAM Automático'!D67))</f>
        <v>5.0805305542396963E-2</v>
      </c>
      <c r="E40" s="11">
        <f>IF('O. Virgen + Extra'!$N$29=$R$38,'TAM Automático'!E57,IF('O. Virgen + Extra'!$N$29=$R$39,'TAM Automático'!E62,'TAM Automático'!E67))</f>
        <v>9.1374269005847955E-2</v>
      </c>
      <c r="F40" s="11">
        <f>IF('O. Virgen + Extra'!$N$29=$R$38,'TAM Automático'!F57,IF('O. Virgen + Extra'!$N$29=$R$39,'TAM Automático'!F62,'TAM Automático'!F67))</f>
        <v>6.4138250985850159E-2</v>
      </c>
      <c r="G40" s="11">
        <f>IF('O. Virgen + Extra'!$N$29=$R$38,'TAM Automático'!G57,IF('O. Virgen + Extra'!$N$29=$R$39,'TAM Automático'!G62,'TAM Automático'!G67))</f>
        <v>6.5262430939226526E-2</v>
      </c>
      <c r="H40" s="11">
        <f>IF('O. Virgen + Extra'!$N$29=$R$38,'TAM Automático'!H57,IF('O. Virgen + Extra'!$N$29=$R$39,'TAM Automático'!H62,'TAM Automático'!H67))</f>
        <v>8.5365853658536592E-2</v>
      </c>
      <c r="I40" s="11">
        <f>IF('O. Virgen + Extra'!$N$29=$R$38,'TAM Automático'!I57,IF('O. Virgen + Extra'!$N$29=$R$39,'TAM Automático'!I62,'TAM Automático'!I67))</f>
        <v>6.728704366499641E-2</v>
      </c>
      <c r="J40" s="11">
        <f>IF('O. Virgen + Extra'!$N$29=$R$38,'TAM Automático'!J57,IF('O. Virgen + Extra'!$N$29=$R$39,'TAM Automático'!J62,'TAM Automático'!J67))</f>
        <v>4.6593673965936735E-2</v>
      </c>
      <c r="K40" s="11">
        <f>IF('O. Virgen + Extra'!$N$29=$R$38,'TAM Automático'!K57,IF('O. Virgen + Extra'!$N$29=$R$39,'TAM Automático'!K62,'TAM Automático'!K67))</f>
        <v>5.5864022662889513E-2</v>
      </c>
      <c r="L40" s="11">
        <f>IF('O. Virgen + Extra'!$N$29=$R$38,'TAM Automático'!L57,IF('O. Virgen + Extra'!$N$29=$R$39,'TAM Automático'!L62,'TAM Automático'!L67))</f>
        <v>5.3832714566499226E-2</v>
      </c>
      <c r="M40" s="11">
        <f>IF('O. Virgen + Extra'!$N$29=$R$38,'TAM Automático'!M57,IF('O. Virgen + Extra'!$N$29=$R$39,'TAM Automático'!M62,'TAM Automático'!M67))</f>
        <v>5.5342465753424656E-2</v>
      </c>
      <c r="N40" s="11">
        <f>IF('O. Virgen + Extra'!$N$29=$R$38,'TAM Automático'!N57,IF('O. Virgen + Extra'!$N$29=$R$39,'TAM Automático'!N62,'TAM Automático'!N67))</f>
        <v>6.4080765143464405E-2</v>
      </c>
      <c r="O40" s="11">
        <f>IF('O. Virgen + Extra'!$N$29=$R$38,'TAM Automático'!O57,IF('O. Virgen + Extra'!$N$29=$R$39,'TAM Automático'!O62,'TAM Automático'!O67))</f>
        <v>6.5269523511625474E-2</v>
      </c>
      <c r="P40" s="11">
        <f>IF('O. Virgen + Extra'!$N$29=$R$38,'TAM Automático'!P57,IF('O. Virgen + Extra'!$N$29=$R$39,'TAM Automático'!P62,'TAM Automático'!P67))</f>
        <v>2.0400000000000001E-2</v>
      </c>
      <c r="R40">
        <v>2</v>
      </c>
      <c r="S40" s="7" t="s">
        <v>35</v>
      </c>
    </row>
    <row r="44" spans="2:20" x14ac:dyDescent="0.25">
      <c r="R44" s="13"/>
      <c r="S44" s="13"/>
      <c r="T44" s="13"/>
    </row>
    <row r="46" spans="2:20" ht="27" customHeight="1" x14ac:dyDescent="0.25">
      <c r="B46" s="17"/>
      <c r="C46" s="21" t="s">
        <v>72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75" x14ac:dyDescent="0.2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75" x14ac:dyDescent="0.2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75" x14ac:dyDescent="0.25">
      <c r="B49" s="13"/>
      <c r="C49" s="14" t="s">
        <v>75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5" thickBot="1" x14ac:dyDescent="0.3">
      <c r="C50" s="2"/>
      <c r="D50" s="53">
        <f>D28</f>
        <v>45261</v>
      </c>
      <c r="E50" s="53">
        <f t="shared" ref="E50:P50" si="5">E28</f>
        <v>45292</v>
      </c>
      <c r="F50" s="53">
        <f t="shared" si="5"/>
        <v>45323</v>
      </c>
      <c r="G50" s="53">
        <f t="shared" si="5"/>
        <v>45352</v>
      </c>
      <c r="H50" s="53">
        <f t="shared" si="5"/>
        <v>45383</v>
      </c>
      <c r="I50" s="53">
        <f t="shared" si="5"/>
        <v>45413</v>
      </c>
      <c r="J50" s="53">
        <f t="shared" si="5"/>
        <v>45444</v>
      </c>
      <c r="K50" s="53">
        <f t="shared" si="5"/>
        <v>45474</v>
      </c>
      <c r="L50" s="53">
        <f t="shared" si="5"/>
        <v>45505</v>
      </c>
      <c r="M50" s="53">
        <f t="shared" si="5"/>
        <v>45536</v>
      </c>
      <c r="N50" s="53">
        <f t="shared" si="5"/>
        <v>45566</v>
      </c>
      <c r="O50" s="53">
        <f t="shared" si="5"/>
        <v>45597</v>
      </c>
      <c r="P50" s="53">
        <f t="shared" si="5"/>
        <v>45627</v>
      </c>
    </row>
    <row r="51" spans="2:20" ht="15.75" x14ac:dyDescent="0.25">
      <c r="C51" s="10" t="s">
        <v>65</v>
      </c>
      <c r="D51" s="11">
        <f>'TAM Automático'!D74</f>
        <v>0.94980918237539025</v>
      </c>
      <c r="E51" s="11">
        <f>'TAM Automático'!E74</f>
        <v>0.89477303988995871</v>
      </c>
      <c r="F51" s="11">
        <f>'TAM Automático'!F74</f>
        <v>0.90967216926296213</v>
      </c>
      <c r="G51" s="11">
        <f>'TAM Automático'!G74</f>
        <v>0.92875230202578274</v>
      </c>
      <c r="H51" s="11">
        <f>'TAM Automático'!H74</f>
        <v>0.91289437585733879</v>
      </c>
      <c r="I51" s="11">
        <f>'TAM Automático'!I74</f>
        <v>0.91528354080221308</v>
      </c>
      <c r="J51" s="11">
        <f>'TAM Automático'!J74</f>
        <v>0.90613223706748891</v>
      </c>
      <c r="K51" s="11">
        <f>'TAM Automático'!K74</f>
        <v>0.92637969094922734</v>
      </c>
      <c r="L51" s="11">
        <f>'TAM Automático'!L74</f>
        <v>0.91960242959690774</v>
      </c>
      <c r="M51" s="11">
        <f>'TAM Automático'!M74</f>
        <v>0.90288282363257699</v>
      </c>
      <c r="N51" s="11">
        <f>'TAM Automático'!N74</f>
        <v>0.90907148199593968</v>
      </c>
      <c r="O51" s="11">
        <f>'TAM Automático'!O74</f>
        <v>0.90373931623931625</v>
      </c>
      <c r="P51" s="11">
        <f>'TAM Automático'!P74</f>
        <v>0.90720000000000001</v>
      </c>
    </row>
    <row r="52" spans="2:20" ht="15.75" x14ac:dyDescent="0.25">
      <c r="C52" s="10" t="s">
        <v>66</v>
      </c>
      <c r="D52" s="11">
        <f>'TAM Automático'!D75</f>
        <v>5.0190817624609689E-2</v>
      </c>
      <c r="E52" s="11">
        <f>'TAM Automático'!E75</f>
        <v>0.10522696011004125</v>
      </c>
      <c r="F52" s="11">
        <f>'TAM Automático'!F75</f>
        <v>9.0327830737037901E-2</v>
      </c>
      <c r="G52" s="11">
        <f>'TAM Automático'!G75</f>
        <v>7.1247697974217317E-2</v>
      </c>
      <c r="H52" s="11">
        <f>'TAM Automático'!H75</f>
        <v>8.7105624142661181E-2</v>
      </c>
      <c r="I52" s="11">
        <f>'TAM Automático'!I75</f>
        <v>8.4716459197787003E-2</v>
      </c>
      <c r="J52" s="11">
        <f>'TAM Automático'!J75</f>
        <v>9.3867762932511145E-2</v>
      </c>
      <c r="K52" s="11">
        <f>'TAM Automático'!K75</f>
        <v>7.3620309050772617E-2</v>
      </c>
      <c r="L52" s="11">
        <f>'TAM Automático'!L75</f>
        <v>8.0397570403092214E-2</v>
      </c>
      <c r="M52" s="11">
        <f>'TAM Automático'!M75</f>
        <v>9.711717636742298E-2</v>
      </c>
      <c r="N52" s="11">
        <f>'TAM Automático'!N75</f>
        <v>9.0928518004060252E-2</v>
      </c>
      <c r="O52" s="11">
        <f>'TAM Automático'!O75</f>
        <v>9.6260683760683752E-2</v>
      </c>
      <c r="P52" s="11">
        <f>'TAM Automático'!P75</f>
        <v>9.2799999999999994E-2</v>
      </c>
    </row>
    <row r="54" spans="2:20" ht="15.75" x14ac:dyDescent="0.25">
      <c r="B54" s="13"/>
      <c r="C54" s="14" t="s">
        <v>76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5" thickBot="1" x14ac:dyDescent="0.3">
      <c r="C55" s="2"/>
      <c r="D55" s="53">
        <f>D50</f>
        <v>45261</v>
      </c>
      <c r="E55" s="53">
        <f t="shared" ref="E55:P55" si="6">E50</f>
        <v>45292</v>
      </c>
      <c r="F55" s="53">
        <f t="shared" si="6"/>
        <v>45323</v>
      </c>
      <c r="G55" s="53">
        <f t="shared" si="6"/>
        <v>45352</v>
      </c>
      <c r="H55" s="53">
        <f t="shared" si="6"/>
        <v>45383</v>
      </c>
      <c r="I55" s="53">
        <f t="shared" si="6"/>
        <v>45413</v>
      </c>
      <c r="J55" s="53">
        <f t="shared" si="6"/>
        <v>45444</v>
      </c>
      <c r="K55" s="53">
        <f t="shared" si="6"/>
        <v>45474</v>
      </c>
      <c r="L55" s="53">
        <f t="shared" si="6"/>
        <v>45505</v>
      </c>
      <c r="M55" s="53">
        <f t="shared" si="6"/>
        <v>45536</v>
      </c>
      <c r="N55" s="53">
        <f t="shared" si="6"/>
        <v>45566</v>
      </c>
      <c r="O55" s="53">
        <f t="shared" si="6"/>
        <v>45597</v>
      </c>
      <c r="P55" s="53">
        <f t="shared" si="6"/>
        <v>45627</v>
      </c>
    </row>
    <row r="56" spans="2:20" ht="15.75" x14ac:dyDescent="0.25">
      <c r="C56" s="10" t="s">
        <v>65</v>
      </c>
      <c r="D56" s="11">
        <f>IF('A. Oliva'!$D$29=$R$56,'TAM Automático'!D79,'TAM Automático'!D84)</f>
        <v>0.98859972362966386</v>
      </c>
      <c r="E56" s="11">
        <f>IF('A. Oliva'!$D$29=$R$56,'TAM Automático'!E79,'TAM Automático'!E84)</f>
        <v>0.99439551641313051</v>
      </c>
      <c r="F56" s="11">
        <f>IF('A. Oliva'!$D$29=$R$56,'TAM Automático'!F79,'TAM Automático'!F84)</f>
        <v>0.99421363268140261</v>
      </c>
      <c r="G56" s="11">
        <f>IF('A. Oliva'!$D$29=$R$56,'TAM Automático'!G79,'TAM Automático'!G84)</f>
        <v>0.98732331164460407</v>
      </c>
      <c r="H56" s="11">
        <f>IF('A. Oliva'!$D$29=$R$56,'TAM Automático'!H79,'TAM Automático'!H84)</f>
        <v>0.9582641425882874</v>
      </c>
      <c r="I56" s="11">
        <f>IF('A. Oliva'!$D$29=$R$56,'TAM Automático'!I79,'TAM Automático'!I84)</f>
        <v>0.94921348314606746</v>
      </c>
      <c r="J56" s="11">
        <f>IF('A. Oliva'!$D$29=$R$56,'TAM Automático'!J79,'TAM Automático'!J84)</f>
        <v>0.96506254930688606</v>
      </c>
      <c r="K56" s="11">
        <f>IF('A. Oliva'!$D$29=$R$56,'TAM Automático'!K79,'TAM Automático'!K84)</f>
        <v>0.98001776198934287</v>
      </c>
      <c r="L56" s="11">
        <f>IF('A. Oliva'!$D$29=$R$56,'TAM Automático'!L79,'TAM Automático'!L84)</f>
        <v>0.96498881431767347</v>
      </c>
      <c r="M56" s="11">
        <f>IF('A. Oliva'!$D$29=$R$56,'TAM Automático'!M79,'TAM Automático'!M84)</f>
        <v>0.9697199091597275</v>
      </c>
      <c r="N56" s="11">
        <f>IF('A. Oliva'!$D$29=$R$56,'TAM Automático'!N79,'TAM Automático'!N84)</f>
        <v>0.98034632954424739</v>
      </c>
      <c r="O56" s="11">
        <f>IF('A. Oliva'!$D$29=$R$56,'TAM Automático'!O79,'TAM Automático'!O84)</f>
        <v>0.96596281121966598</v>
      </c>
      <c r="P56" s="11">
        <f>IF('A. Oliva'!$D$29=$R$56,'TAM Automático'!P79,'TAM Automático'!P84)</f>
        <v>1</v>
      </c>
      <c r="R56">
        <v>1</v>
      </c>
      <c r="S56" s="14" t="s">
        <v>77</v>
      </c>
    </row>
    <row r="57" spans="2:20" ht="15.75" x14ac:dyDescent="0.25">
      <c r="C57" s="10" t="s">
        <v>66</v>
      </c>
      <c r="D57" s="11">
        <f>IF('A. Oliva'!$D$29=$R$56,'TAM Automático'!D80,'TAM Automático'!D85)</f>
        <v>1.1400276370336252E-2</v>
      </c>
      <c r="E57" s="11">
        <f>IF('A. Oliva'!$D$29=$R$56,'TAM Automático'!E80,'TAM Automático'!E85)</f>
        <v>5.6044835868694961E-3</v>
      </c>
      <c r="F57" s="11">
        <f>IF('A. Oliva'!$D$29=$R$56,'TAM Automático'!F80,'TAM Automático'!F85)</f>
        <v>5.7863673185973852E-3</v>
      </c>
      <c r="G57" s="11">
        <f>IF('A. Oliva'!$D$29=$R$56,'TAM Automático'!G80,'TAM Automático'!G85)</f>
        <v>1.2676688355396004E-2</v>
      </c>
      <c r="H57" s="11">
        <f>IF('A. Oliva'!$D$29=$R$56,'TAM Automático'!H80,'TAM Automático'!H85)</f>
        <v>4.173585741171261E-2</v>
      </c>
      <c r="I57" s="11">
        <f>IF('A. Oliva'!$D$29=$R$56,'TAM Automático'!I80,'TAM Automático'!I85)</f>
        <v>5.0786516853932581E-2</v>
      </c>
      <c r="J57" s="11">
        <f>IF('A. Oliva'!$D$29=$R$56,'TAM Automático'!J80,'TAM Automático'!J85)</f>
        <v>3.4937450693113943E-2</v>
      </c>
      <c r="K57" s="11">
        <f>IF('A. Oliva'!$D$29=$R$56,'TAM Automático'!K80,'TAM Automático'!K85)</f>
        <v>1.9982238010657193E-2</v>
      </c>
      <c r="L57" s="11">
        <f>IF('A. Oliva'!$D$29=$R$56,'TAM Automático'!L80,'TAM Automático'!L85)</f>
        <v>3.5011185682326626E-2</v>
      </c>
      <c r="M57" s="11">
        <f>IF('A. Oliva'!$D$29=$R$56,'TAM Automático'!M80,'TAM Automático'!M85)</f>
        <v>3.0280090840272521E-2</v>
      </c>
      <c r="N57" s="11">
        <f>IF('A. Oliva'!$D$29=$R$56,'TAM Automático'!N80,'TAM Automático'!N85)</f>
        <v>1.9653670455752684E-2</v>
      </c>
      <c r="O57" s="11">
        <f>IF('A. Oliva'!$D$29=$R$56,'TAM Automático'!O80,'TAM Automático'!O85)</f>
        <v>3.4037188780334071E-2</v>
      </c>
      <c r="P57" s="11">
        <f>IF('A. Oliva'!$D$29=$R$56,'TAM Automático'!P80,'TAM Automático'!P85)</f>
        <v>0</v>
      </c>
      <c r="R57">
        <v>2</v>
      </c>
      <c r="S57" s="14" t="s">
        <v>78</v>
      </c>
    </row>
    <row r="59" spans="2:20" ht="15.75" x14ac:dyDescent="0.25">
      <c r="B59" s="13"/>
      <c r="C59" s="14" t="s">
        <v>79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5" thickBot="1" x14ac:dyDescent="0.3">
      <c r="C60" s="2"/>
      <c r="D60" s="53">
        <f>D55</f>
        <v>45261</v>
      </c>
      <c r="E60" s="53">
        <f t="shared" ref="E60:P60" si="7">E55</f>
        <v>45292</v>
      </c>
      <c r="F60" s="53">
        <f t="shared" si="7"/>
        <v>45323</v>
      </c>
      <c r="G60" s="53">
        <f t="shared" si="7"/>
        <v>45352</v>
      </c>
      <c r="H60" s="53">
        <f t="shared" si="7"/>
        <v>45383</v>
      </c>
      <c r="I60" s="53">
        <f t="shared" si="7"/>
        <v>45413</v>
      </c>
      <c r="J60" s="53">
        <f t="shared" si="7"/>
        <v>45444</v>
      </c>
      <c r="K60" s="53">
        <f t="shared" si="7"/>
        <v>45474</v>
      </c>
      <c r="L60" s="53">
        <f t="shared" si="7"/>
        <v>45505</v>
      </c>
      <c r="M60" s="53">
        <f t="shared" si="7"/>
        <v>45536</v>
      </c>
      <c r="N60" s="53">
        <f t="shared" si="7"/>
        <v>45566</v>
      </c>
      <c r="O60" s="53">
        <f t="shared" si="7"/>
        <v>45597</v>
      </c>
      <c r="P60" s="53">
        <f t="shared" si="7"/>
        <v>45627</v>
      </c>
      <c r="R60">
        <v>1</v>
      </c>
      <c r="S60" s="14" t="s">
        <v>27</v>
      </c>
    </row>
    <row r="61" spans="2:20" ht="15.75" x14ac:dyDescent="0.25">
      <c r="C61" s="10" t="s">
        <v>65</v>
      </c>
      <c r="D61" s="11">
        <f>IF('A. Oliva'!$N$29=$R$60,'TAM Automático'!D88,IF('A. Oliva'!$N$29=$R$61,'TAM Automático'!D93,'TAM Automático'!D98))</f>
        <v>0.95755813953488367</v>
      </c>
      <c r="E61" s="11">
        <f>IF('A. Oliva'!$N$29=$R$60,'TAM Automático'!E88,IF('A. Oliva'!$N$29=$R$61,'TAM Automático'!E93,'TAM Automático'!E98))</f>
        <v>0.93093767546322281</v>
      </c>
      <c r="F61" s="11">
        <f>IF('A. Oliva'!$N$29=$R$60,'TAM Automático'!F88,IF('A. Oliva'!$N$29=$R$61,'TAM Automático'!F93,'TAM Automático'!F98))</f>
        <v>0.93173345759552662</v>
      </c>
      <c r="G61" s="11">
        <f>IF('A. Oliva'!$N$29=$R$60,'TAM Automático'!G88,IF('A. Oliva'!$N$29=$R$61,'TAM Automático'!G93,'TAM Automático'!G98))</f>
        <v>0.95303304662743316</v>
      </c>
      <c r="H61" s="11">
        <f>IF('A. Oliva'!$N$29=$R$60,'TAM Automático'!H88,IF('A. Oliva'!$N$29=$R$61,'TAM Automático'!H93,'TAM Automático'!H98))</f>
        <v>0.9470527165763063</v>
      </c>
      <c r="I61" s="11">
        <f>IF('A. Oliva'!$N$29=$R$60,'TAM Automático'!I88,IF('A. Oliva'!$N$29=$R$61,'TAM Automático'!I93,'TAM Automático'!I98))</f>
        <v>0.9433747294064031</v>
      </c>
      <c r="J61" s="11">
        <f>IF('A. Oliva'!$N$29=$R$60,'TAM Automático'!J88,IF('A. Oliva'!$N$29=$R$61,'TAM Automático'!J93,'TAM Automático'!J98))</f>
        <v>0.94332210998877664</v>
      </c>
      <c r="K61" s="11">
        <f>IF('A. Oliva'!$N$29=$R$60,'TAM Automático'!K88,IF('A. Oliva'!$N$29=$R$61,'TAM Automático'!K93,'TAM Automático'!K98))</f>
        <v>0.9464285714285714</v>
      </c>
      <c r="L61" s="11">
        <f>IF('A. Oliva'!$N$29=$R$60,'TAM Automático'!L88,IF('A. Oliva'!$N$29=$R$61,'TAM Automático'!L93,'TAM Automático'!L98))</f>
        <v>0.94276315789473686</v>
      </c>
      <c r="M61" s="11">
        <f>IF('A. Oliva'!$N$29=$R$60,'TAM Automático'!M88,IF('A. Oliva'!$N$29=$R$61,'TAM Automático'!M93,'TAM Automático'!M98))</f>
        <v>0.92344549711423285</v>
      </c>
      <c r="N61" s="11">
        <f>IF('A. Oliva'!$N$29=$R$60,'TAM Automático'!N88,IF('A. Oliva'!$N$29=$R$61,'TAM Automático'!N93,'TAM Automático'!N98))</f>
        <v>0.93808968514788504</v>
      </c>
      <c r="O61" s="11">
        <f>IF('A. Oliva'!$N$29=$R$60,'TAM Automático'!O88,IF('A. Oliva'!$N$29=$R$61,'TAM Automático'!O93,'TAM Automático'!O98))</f>
        <v>0.91693290734824284</v>
      </c>
      <c r="P61" s="11">
        <f>IF('A. Oliva'!$N$29=$R$60,'TAM Automático'!P88,IF('A. Oliva'!$N$29=$R$61,'TAM Automático'!P93,'TAM Automático'!P98))</f>
        <v>0.98499999999999999</v>
      </c>
      <c r="R61">
        <v>2</v>
      </c>
      <c r="S61" s="7" t="s">
        <v>31</v>
      </c>
    </row>
    <row r="62" spans="2:20" ht="15.75" x14ac:dyDescent="0.25">
      <c r="C62" s="10" t="s">
        <v>66</v>
      </c>
      <c r="D62" s="11">
        <f>IF('A. Oliva'!$N$29=$R$60,'TAM Automático'!D89,IF('A. Oliva'!$N$29=$R$61,'TAM Automático'!D94,'TAM Automático'!D99))</f>
        <v>4.2441860465116277E-2</v>
      </c>
      <c r="E62" s="11">
        <f>IF('A. Oliva'!$N$29=$R$60,'TAM Automático'!E89,IF('A. Oliva'!$N$29=$R$61,'TAM Automático'!E94,'TAM Automático'!E99))</f>
        <v>6.9062324536777089E-2</v>
      </c>
      <c r="F62" s="11">
        <f>IF('A. Oliva'!$N$29=$R$60,'TAM Automático'!F89,IF('A. Oliva'!$N$29=$R$61,'TAM Automático'!F94,'TAM Automático'!F99))</f>
        <v>6.826654240447344E-2</v>
      </c>
      <c r="G62" s="11">
        <f>IF('A. Oliva'!$N$29=$R$60,'TAM Automático'!G89,IF('A. Oliva'!$N$29=$R$61,'TAM Automático'!G94,'TAM Automático'!G99))</f>
        <v>4.6966953372566775E-2</v>
      </c>
      <c r="H62" s="11">
        <f>IF('A. Oliva'!$N$29=$R$60,'TAM Automático'!H89,IF('A. Oliva'!$N$29=$R$61,'TAM Automático'!H94,'TAM Automático'!H99))</f>
        <v>5.294728342369362E-2</v>
      </c>
      <c r="I62" s="11">
        <f>IF('A. Oliva'!$N$29=$R$60,'TAM Automático'!I89,IF('A. Oliva'!$N$29=$R$61,'TAM Automático'!I94,'TAM Automático'!I99))</f>
        <v>5.6625270593596899E-2</v>
      </c>
      <c r="J62" s="11">
        <f>IF('A. Oliva'!$N$29=$R$60,'TAM Automático'!J89,IF('A. Oliva'!$N$29=$R$61,'TAM Automático'!J94,'TAM Automático'!J99))</f>
        <v>5.6677890011223343E-2</v>
      </c>
      <c r="K62" s="11">
        <f>IF('A. Oliva'!$N$29=$R$60,'TAM Automático'!K89,IF('A. Oliva'!$N$29=$R$61,'TAM Automático'!K94,'TAM Automático'!K99))</f>
        <v>5.3571428571428568E-2</v>
      </c>
      <c r="L62" s="11">
        <f>IF('A. Oliva'!$N$29=$R$60,'TAM Automático'!L89,IF('A. Oliva'!$N$29=$R$61,'TAM Automático'!L94,'TAM Automático'!L99))</f>
        <v>5.7236842105263155E-2</v>
      </c>
      <c r="M62" s="11">
        <f>IF('A. Oliva'!$N$29=$R$60,'TAM Automático'!M89,IF('A. Oliva'!$N$29=$R$61,'TAM Automático'!M94,'TAM Automático'!M99))</f>
        <v>7.6554502885767178E-2</v>
      </c>
      <c r="N62" s="11">
        <f>IF('A. Oliva'!$N$29=$R$60,'TAM Automático'!N89,IF('A. Oliva'!$N$29=$R$61,'TAM Automático'!N94,'TAM Automático'!N99))</f>
        <v>6.1910314852114914E-2</v>
      </c>
      <c r="O62" s="11">
        <f>IF('A. Oliva'!$N$29=$R$60,'TAM Automático'!O89,IF('A. Oliva'!$N$29=$R$61,'TAM Automático'!O94,'TAM Automático'!O99))</f>
        <v>8.3067092651757199E-2</v>
      </c>
      <c r="P62" s="11">
        <f>IF('A. Oliva'!$N$29=$R$60,'TAM Automático'!P89,IF('A. Oliva'!$N$29=$R$61,'TAM Automático'!P94,'TAM Automático'!P99))</f>
        <v>1.4999999999999999E-2</v>
      </c>
      <c r="R62">
        <v>2</v>
      </c>
      <c r="S62" s="7" t="s">
        <v>35</v>
      </c>
    </row>
    <row r="68" spans="2:19" ht="27" customHeight="1" x14ac:dyDescent="0.25">
      <c r="B68" s="17"/>
      <c r="C68" s="21" t="s">
        <v>73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75" x14ac:dyDescent="0.2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75" x14ac:dyDescent="0.2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75" x14ac:dyDescent="0.25">
      <c r="B71" s="13"/>
      <c r="C71" s="14" t="s">
        <v>75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5" thickBot="1" x14ac:dyDescent="0.3">
      <c r="C72" s="2"/>
      <c r="D72" s="53">
        <f>D50</f>
        <v>45261</v>
      </c>
      <c r="E72" s="53">
        <f t="shared" ref="E72:P72" si="8">E50</f>
        <v>45292</v>
      </c>
      <c r="F72" s="53">
        <f t="shared" si="8"/>
        <v>45323</v>
      </c>
      <c r="G72" s="53">
        <f t="shared" si="8"/>
        <v>45352</v>
      </c>
      <c r="H72" s="53">
        <f t="shared" si="8"/>
        <v>45383</v>
      </c>
      <c r="I72" s="53">
        <f t="shared" si="8"/>
        <v>45413</v>
      </c>
      <c r="J72" s="53">
        <f t="shared" si="8"/>
        <v>45444</v>
      </c>
      <c r="K72" s="53">
        <f t="shared" si="8"/>
        <v>45474</v>
      </c>
      <c r="L72" s="53">
        <f t="shared" si="8"/>
        <v>45505</v>
      </c>
      <c r="M72" s="53">
        <f t="shared" si="8"/>
        <v>45536</v>
      </c>
      <c r="N72" s="53">
        <f t="shared" si="8"/>
        <v>45566</v>
      </c>
      <c r="O72" s="53">
        <f t="shared" si="8"/>
        <v>45597</v>
      </c>
      <c r="P72" s="53">
        <f t="shared" si="8"/>
        <v>45627</v>
      </c>
    </row>
    <row r="73" spans="2:19" ht="15.75" x14ac:dyDescent="0.25">
      <c r="C73" s="10" t="s">
        <v>65</v>
      </c>
      <c r="D73" s="11">
        <f>'TAM Automático'!D105</f>
        <v>0.92292467109093024</v>
      </c>
      <c r="E73" s="11">
        <f>'TAM Automático'!E105</f>
        <v>0.8870408041163097</v>
      </c>
      <c r="F73" s="11">
        <f>'TAM Automático'!F105</f>
        <v>0.89915572232645413</v>
      </c>
      <c r="G73" s="11">
        <f>'TAM Automático'!G105</f>
        <v>0.91691772885283895</v>
      </c>
      <c r="H73" s="11">
        <f>'TAM Automático'!H105</f>
        <v>0.88212343343580046</v>
      </c>
      <c r="I73" s="11">
        <f>'TAM Automático'!I105</f>
        <v>0.89672188931970398</v>
      </c>
      <c r="J73" s="11">
        <f>'TAM Automático'!J105</f>
        <v>0.91803883017940524</v>
      </c>
      <c r="K73" s="11">
        <f>'TAM Automático'!K105</f>
        <v>0.91274944567627492</v>
      </c>
      <c r="L73" s="11">
        <f>'TAM Automático'!L105</f>
        <v>0.90126892252894031</v>
      </c>
      <c r="M73" s="11">
        <f>'TAM Automático'!M105</f>
        <v>0.90148316552993402</v>
      </c>
      <c r="N73" s="11">
        <f>'TAM Automático'!N105</f>
        <v>0.87999999999999989</v>
      </c>
      <c r="O73" s="11">
        <f>'TAM Automático'!O105</f>
        <v>0.88494241739317625</v>
      </c>
      <c r="P73" s="11">
        <f>'TAM Automático'!P105</f>
        <v>0.91810000000000003</v>
      </c>
    </row>
    <row r="74" spans="2:19" ht="15.75" x14ac:dyDescent="0.25">
      <c r="C74" s="10" t="s">
        <v>66</v>
      </c>
      <c r="D74" s="11">
        <f>'TAM Automático'!D106</f>
        <v>7.7075328909069735E-2</v>
      </c>
      <c r="E74" s="11">
        <f>'TAM Automático'!E106</f>
        <v>0.11295919588369033</v>
      </c>
      <c r="F74" s="11">
        <f>'TAM Automático'!F106</f>
        <v>0.10084427767354597</v>
      </c>
      <c r="G74" s="11">
        <f>'TAM Automático'!G106</f>
        <v>8.3082271147161074E-2</v>
      </c>
      <c r="H74" s="11">
        <f>'TAM Automático'!H106</f>
        <v>0.11787656656419958</v>
      </c>
      <c r="I74" s="11">
        <f>'TAM Automático'!I106</f>
        <v>0.10327811068029609</v>
      </c>
      <c r="J74" s="11">
        <f>'TAM Automático'!J106</f>
        <v>8.1961169820594745E-2</v>
      </c>
      <c r="K74" s="11">
        <f>'TAM Automático'!K106</f>
        <v>8.7250554323725055E-2</v>
      </c>
      <c r="L74" s="11">
        <f>'TAM Automático'!L106</f>
        <v>9.873107747105965E-2</v>
      </c>
      <c r="M74" s="11">
        <f>'TAM Automático'!M106</f>
        <v>9.8516834470066039E-2</v>
      </c>
      <c r="N74" s="11">
        <f>'TAM Automático'!N106</f>
        <v>0.12</v>
      </c>
      <c r="O74" s="11">
        <f>'TAM Automático'!O106</f>
        <v>0.11505758260682381</v>
      </c>
      <c r="P74" s="11">
        <f>'TAM Automático'!P106</f>
        <v>8.1900000000000001E-2</v>
      </c>
    </row>
    <row r="76" spans="2:19" ht="15.75" x14ac:dyDescent="0.25">
      <c r="B76" s="13"/>
      <c r="C76" s="14" t="s">
        <v>76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5" thickBot="1" x14ac:dyDescent="0.3">
      <c r="C77" s="2"/>
      <c r="D77" s="53">
        <f>D72</f>
        <v>45261</v>
      </c>
      <c r="E77" s="53">
        <f t="shared" ref="E77:P77" si="9">E72</f>
        <v>45292</v>
      </c>
      <c r="F77" s="53">
        <f t="shared" si="9"/>
        <v>45323</v>
      </c>
      <c r="G77" s="53">
        <f t="shared" si="9"/>
        <v>45352</v>
      </c>
      <c r="H77" s="53">
        <f t="shared" si="9"/>
        <v>45383</v>
      </c>
      <c r="I77" s="53">
        <f t="shared" si="9"/>
        <v>45413</v>
      </c>
      <c r="J77" s="53">
        <f t="shared" si="9"/>
        <v>45444</v>
      </c>
      <c r="K77" s="53">
        <f t="shared" si="9"/>
        <v>45474</v>
      </c>
      <c r="L77" s="53">
        <f t="shared" si="9"/>
        <v>45505</v>
      </c>
      <c r="M77" s="53">
        <f t="shared" si="9"/>
        <v>45536</v>
      </c>
      <c r="N77" s="53">
        <f t="shared" si="9"/>
        <v>45566</v>
      </c>
      <c r="O77" s="53">
        <f t="shared" si="9"/>
        <v>45597</v>
      </c>
      <c r="P77" s="53">
        <f t="shared" si="9"/>
        <v>45627</v>
      </c>
    </row>
    <row r="78" spans="2:19" ht="15.75" x14ac:dyDescent="0.25">
      <c r="C78" s="10" t="s">
        <v>65</v>
      </c>
      <c r="D78" s="11">
        <f>IF('O. Virgen Extra'!$D$29=$R$78,'TAM Automático'!D110,'TAM Automático'!D115)</f>
        <v>0.8358931947069943</v>
      </c>
      <c r="E78" s="11">
        <f>IF('O. Virgen Extra'!$D$29=$R$78,'TAM Automático'!E110,'TAM Automático'!E115)</f>
        <v>0.77230359520639147</v>
      </c>
      <c r="F78" s="11">
        <f>IF('O. Virgen Extra'!$D$29=$R$78,'TAM Automático'!F110,'TAM Automático'!F115)</f>
        <v>0.76422173807794724</v>
      </c>
      <c r="G78" s="11">
        <f>IF('O. Virgen Extra'!$D$29=$R$78,'TAM Automático'!G110,'TAM Automático'!G115)</f>
        <v>0.73817341602821351</v>
      </c>
      <c r="H78" s="11">
        <f>IF('O. Virgen Extra'!$D$29=$R$78,'TAM Automático'!H110,'TAM Automático'!H115)</f>
        <v>0.64787084698175013</v>
      </c>
      <c r="I78" s="11">
        <f>IF('O. Virgen Extra'!$D$29=$R$78,'TAM Automático'!I110,'TAM Automático'!I115)</f>
        <v>0.72910526936225395</v>
      </c>
      <c r="J78" s="11">
        <f>IF('O. Virgen Extra'!$D$29=$R$78,'TAM Automático'!J110,'TAM Automático'!J115)</f>
        <v>0.81554495228528379</v>
      </c>
      <c r="K78" s="11">
        <f>IF('O. Virgen Extra'!$D$29=$R$78,'TAM Automático'!K110,'TAM Automático'!K115)</f>
        <v>0.78002528445006325</v>
      </c>
      <c r="L78" s="11">
        <f>IF('O. Virgen Extra'!$D$29=$R$78,'TAM Automático'!L110,'TAM Automático'!L115)</f>
        <v>0.7247191011235955</v>
      </c>
      <c r="M78" s="11">
        <f>IF('O. Virgen Extra'!$D$29=$R$78,'TAM Automático'!M110,'TAM Automático'!M115)</f>
        <v>0.7526604321186714</v>
      </c>
      <c r="N78" s="11">
        <f>IF('O. Virgen Extra'!$D$29=$R$78,'TAM Automático'!N110,'TAM Automático'!N115)</f>
        <v>0.69673764816951644</v>
      </c>
      <c r="O78" s="11">
        <f>IF('O. Virgen Extra'!$D$29=$R$78,'TAM Automático'!O110,'TAM Automático'!O115)</f>
        <v>0.76776467996033937</v>
      </c>
      <c r="P78" s="11">
        <f>IF('O. Virgen Extra'!$D$29=$R$78,'TAM Automático'!P110,'TAM Automático'!P115)</f>
        <v>0.74040000000000006</v>
      </c>
      <c r="R78">
        <v>1</v>
      </c>
      <c r="S78" s="14" t="s">
        <v>77</v>
      </c>
    </row>
    <row r="79" spans="2:19" ht="15.75" x14ac:dyDescent="0.25">
      <c r="C79" s="10" t="s">
        <v>66</v>
      </c>
      <c r="D79" s="11">
        <f>IF('O. Virgen Extra'!$D$29=$R$78,'TAM Automático'!D111,'TAM Automático'!D116)</f>
        <v>0.16410680529300567</v>
      </c>
      <c r="E79" s="11">
        <f>IF('O. Virgen Extra'!$D$29=$R$78,'TAM Automático'!E111,'TAM Automático'!E116)</f>
        <v>0.2276964047936085</v>
      </c>
      <c r="F79" s="11">
        <f>IF('O. Virgen Extra'!$D$29=$R$78,'TAM Automático'!F111,'TAM Automático'!F116)</f>
        <v>0.23577826192205276</v>
      </c>
      <c r="G79" s="11">
        <f>IF('O. Virgen Extra'!$D$29=$R$78,'TAM Automático'!G111,'TAM Automático'!G116)</f>
        <v>0.26182658397178643</v>
      </c>
      <c r="H79" s="11">
        <f>IF('O. Virgen Extra'!$D$29=$R$78,'TAM Automático'!H111,'TAM Automático'!H116)</f>
        <v>0.35212915301824987</v>
      </c>
      <c r="I79" s="11">
        <f>IF('O. Virgen Extra'!$D$29=$R$78,'TAM Automático'!I111,'TAM Automático'!I116)</f>
        <v>0.27089473063774611</v>
      </c>
      <c r="J79" s="11">
        <f>IF('O. Virgen Extra'!$D$29=$R$78,'TAM Automático'!J111,'TAM Automático'!J116)</f>
        <v>0.18445504771471621</v>
      </c>
      <c r="K79" s="11">
        <f>IF('O. Virgen Extra'!$D$29=$R$78,'TAM Automático'!K111,'TAM Automático'!K116)</f>
        <v>0.21997471554993678</v>
      </c>
      <c r="L79" s="11">
        <f>IF('O. Virgen Extra'!$D$29=$R$78,'TAM Automático'!L111,'TAM Automático'!L116)</f>
        <v>0.2752808988764045</v>
      </c>
      <c r="M79" s="11">
        <f>IF('O. Virgen Extra'!$D$29=$R$78,'TAM Automático'!M111,'TAM Automático'!M116)</f>
        <v>0.2473395678813286</v>
      </c>
      <c r="N79" s="11">
        <f>IF('O. Virgen Extra'!$D$29=$R$78,'TAM Automático'!N111,'TAM Automático'!N116)</f>
        <v>0.30326235183048361</v>
      </c>
      <c r="O79" s="11">
        <f>IF('O. Virgen Extra'!$D$29=$R$78,'TAM Automático'!O111,'TAM Automático'!O116)</f>
        <v>0.23223532003966066</v>
      </c>
      <c r="P79" s="11">
        <f>IF('O. Virgen Extra'!$D$29=$R$78,'TAM Automático'!P111,'TAM Automático'!P116)</f>
        <v>0.2596</v>
      </c>
      <c r="R79">
        <v>2</v>
      </c>
      <c r="S79" s="14" t="s">
        <v>78</v>
      </c>
    </row>
    <row r="81" spans="2:20" ht="15.75" x14ac:dyDescent="0.25">
      <c r="B81" s="13"/>
      <c r="C81" s="14" t="s">
        <v>79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5" thickBot="1" x14ac:dyDescent="0.3">
      <c r="C82" s="2"/>
      <c r="D82" s="53">
        <f>D77</f>
        <v>45261</v>
      </c>
      <c r="E82" s="53">
        <f t="shared" ref="E82:P82" si="10">E77</f>
        <v>45292</v>
      </c>
      <c r="F82" s="53">
        <f t="shared" si="10"/>
        <v>45323</v>
      </c>
      <c r="G82" s="53">
        <f t="shared" si="10"/>
        <v>45352</v>
      </c>
      <c r="H82" s="53">
        <f t="shared" si="10"/>
        <v>45383</v>
      </c>
      <c r="I82" s="53">
        <f t="shared" si="10"/>
        <v>45413</v>
      </c>
      <c r="J82" s="53">
        <f t="shared" si="10"/>
        <v>45444</v>
      </c>
      <c r="K82" s="53">
        <f t="shared" si="10"/>
        <v>45474</v>
      </c>
      <c r="L82" s="53">
        <f t="shared" si="10"/>
        <v>45505</v>
      </c>
      <c r="M82" s="53">
        <f t="shared" si="10"/>
        <v>45536</v>
      </c>
      <c r="N82" s="53">
        <f t="shared" si="10"/>
        <v>45566</v>
      </c>
      <c r="O82" s="53">
        <f t="shared" si="10"/>
        <v>45597</v>
      </c>
      <c r="P82" s="53">
        <f t="shared" si="10"/>
        <v>45627</v>
      </c>
      <c r="R82">
        <v>1</v>
      </c>
      <c r="S82" s="14" t="s">
        <v>27</v>
      </c>
    </row>
    <row r="83" spans="2:20" ht="15.75" x14ac:dyDescent="0.25">
      <c r="C83" s="10" t="s">
        <v>65</v>
      </c>
      <c r="D83" s="11">
        <f>IF('O. Virgen Extra'!$N$29=$R$82,'TAM Automático'!D120,IF('O. Virgen Extra'!$N$29=$R$83,'TAM Automático'!D125,'TAM Automático'!D130))</f>
        <v>0.97330316742081446</v>
      </c>
      <c r="E83" s="11">
        <f>IF('O. Virgen Extra'!$N$29=$R$82,'TAM Automático'!E120,IF('O. Virgen Extra'!$N$29=$R$83,'TAM Automático'!E125,'TAM Automático'!E130))</f>
        <v>0.98468899521531106</v>
      </c>
      <c r="F83" s="11">
        <f>IF('O. Virgen Extra'!$N$29=$R$82,'TAM Automático'!F120,IF('O. Virgen Extra'!$N$29=$R$83,'TAM Automático'!F125,'TAM Automático'!F130))</f>
        <v>0.9749835418038183</v>
      </c>
      <c r="G83" s="11">
        <f>IF('O. Virgen Extra'!$N$29=$R$82,'TAM Automático'!G120,IF('O. Virgen Extra'!$N$29=$R$83,'TAM Automático'!G125,'TAM Automático'!G130))</f>
        <v>0.96717467760844078</v>
      </c>
      <c r="H83" s="11">
        <f>IF('O. Virgen Extra'!$N$29=$R$82,'TAM Automático'!H120,IF('O. Virgen Extra'!$N$29=$R$83,'TAM Automático'!H125,'TAM Automático'!H130))</f>
        <v>0.9359316011547858</v>
      </c>
      <c r="I83" s="11">
        <f>IF('O. Virgen Extra'!$N$29=$R$82,'TAM Automático'!I120,IF('O. Virgen Extra'!$N$29=$R$83,'TAM Automático'!I125,'TAM Automático'!I130))</f>
        <v>1</v>
      </c>
      <c r="J83" s="11">
        <f>IF('O. Virgen Extra'!$N$29=$R$82,'TAM Automático'!J120,IF('O. Virgen Extra'!$N$29=$R$83,'TAM Automático'!J125,'TAM Automático'!J130))</f>
        <v>0.96944188191881908</v>
      </c>
      <c r="K83" s="11">
        <f>IF('O. Virgen Extra'!$N$29=$R$82,'TAM Automático'!K120,IF('O. Virgen Extra'!$N$29=$R$83,'TAM Automático'!K125,'TAM Automático'!K130))</f>
        <v>0.88699338296112495</v>
      </c>
      <c r="L83" s="11">
        <f>IF('O. Virgen Extra'!$N$29=$R$82,'TAM Automático'!L120,IF('O. Virgen Extra'!$N$29=$R$83,'TAM Automático'!L125,'TAM Automático'!L130))</f>
        <v>0.93554861730597683</v>
      </c>
      <c r="M83" s="11">
        <f>IF('O. Virgen Extra'!$N$29=$R$82,'TAM Automático'!M120,IF('O. Virgen Extra'!$N$29=$R$83,'TAM Automático'!M125,'TAM Automático'!M130))</f>
        <v>0.97745067334794866</v>
      </c>
      <c r="N83" s="11">
        <f>IF('O. Virgen Extra'!$N$29=$R$82,'TAM Automático'!N120,IF('O. Virgen Extra'!$N$29=$R$83,'TAM Automático'!N125,'TAM Automático'!N130))</f>
        <v>0.90932143219393446</v>
      </c>
      <c r="O83" s="11">
        <f>IF('O. Virgen Extra'!$N$29=$R$82,'TAM Automático'!O120,IF('O. Virgen Extra'!$N$29=$R$83,'TAM Automático'!O125,'TAM Automático'!O130))</f>
        <v>0.88119440914866587</v>
      </c>
      <c r="P83" s="11">
        <f>IF('O. Virgen Extra'!$N$29=$R$82,'TAM Automático'!P120,IF('O. Virgen Extra'!$N$29=$R$83,'TAM Automático'!P125,'TAM Automático'!P130))</f>
        <v>1</v>
      </c>
      <c r="R83">
        <v>2</v>
      </c>
      <c r="S83" s="7" t="s">
        <v>31</v>
      </c>
    </row>
    <row r="84" spans="2:20" ht="15.75" x14ac:dyDescent="0.25">
      <c r="C84" s="10" t="s">
        <v>66</v>
      </c>
      <c r="D84" s="11">
        <f>IF('O. Virgen Extra'!$N$29=$R$82,'TAM Automático'!D121,IF('O. Virgen Extra'!$N$29=$R$83,'TAM Automático'!D126,'TAM Automático'!D131))</f>
        <v>2.6696832579185516E-2</v>
      </c>
      <c r="E84" s="11">
        <f>IF('O. Virgen Extra'!$N$29=$R$82,'TAM Automático'!E121,IF('O. Virgen Extra'!$N$29=$R$83,'TAM Automático'!E126,'TAM Automático'!E131))</f>
        <v>1.5311004784688996E-2</v>
      </c>
      <c r="F84" s="11">
        <f>IF('O. Virgen Extra'!$N$29=$R$82,'TAM Automático'!F121,IF('O. Virgen Extra'!$N$29=$R$83,'TAM Automático'!F126,'TAM Automático'!F131))</f>
        <v>2.5016458196181698E-2</v>
      </c>
      <c r="G84" s="11">
        <f>IF('O. Virgen Extra'!$N$29=$R$82,'TAM Automático'!G121,IF('O. Virgen Extra'!$N$29=$R$83,'TAM Automático'!G126,'TAM Automático'!G131))</f>
        <v>3.2825322391559199E-2</v>
      </c>
      <c r="H84" s="11">
        <f>IF('O. Virgen Extra'!$N$29=$R$82,'TAM Automático'!H121,IF('O. Virgen Extra'!$N$29=$R$83,'TAM Automático'!H126,'TAM Automático'!H131))</f>
        <v>6.40683988452143E-2</v>
      </c>
      <c r="I84" s="11">
        <f>IF('O. Virgen Extra'!$N$29=$R$82,'TAM Automático'!I121,IF('O. Virgen Extra'!$N$29=$R$83,'TAM Automático'!I126,'TAM Automático'!I131))</f>
        <v>0</v>
      </c>
      <c r="J84" s="11">
        <f>IF('O. Virgen Extra'!$N$29=$R$82,'TAM Automático'!J121,IF('O. Virgen Extra'!$N$29=$R$83,'TAM Automático'!J126,'TAM Automático'!J131))</f>
        <v>3.0558118081180811E-2</v>
      </c>
      <c r="K84" s="11">
        <f>IF('O. Virgen Extra'!$N$29=$R$82,'TAM Automático'!K121,IF('O. Virgen Extra'!$N$29=$R$83,'TAM Automático'!K126,'TAM Automático'!K131))</f>
        <v>0.1130066170388751</v>
      </c>
      <c r="L84" s="11">
        <f>IF('O. Virgen Extra'!$N$29=$R$82,'TAM Automático'!L121,IF('O. Virgen Extra'!$N$29=$R$83,'TAM Automático'!L126,'TAM Automático'!L131))</f>
        <v>6.4451382694023188E-2</v>
      </c>
      <c r="M84" s="11">
        <f>IF('O. Virgen Extra'!$N$29=$R$82,'TAM Automático'!M121,IF('O. Virgen Extra'!$N$29=$R$83,'TAM Automático'!M126,'TAM Automático'!M131))</f>
        <v>2.2549326652051366E-2</v>
      </c>
      <c r="N84" s="11">
        <f>IF('O. Virgen Extra'!$N$29=$R$82,'TAM Automático'!N121,IF('O. Virgen Extra'!$N$29=$R$83,'TAM Automático'!N126,'TAM Automático'!N131))</f>
        <v>9.0678567806065521E-2</v>
      </c>
      <c r="O84" s="11">
        <f>IF('O. Virgen Extra'!$N$29=$R$82,'TAM Automático'!O121,IF('O. Virgen Extra'!$N$29=$R$83,'TAM Automático'!O126,'TAM Automático'!O131))</f>
        <v>0.11880559085133419</v>
      </c>
      <c r="P84" s="11">
        <f>IF('O. Virgen Extra'!$N$29=$R$82,'TAM Automático'!P121,IF('O. Virgen Extra'!$N$29=$R$83,'TAM Automático'!P126,'TAM Automático'!P131))</f>
        <v>0</v>
      </c>
      <c r="R84">
        <v>2</v>
      </c>
      <c r="S84" s="7" t="s">
        <v>35</v>
      </c>
    </row>
    <row r="90" spans="2:20" ht="27" customHeight="1" x14ac:dyDescent="0.25">
      <c r="B90" s="17"/>
      <c r="C90" s="21" t="s">
        <v>74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80</v>
      </c>
    </row>
    <row r="91" spans="2:20" ht="15.75" x14ac:dyDescent="0.2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75" x14ac:dyDescent="0.2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75" x14ac:dyDescent="0.25">
      <c r="B93" s="13"/>
      <c r="C93" s="14" t="s">
        <v>75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5" thickBot="1" x14ac:dyDescent="0.3">
      <c r="C94" s="2"/>
      <c r="D94" s="53">
        <f>D72</f>
        <v>45261</v>
      </c>
      <c r="E94" s="53">
        <f t="shared" ref="E94:P94" si="11">E72</f>
        <v>45292</v>
      </c>
      <c r="F94" s="53">
        <f t="shared" si="11"/>
        <v>45323</v>
      </c>
      <c r="G94" s="53">
        <f t="shared" si="11"/>
        <v>45352</v>
      </c>
      <c r="H94" s="53">
        <f t="shared" si="11"/>
        <v>45383</v>
      </c>
      <c r="I94" s="53">
        <f t="shared" si="11"/>
        <v>45413</v>
      </c>
      <c r="J94" s="53">
        <f t="shared" si="11"/>
        <v>45444</v>
      </c>
      <c r="K94" s="53">
        <f t="shared" si="11"/>
        <v>45474</v>
      </c>
      <c r="L94" s="53">
        <f t="shared" si="11"/>
        <v>45505</v>
      </c>
      <c r="M94" s="53">
        <f t="shared" si="11"/>
        <v>45536</v>
      </c>
      <c r="N94" s="53">
        <f t="shared" si="11"/>
        <v>45566</v>
      </c>
      <c r="O94" s="53">
        <f t="shared" si="11"/>
        <v>45597</v>
      </c>
      <c r="P94" s="53">
        <f t="shared" si="11"/>
        <v>45627</v>
      </c>
    </row>
    <row r="95" spans="2:20" ht="15.75" x14ac:dyDescent="0.25">
      <c r="C95" s="10" t="s">
        <v>65</v>
      </c>
      <c r="D95" s="11">
        <f>'TAM Automático'!D137</f>
        <v>0.97320253618853936</v>
      </c>
      <c r="E95" s="11">
        <f>'TAM Automático'!E137</f>
        <v>0.91152685576342785</v>
      </c>
      <c r="F95" s="11">
        <f>'TAM Automático'!F137</f>
        <v>0.90133969118982749</v>
      </c>
      <c r="G95" s="11">
        <f>'TAM Automático'!G137</f>
        <v>0.92406443018045303</v>
      </c>
      <c r="H95" s="11">
        <f>'TAM Automático'!H137</f>
        <v>0.91599073001158748</v>
      </c>
      <c r="I95" s="11">
        <f>'TAM Automático'!I137</f>
        <v>0.93070448518390403</v>
      </c>
      <c r="J95" s="11">
        <f>'TAM Automático'!J137</f>
        <v>0.94291338582677153</v>
      </c>
      <c r="K95" s="11">
        <f>'TAM Automático'!K137</f>
        <v>0.96354166666666663</v>
      </c>
      <c r="L95" s="11">
        <f>'TAM Automático'!L137</f>
        <v>0.93918341171440789</v>
      </c>
      <c r="M95" s="11">
        <f>'TAM Automático'!M137</f>
        <v>0.91816279325916961</v>
      </c>
      <c r="N95" s="11">
        <f>'TAM Automático'!N137</f>
        <v>0.92932635849258027</v>
      </c>
      <c r="O95" s="11">
        <f>'TAM Automático'!O137</f>
        <v>0.95951585976627718</v>
      </c>
      <c r="P95" s="11">
        <f>'TAM Automático'!P137</f>
        <v>0.94059999999999999</v>
      </c>
    </row>
    <row r="96" spans="2:20" ht="15.75" x14ac:dyDescent="0.25">
      <c r="C96" s="10" t="s">
        <v>66</v>
      </c>
      <c r="D96" s="11">
        <f>'TAM Automático'!D138</f>
        <v>2.6797463811460708E-2</v>
      </c>
      <c r="E96" s="11">
        <f>'TAM Automático'!E138</f>
        <v>8.8473144236572127E-2</v>
      </c>
      <c r="F96" s="11">
        <f>'TAM Automático'!F138</f>
        <v>9.866030881017257E-2</v>
      </c>
      <c r="G96" s="11">
        <f>'TAM Automático'!G138</f>
        <v>7.593556981954705E-2</v>
      </c>
      <c r="H96" s="11">
        <f>'TAM Automático'!H138</f>
        <v>8.4009269988412516E-2</v>
      </c>
      <c r="I96" s="11">
        <f>'TAM Automático'!I138</f>
        <v>6.9295514816095929E-2</v>
      </c>
      <c r="J96" s="11">
        <f>'TAM Automático'!J138</f>
        <v>5.7086614173228335E-2</v>
      </c>
      <c r="K96" s="11">
        <f>'TAM Automático'!K138</f>
        <v>3.6458333333333329E-2</v>
      </c>
      <c r="L96" s="11">
        <f>'TAM Automático'!L138</f>
        <v>6.0816588285592138E-2</v>
      </c>
      <c r="M96" s="11">
        <f>'TAM Automático'!M138</f>
        <v>8.183720674083049E-2</v>
      </c>
      <c r="N96" s="11">
        <f>'TAM Automático'!N138</f>
        <v>7.0673641507419671E-2</v>
      </c>
      <c r="O96" s="11">
        <f>'TAM Automático'!O138</f>
        <v>4.0484140233722876E-2</v>
      </c>
      <c r="P96" s="11">
        <f>'TAM Automático'!P138</f>
        <v>5.9400000000000001E-2</v>
      </c>
    </row>
    <row r="98" spans="2:20" ht="15.75" x14ac:dyDescent="0.25">
      <c r="B98" s="13"/>
      <c r="C98" s="14" t="s">
        <v>76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5" thickBot="1" x14ac:dyDescent="0.3">
      <c r="C99" s="2"/>
      <c r="D99" s="53">
        <f>D94</f>
        <v>45261</v>
      </c>
      <c r="E99" s="53">
        <f t="shared" ref="E99:P99" si="12">E94</f>
        <v>45292</v>
      </c>
      <c r="F99" s="53">
        <f t="shared" si="12"/>
        <v>45323</v>
      </c>
      <c r="G99" s="53">
        <f t="shared" si="12"/>
        <v>45352</v>
      </c>
      <c r="H99" s="53">
        <f t="shared" si="12"/>
        <v>45383</v>
      </c>
      <c r="I99" s="53">
        <f t="shared" si="12"/>
        <v>45413</v>
      </c>
      <c r="J99" s="53">
        <f t="shared" si="12"/>
        <v>45444</v>
      </c>
      <c r="K99" s="53">
        <f t="shared" si="12"/>
        <v>45474</v>
      </c>
      <c r="L99" s="53">
        <f t="shared" si="12"/>
        <v>45505</v>
      </c>
      <c r="M99" s="53">
        <f t="shared" si="12"/>
        <v>45536</v>
      </c>
      <c r="N99" s="53">
        <f t="shared" si="12"/>
        <v>45566</v>
      </c>
      <c r="O99" s="53">
        <f t="shared" si="12"/>
        <v>45597</v>
      </c>
      <c r="P99" s="53">
        <f t="shared" si="12"/>
        <v>45627</v>
      </c>
    </row>
    <row r="100" spans="2:20" ht="15.75" x14ac:dyDescent="0.25">
      <c r="C100" s="10" t="s">
        <v>65</v>
      </c>
      <c r="D100" s="11">
        <f>IF('O. Virgen '!$D$29=$R$100,'TAM Automático'!D142,'TAM Automático'!D147)</f>
        <v>1</v>
      </c>
      <c r="E100" s="11">
        <f>IF('O. Virgen '!$D$29=$R$100,'TAM Automático'!E142,'TAM Automático'!E147)</f>
        <v>1</v>
      </c>
      <c r="F100" s="11">
        <f>IF('O. Virgen '!$D$29=$R$100,'TAM Automático'!F142,'TAM Automático'!F147)</f>
        <v>0.97092347057455219</v>
      </c>
      <c r="G100" s="11">
        <f>IF('O. Virgen '!$D$29=$R$100,'TAM Automático'!G142,'TAM Automático'!G147)</f>
        <v>0.97634201993515068</v>
      </c>
      <c r="H100" s="11">
        <f>IF('O. Virgen '!$D$29=$R$100,'TAM Automático'!H142,'TAM Automático'!H147)</f>
        <v>1</v>
      </c>
      <c r="I100" s="11">
        <f>IF('O. Virgen '!$D$29=$R$100,'TAM Automático'!I142,'TAM Automático'!I147)</f>
        <v>0.98724549496840619</v>
      </c>
      <c r="J100" s="11">
        <f>IF('O. Virgen '!$D$29=$R$100,'TAM Automático'!J142,'TAM Automático'!J147)</f>
        <v>0.98295067060695618</v>
      </c>
      <c r="K100" s="11">
        <f>IF('O. Virgen '!$D$29=$R$100,'TAM Automático'!K142,'TAM Automático'!K147)</f>
        <v>0.98352534562211968</v>
      </c>
      <c r="L100" s="11">
        <f>IF('O. Virgen '!$D$29=$R$100,'TAM Automático'!L142,'TAM Automático'!L147)</f>
        <v>0.96314391927774834</v>
      </c>
      <c r="M100" s="11">
        <f>IF('O. Virgen '!$D$29=$R$100,'TAM Automático'!M142,'TAM Automático'!M147)</f>
        <v>0.97040358744394617</v>
      </c>
      <c r="N100" s="11">
        <f>IF('O. Virgen '!$D$29=$R$100,'TAM Automático'!N142,'TAM Automático'!N147)</f>
        <v>0.99489687433553042</v>
      </c>
      <c r="O100" s="11">
        <f>IF('O. Virgen '!$D$29=$R$100,'TAM Automático'!O142,'TAM Automático'!O147)</f>
        <v>0.98619902459271558</v>
      </c>
      <c r="P100" s="11">
        <f>IF('O. Virgen '!$D$29=$R$100,'TAM Automático'!P142,'TAM Automático'!P147)</f>
        <v>1</v>
      </c>
      <c r="R100">
        <v>1</v>
      </c>
      <c r="S100" s="14" t="s">
        <v>77</v>
      </c>
    </row>
    <row r="101" spans="2:20" ht="15.75" x14ac:dyDescent="0.25">
      <c r="C101" s="10" t="s">
        <v>66</v>
      </c>
      <c r="D101" s="11">
        <f>IF('O. Virgen '!$D$29=$R$100,'TAM Automático'!D143,'TAM Automático'!D148)</f>
        <v>0</v>
      </c>
      <c r="E101" s="11">
        <f>IF('O. Virgen '!$D$29=$R$100,'TAM Automático'!E143,'TAM Automático'!E148)</f>
        <v>0</v>
      </c>
      <c r="F101" s="11">
        <f>IF('O. Virgen '!$D$29=$R$100,'TAM Automático'!F143,'TAM Automático'!F148)</f>
        <v>2.9076529425447778E-2</v>
      </c>
      <c r="G101" s="11">
        <f>IF('O. Virgen '!$D$29=$R$100,'TAM Automático'!G143,'TAM Automático'!G148)</f>
        <v>2.3657980064849288E-2</v>
      </c>
      <c r="H101" s="11">
        <f>IF('O. Virgen '!$D$29=$R$100,'TAM Automático'!H143,'TAM Automático'!H148)</f>
        <v>0</v>
      </c>
      <c r="I101" s="11">
        <f>IF('O. Virgen '!$D$29=$R$100,'TAM Automático'!I143,'TAM Automático'!I148)</f>
        <v>1.2754505031593727E-2</v>
      </c>
      <c r="J101" s="11">
        <f>IF('O. Virgen '!$D$29=$R$100,'TAM Automático'!J143,'TAM Automático'!J148)</f>
        <v>1.7049329393043874E-2</v>
      </c>
      <c r="K101" s="11">
        <f>IF('O. Virgen '!$D$29=$R$100,'TAM Automático'!K143,'TAM Automático'!K148)</f>
        <v>1.647465437788018E-2</v>
      </c>
      <c r="L101" s="11">
        <f>IF('O. Virgen '!$D$29=$R$100,'TAM Automático'!L143,'TAM Automático'!L148)</f>
        <v>3.6856080722251723E-2</v>
      </c>
      <c r="M101" s="11">
        <f>IF('O. Virgen '!$D$29=$R$100,'TAM Automático'!M143,'TAM Automático'!M148)</f>
        <v>2.9596412556053813E-2</v>
      </c>
      <c r="N101" s="11">
        <f>IF('O. Virgen '!$D$29=$R$100,'TAM Automático'!N143,'TAM Automático'!N148)</f>
        <v>5.1031256644694873E-3</v>
      </c>
      <c r="O101" s="11">
        <f>IF('O. Virgen '!$D$29=$R$100,'TAM Automático'!O143,'TAM Automático'!O148)</f>
        <v>1.3800975407284425E-2</v>
      </c>
      <c r="P101" s="11">
        <f>IF('O. Virgen '!$D$29=$R$100,'TAM Automático'!P143,'TAM Automático'!P148)</f>
        <v>0</v>
      </c>
      <c r="R101">
        <v>2</v>
      </c>
      <c r="S101" s="14" t="s">
        <v>78</v>
      </c>
    </row>
    <row r="103" spans="2:20" ht="15.75" x14ac:dyDescent="0.25">
      <c r="B103" s="13"/>
      <c r="C103" s="14" t="s">
        <v>79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5" thickBot="1" x14ac:dyDescent="0.3">
      <c r="C104" s="2"/>
      <c r="D104" s="53">
        <f>D99</f>
        <v>45261</v>
      </c>
      <c r="E104" s="53">
        <f t="shared" ref="E104:P104" si="13">E99</f>
        <v>45292</v>
      </c>
      <c r="F104" s="53">
        <f t="shared" si="13"/>
        <v>45323</v>
      </c>
      <c r="G104" s="53">
        <f t="shared" si="13"/>
        <v>45352</v>
      </c>
      <c r="H104" s="53">
        <f t="shared" si="13"/>
        <v>45383</v>
      </c>
      <c r="I104" s="53">
        <f t="shared" si="13"/>
        <v>45413</v>
      </c>
      <c r="J104" s="53">
        <f t="shared" si="13"/>
        <v>45444</v>
      </c>
      <c r="K104" s="53">
        <f t="shared" si="13"/>
        <v>45474</v>
      </c>
      <c r="L104" s="53">
        <f t="shared" si="13"/>
        <v>45505</v>
      </c>
      <c r="M104" s="53">
        <f t="shared" si="13"/>
        <v>45536</v>
      </c>
      <c r="N104" s="53">
        <f t="shared" si="13"/>
        <v>45566</v>
      </c>
      <c r="O104" s="53">
        <f t="shared" si="13"/>
        <v>45597</v>
      </c>
      <c r="P104" s="53">
        <f t="shared" si="13"/>
        <v>45627</v>
      </c>
      <c r="R104">
        <v>1</v>
      </c>
      <c r="S104" s="14" t="s">
        <v>27</v>
      </c>
    </row>
    <row r="105" spans="2:20" ht="15.75" x14ac:dyDescent="0.25">
      <c r="C105" s="10" t="s">
        <v>65</v>
      </c>
      <c r="D105" s="11">
        <f>IF('O. Virgen '!$N$29=$R$104,'TAM Automático'!D152,IF('O. Virgen '!$N$29=$R$105,'TAM Automático'!D157,'TAM Automático'!D162))</f>
        <v>0.94919469445760296</v>
      </c>
      <c r="E105" s="11">
        <f>IF('O. Virgen '!$N$29=$R$104,'TAM Automático'!E152,IF('O. Virgen '!$N$29=$R$105,'TAM Automático'!E157,'TAM Automático'!E162))</f>
        <v>0.93288590604026855</v>
      </c>
      <c r="F105" s="11">
        <f>IF('O. Virgen '!$N$29=$R$104,'TAM Automático'!F152,IF('O. Virgen '!$N$29=$R$105,'TAM Automático'!F157,'TAM Automático'!F162))</f>
        <v>0.92515851449275366</v>
      </c>
      <c r="G105" s="11">
        <f>IF('O. Virgen '!$N$29=$R$104,'TAM Automático'!G152,IF('O. Virgen '!$N$29=$R$105,'TAM Automático'!G157,'TAM Automático'!G162))</f>
        <v>0.93988145639288745</v>
      </c>
      <c r="H105" s="11">
        <f>IF('O. Virgen '!$N$29=$R$104,'TAM Automático'!H152,IF('O. Virgen '!$N$29=$R$105,'TAM Automático'!H157,'TAM Automático'!H162))</f>
        <v>0.94051653616921815</v>
      </c>
      <c r="I105" s="11">
        <f>IF('O. Virgen '!$N$29=$R$104,'TAM Automático'!I152,IF('O. Virgen '!$N$29=$R$105,'TAM Automático'!I157,'TAM Automático'!I162))</f>
        <v>0.94693555655700767</v>
      </c>
      <c r="J105" s="11">
        <f>IF('O. Virgen '!$N$29=$R$104,'TAM Automático'!J152,IF('O. Virgen '!$N$29=$R$105,'TAM Automático'!J157,'TAM Automático'!J162))</f>
        <v>0.95946721782064526</v>
      </c>
      <c r="K105" s="11">
        <f>IF('O. Virgen '!$N$29=$R$104,'TAM Automático'!K152,IF('O. Virgen '!$N$29=$R$105,'TAM Automático'!K157,'TAM Automático'!K162))</f>
        <v>0.97871116225546617</v>
      </c>
      <c r="L105" s="11">
        <f>IF('O. Virgen '!$N$29=$R$104,'TAM Automático'!L152,IF('O. Virgen '!$N$29=$R$105,'TAM Automático'!L157,'TAM Automático'!L162))</f>
        <v>0.97187792938235595</v>
      </c>
      <c r="M105" s="11">
        <f>IF('O. Virgen '!$N$29=$R$104,'TAM Automático'!M152,IF('O. Virgen '!$N$29=$R$105,'TAM Automático'!M157,'TAM Automático'!M162))</f>
        <v>0.96074357572443958</v>
      </c>
      <c r="N105" s="11">
        <f>IF('O. Virgen '!$N$29=$R$104,'TAM Automático'!N152,IF('O. Virgen '!$N$29=$R$105,'TAM Automático'!N157,'TAM Automático'!N162))</f>
        <v>0.9575451418744626</v>
      </c>
      <c r="O105" s="11">
        <f>IF('O. Virgen '!$N$29=$R$104,'TAM Automático'!O152,IF('O. Virgen '!$N$29=$R$105,'TAM Automático'!O157,'TAM Automático'!O162))</f>
        <v>0.98010471204188476</v>
      </c>
      <c r="P105" s="11">
        <f>IF('O. Virgen '!$N$29=$R$104,'TAM Automático'!P152,IF('O. Virgen '!$N$29=$R$105,'TAM Automático'!P157,'TAM Automático'!P162))</f>
        <v>0.99459999999999993</v>
      </c>
      <c r="R105">
        <v>2</v>
      </c>
      <c r="S105" s="7" t="s">
        <v>31</v>
      </c>
    </row>
    <row r="106" spans="2:20" ht="15.75" x14ac:dyDescent="0.25">
      <c r="C106" s="10" t="s">
        <v>66</v>
      </c>
      <c r="D106" s="11">
        <f>IF('O. Virgen '!$N$29=$R$104,'TAM Automático'!D153,IF('O. Virgen '!$N$29=$R$105,'TAM Automático'!D158,'TAM Automático'!D163))</f>
        <v>5.0805305542396963E-2</v>
      </c>
      <c r="E106" s="11">
        <f>IF('O. Virgen '!$N$29=$R$104,'TAM Automático'!E153,IF('O. Virgen '!$N$29=$R$105,'TAM Automático'!E158,'TAM Automático'!E163))</f>
        <v>6.7114093959731544E-2</v>
      </c>
      <c r="F106" s="11">
        <f>IF('O. Virgen '!$N$29=$R$104,'TAM Automático'!F153,IF('O. Virgen '!$N$29=$R$105,'TAM Automático'!F158,'TAM Automático'!F163))</f>
        <v>7.4841485507246383E-2</v>
      </c>
      <c r="G106" s="11">
        <f>IF('O. Virgen '!$N$29=$R$104,'TAM Automático'!G153,IF('O. Virgen '!$N$29=$R$105,'TAM Automático'!G158,'TAM Automático'!G163))</f>
        <v>6.0118543607112614E-2</v>
      </c>
      <c r="H106" s="11">
        <f>IF('O. Virgen '!$N$29=$R$104,'TAM Automático'!H153,IF('O. Virgen '!$N$29=$R$105,'TAM Automático'!H158,'TAM Automático'!H163))</f>
        <v>5.9483463830781812E-2</v>
      </c>
      <c r="I106" s="11">
        <f>IF('O. Virgen '!$N$29=$R$104,'TAM Automático'!I153,IF('O. Virgen '!$N$29=$R$105,'TAM Automático'!I158,'TAM Automático'!I163))</f>
        <v>5.3064443442992347E-2</v>
      </c>
      <c r="J106" s="11">
        <f>IF('O. Virgen '!$N$29=$R$104,'TAM Automático'!J153,IF('O. Virgen '!$N$29=$R$105,'TAM Automático'!J158,'TAM Automático'!J163))</f>
        <v>4.0532782179354687E-2</v>
      </c>
      <c r="K106" s="11">
        <f>IF('O. Virgen '!$N$29=$R$104,'TAM Automático'!K153,IF('O. Virgen '!$N$29=$R$105,'TAM Automático'!K158,'TAM Automático'!K163))</f>
        <v>2.128883774453395E-2</v>
      </c>
      <c r="L106" s="11">
        <f>IF('O. Virgen '!$N$29=$R$104,'TAM Automático'!L153,IF('O. Virgen '!$N$29=$R$105,'TAM Automático'!L158,'TAM Automático'!L163))</f>
        <v>2.8122070617643997E-2</v>
      </c>
      <c r="M106" s="11">
        <f>IF('O. Virgen '!$N$29=$R$104,'TAM Automático'!M153,IF('O. Virgen '!$N$29=$R$105,'TAM Automático'!M158,'TAM Automático'!M163))</f>
        <v>3.9256424275560413E-2</v>
      </c>
      <c r="N106" s="11">
        <f>IF('O. Virgen '!$N$29=$R$104,'TAM Automático'!N153,IF('O. Virgen '!$N$29=$R$105,'TAM Automático'!N158,'TAM Automático'!N163))</f>
        <v>4.2454858125537405E-2</v>
      </c>
      <c r="O106" s="11">
        <f>IF('O. Virgen '!$N$29=$R$104,'TAM Automático'!O153,IF('O. Virgen '!$N$29=$R$105,'TAM Automático'!O158,'TAM Automático'!O163))</f>
        <v>1.9895287958115182E-2</v>
      </c>
      <c r="P106" s="11">
        <f>IF('O. Virgen '!$N$29=$R$104,'TAM Automático'!P153,IF('O. Virgen '!$N$29=$R$105,'TAM Automático'!P158,'TAM Automático'!P163))</f>
        <v>5.4000000000000003E-3</v>
      </c>
      <c r="R106">
        <v>2</v>
      </c>
      <c r="S106" s="7" t="s">
        <v>35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3" t="s">
        <v>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>
      <selection activeCell="L13" sqref="L13"/>
    </sheetView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3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5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2</v>
      </c>
    </row>
    <row r="30" spans="1:14" ht="18.75" customHeight="1" x14ac:dyDescent="0.25">
      <c r="B30" s="23" t="s">
        <v>2</v>
      </c>
      <c r="K30" s="22" t="s">
        <v>2</v>
      </c>
    </row>
    <row r="33" spans="25:25" x14ac:dyDescent="0.25">
      <c r="Y33" s="54"/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2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topLeftCell="A20" zoomScale="70" zoomScaleNormal="70" workbookViewId="0">
      <selection activeCell="N26" sqref="N26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1</v>
      </c>
      <c r="N29" s="57">
        <v>3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topLeftCell="A19" zoomScale="76" zoomScaleNormal="90" zoomScaleSheetLayoutView="70" workbookViewId="0">
      <selection activeCell="D29" sqref="D29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2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="70" zoomScaleNormal="70" zoomScaleSheetLayoutView="80" workbookViewId="0">
      <selection activeCell="H18" sqref="H18"/>
    </sheetView>
  </sheetViews>
  <sheetFormatPr baseColWidth="10" defaultColWidth="11.42578125" defaultRowHeight="15" x14ac:dyDescent="0.25"/>
  <cols>
    <col min="1" max="1" width="2.85546875" customWidth="1"/>
    <col min="2" max="13" width="12.28515625" customWidth="1"/>
    <col min="14" max="14" width="2.140625" customWidth="1"/>
  </cols>
  <sheetData>
    <row r="6" spans="2:16" x14ac:dyDescent="0.25">
      <c r="B6" s="15" t="s">
        <v>4</v>
      </c>
    </row>
    <row r="7" spans="2:16" ht="8.4499999999999993" customHeight="1" x14ac:dyDescent="0.25">
      <c r="B7" s="15"/>
    </row>
    <row r="8" spans="2:16" ht="201" customHeight="1" x14ac:dyDescent="0.25">
      <c r="B8" s="60" t="s">
        <v>82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63.5" customHeight="1" x14ac:dyDescent="0.25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49.5" customHeight="1" x14ac:dyDescent="0.25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L358"/>
  <sheetViews>
    <sheetView showGridLines="0" zoomScale="85" zoomScaleNormal="85" workbookViewId="0">
      <pane xSplit="1" ySplit="4" topLeftCell="G143" activePane="bottomRight" state="frozen"/>
      <selection activeCell="B8" sqref="B8:M10"/>
      <selection pane="topRight" activeCell="B8" sqref="B8:M10"/>
      <selection pane="bottomLeft" activeCell="B8" sqref="B8:M10"/>
      <selection pane="bottomRight" activeCell="AB25" sqref="AB25"/>
    </sheetView>
  </sheetViews>
  <sheetFormatPr baseColWidth="10" defaultColWidth="11.42578125" defaultRowHeight="15" x14ac:dyDescent="0.25"/>
  <cols>
    <col min="1" max="1" width="38.42578125" bestFit="1" customWidth="1"/>
    <col min="2" max="2" width="7.140625" style="20" bestFit="1" customWidth="1"/>
    <col min="3" max="3" width="6.5703125" style="20" bestFit="1" customWidth="1"/>
    <col min="4" max="4" width="7.140625" style="20" bestFit="1" customWidth="1"/>
    <col min="5" max="5" width="6.5703125" style="20" bestFit="1" customWidth="1"/>
    <col min="6" max="6" width="7.140625" style="20" bestFit="1" customWidth="1"/>
    <col min="7" max="7" width="6.42578125" style="20" bestFit="1" customWidth="1"/>
    <col min="8" max="8" width="5.85546875" style="20" bestFit="1" customWidth="1"/>
    <col min="9" max="10" width="6.85546875" style="20" bestFit="1" customWidth="1"/>
    <col min="11" max="11" width="6.28515625" style="20" bestFit="1" customWidth="1"/>
    <col min="12" max="12" width="7.5703125" style="20" customWidth="1"/>
    <col min="13" max="13" width="6.28515625" style="20" bestFit="1" customWidth="1"/>
    <col min="14" max="14" width="7.140625" bestFit="1" customWidth="1"/>
    <col min="15" max="15" width="6.5703125" bestFit="1" customWidth="1"/>
    <col min="16" max="16" width="7.140625" bestFit="1" customWidth="1"/>
    <col min="17" max="17" width="6.5703125" bestFit="1" customWidth="1"/>
    <col min="18" max="18" width="7.140625" bestFit="1" customWidth="1"/>
    <col min="19" max="19" width="6.42578125" bestFit="1" customWidth="1"/>
    <col min="20" max="20" width="5.85546875" bestFit="1" customWidth="1"/>
    <col min="21" max="22" width="6.85546875" bestFit="1" customWidth="1"/>
    <col min="23" max="23" width="6.28515625" bestFit="1" customWidth="1"/>
    <col min="24" max="24" width="9" customWidth="1"/>
    <col min="25" max="25" width="6.28515625" bestFit="1" customWidth="1"/>
    <col min="28" max="28" width="7.140625" bestFit="1" customWidth="1"/>
    <col min="29" max="31" width="7.140625" customWidth="1"/>
    <col min="32" max="32" width="10.85546875"/>
    <col min="33" max="33" width="11.5703125" customWidth="1"/>
    <col min="35" max="35" width="9" customWidth="1"/>
    <col min="36" max="36" width="10.85546875"/>
  </cols>
  <sheetData>
    <row r="1" spans="1:38" x14ac:dyDescent="0.25">
      <c r="A1" t="s">
        <v>5</v>
      </c>
    </row>
    <row r="2" spans="1:38" x14ac:dyDescent="0.25">
      <c r="A2" t="s">
        <v>6</v>
      </c>
    </row>
    <row r="3" spans="1:38" x14ac:dyDescent="0.25">
      <c r="A3" t="s">
        <v>7</v>
      </c>
    </row>
    <row r="4" spans="1:38" x14ac:dyDescent="0.25">
      <c r="A4" t="s">
        <v>8</v>
      </c>
      <c r="B4" s="58">
        <v>44562</v>
      </c>
      <c r="C4" s="58">
        <v>44593</v>
      </c>
      <c r="D4" s="58">
        <v>44621</v>
      </c>
      <c r="E4" s="58">
        <v>44652</v>
      </c>
      <c r="F4" s="58">
        <v>44682</v>
      </c>
      <c r="G4" s="58">
        <v>44713</v>
      </c>
      <c r="H4" s="58">
        <v>44743</v>
      </c>
      <c r="I4" s="58">
        <v>44774</v>
      </c>
      <c r="J4" s="58">
        <v>44805</v>
      </c>
      <c r="K4" s="58">
        <v>44835</v>
      </c>
      <c r="L4" s="58">
        <v>44866</v>
      </c>
      <c r="M4" s="1">
        <v>44896</v>
      </c>
      <c r="N4" s="1">
        <v>44927</v>
      </c>
      <c r="O4" s="1">
        <v>44958</v>
      </c>
      <c r="P4" s="1">
        <v>44986</v>
      </c>
      <c r="Q4" s="1">
        <v>45017</v>
      </c>
      <c r="R4" s="1">
        <v>45047</v>
      </c>
      <c r="S4" s="1">
        <v>45078</v>
      </c>
      <c r="T4" s="1">
        <v>45108</v>
      </c>
      <c r="U4" s="1">
        <v>45139</v>
      </c>
      <c r="V4" s="1">
        <v>45170</v>
      </c>
      <c r="W4" s="1">
        <v>45200</v>
      </c>
      <c r="X4" s="1">
        <v>45231</v>
      </c>
      <c r="Y4" s="1">
        <v>45261</v>
      </c>
      <c r="Z4" s="1">
        <v>45292</v>
      </c>
      <c r="AA4" s="1">
        <v>45323</v>
      </c>
      <c r="AB4" s="1">
        <v>45352</v>
      </c>
      <c r="AC4" s="1">
        <v>45383</v>
      </c>
      <c r="AD4" s="1">
        <v>45413</v>
      </c>
      <c r="AE4" s="1">
        <v>45444</v>
      </c>
      <c r="AF4" s="1">
        <v>45474</v>
      </c>
      <c r="AG4" s="1">
        <v>45505</v>
      </c>
      <c r="AH4" s="1">
        <v>45536</v>
      </c>
      <c r="AI4" s="1">
        <v>45566</v>
      </c>
      <c r="AJ4" s="1">
        <v>45597</v>
      </c>
      <c r="AK4" s="1">
        <v>45627</v>
      </c>
      <c r="AL4" s="1"/>
    </row>
    <row r="5" spans="1:38" x14ac:dyDescent="0.25">
      <c r="A5" t="s">
        <v>9</v>
      </c>
      <c r="M5"/>
    </row>
    <row r="6" spans="1:38" x14ac:dyDescent="0.25">
      <c r="A6" t="s">
        <v>10</v>
      </c>
      <c r="B6" s="20">
        <v>100</v>
      </c>
      <c r="C6" s="20">
        <v>100</v>
      </c>
      <c r="D6" s="20">
        <v>100</v>
      </c>
      <c r="E6" s="20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</row>
    <row r="7" spans="1:38" x14ac:dyDescent="0.25">
      <c r="A7" t="s">
        <v>11</v>
      </c>
      <c r="B7" s="20">
        <v>68.45</v>
      </c>
      <c r="C7" s="20">
        <v>67.709999999999994</v>
      </c>
      <c r="D7" s="20">
        <v>69.930000000000007</v>
      </c>
      <c r="E7" s="20">
        <v>71.38</v>
      </c>
      <c r="F7" s="20">
        <v>73.930000000000007</v>
      </c>
      <c r="G7" s="20">
        <v>75.849999999999994</v>
      </c>
      <c r="H7" s="20">
        <v>77.31</v>
      </c>
      <c r="I7" s="20">
        <v>79.31</v>
      </c>
      <c r="J7" s="20">
        <v>78.66</v>
      </c>
      <c r="K7" s="20">
        <v>80.55</v>
      </c>
      <c r="L7" s="20">
        <v>82.18</v>
      </c>
      <c r="M7">
        <v>83.52</v>
      </c>
      <c r="N7">
        <v>82.9</v>
      </c>
      <c r="O7">
        <v>82.31</v>
      </c>
      <c r="P7">
        <v>82.5</v>
      </c>
      <c r="Q7">
        <v>82.46</v>
      </c>
      <c r="R7">
        <v>82.25</v>
      </c>
      <c r="S7">
        <v>81.900000000000006</v>
      </c>
      <c r="T7">
        <v>83.05</v>
      </c>
      <c r="U7">
        <v>82.33</v>
      </c>
      <c r="V7">
        <v>82.41</v>
      </c>
      <c r="W7">
        <v>83.17</v>
      </c>
      <c r="X7">
        <v>83.11</v>
      </c>
      <c r="Y7">
        <v>84.16</v>
      </c>
      <c r="Z7">
        <v>83.1</v>
      </c>
      <c r="AA7">
        <v>83.41</v>
      </c>
      <c r="AB7">
        <v>82.91</v>
      </c>
      <c r="AC7">
        <v>82.88</v>
      </c>
      <c r="AD7">
        <v>83.86</v>
      </c>
      <c r="AE7">
        <v>84.55</v>
      </c>
      <c r="AF7">
        <v>87.08</v>
      </c>
      <c r="AG7">
        <v>88.73</v>
      </c>
      <c r="AH7">
        <v>89.32</v>
      </c>
      <c r="AI7">
        <v>91.83</v>
      </c>
      <c r="AJ7">
        <v>92.81</v>
      </c>
      <c r="AK7">
        <v>98.59</v>
      </c>
    </row>
    <row r="8" spans="1:38" x14ac:dyDescent="0.25">
      <c r="A8" t="s">
        <v>12</v>
      </c>
      <c r="B8" s="20">
        <v>1.68</v>
      </c>
      <c r="C8" s="20">
        <v>1.9</v>
      </c>
      <c r="D8" s="20">
        <v>1.57</v>
      </c>
      <c r="E8" s="20">
        <v>1.59</v>
      </c>
      <c r="F8" s="20">
        <v>1.61</v>
      </c>
      <c r="G8" s="20">
        <v>1.58</v>
      </c>
      <c r="H8" s="20">
        <v>1.99</v>
      </c>
      <c r="I8" s="20">
        <v>1.81</v>
      </c>
      <c r="J8" s="20">
        <v>2.2000000000000002</v>
      </c>
      <c r="K8" s="20">
        <v>1.55</v>
      </c>
      <c r="L8" s="20">
        <v>2.02</v>
      </c>
      <c r="M8">
        <v>1.25</v>
      </c>
      <c r="N8">
        <v>2.16</v>
      </c>
      <c r="O8">
        <v>1.95</v>
      </c>
      <c r="P8">
        <v>1.74</v>
      </c>
      <c r="Q8">
        <v>1.73</v>
      </c>
      <c r="R8">
        <v>1.57</v>
      </c>
      <c r="S8">
        <v>2.16</v>
      </c>
      <c r="T8">
        <v>1.68</v>
      </c>
      <c r="U8">
        <v>2.68</v>
      </c>
      <c r="V8">
        <v>2.11</v>
      </c>
      <c r="W8">
        <v>1.55</v>
      </c>
      <c r="X8">
        <v>1.89</v>
      </c>
      <c r="Y8">
        <v>1.61</v>
      </c>
      <c r="Z8">
        <v>1.66</v>
      </c>
      <c r="AA8">
        <v>1.66</v>
      </c>
      <c r="AB8">
        <v>1.72</v>
      </c>
      <c r="AC8">
        <v>2.4500000000000002</v>
      </c>
      <c r="AD8">
        <v>1.98</v>
      </c>
      <c r="AE8">
        <v>1.97</v>
      </c>
      <c r="AF8">
        <v>1.81</v>
      </c>
      <c r="AG8">
        <v>1.8</v>
      </c>
      <c r="AH8">
        <v>3.18</v>
      </c>
      <c r="AI8">
        <v>1.97</v>
      </c>
      <c r="AJ8">
        <v>1.92</v>
      </c>
      <c r="AK8">
        <v>1.41</v>
      </c>
    </row>
    <row r="9" spans="1:38" x14ac:dyDescent="0.25">
      <c r="M9"/>
    </row>
    <row r="10" spans="1:38" x14ac:dyDescent="0.25">
      <c r="A10" t="s">
        <v>13</v>
      </c>
      <c r="M10"/>
    </row>
    <row r="11" spans="1:38" x14ac:dyDescent="0.25">
      <c r="A11" t="s">
        <v>14</v>
      </c>
      <c r="B11" s="20">
        <v>100</v>
      </c>
      <c r="C11" s="20">
        <v>100</v>
      </c>
      <c r="D11" s="20">
        <v>100</v>
      </c>
      <c r="E11" s="20">
        <v>100</v>
      </c>
      <c r="F11" s="20">
        <v>100</v>
      </c>
      <c r="G11" s="20">
        <v>100</v>
      </c>
      <c r="H11" s="20">
        <v>100</v>
      </c>
      <c r="I11" s="20">
        <v>100</v>
      </c>
      <c r="J11" s="20">
        <v>100</v>
      </c>
      <c r="K11" s="20">
        <v>100</v>
      </c>
      <c r="L11" s="20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  <c r="W11">
        <v>100</v>
      </c>
      <c r="X11">
        <v>100</v>
      </c>
      <c r="Y11">
        <v>100</v>
      </c>
      <c r="Z11">
        <v>100</v>
      </c>
      <c r="AA11">
        <v>100</v>
      </c>
      <c r="AB11">
        <v>100</v>
      </c>
      <c r="AC11">
        <v>100</v>
      </c>
      <c r="AD11">
        <v>100</v>
      </c>
      <c r="AE11">
        <v>100</v>
      </c>
      <c r="AF11">
        <v>100</v>
      </c>
      <c r="AG11">
        <v>100</v>
      </c>
      <c r="AH11">
        <v>100</v>
      </c>
      <c r="AI11">
        <v>100</v>
      </c>
      <c r="AJ11">
        <v>100</v>
      </c>
      <c r="AK11">
        <v>100</v>
      </c>
    </row>
    <row r="12" spans="1:38" x14ac:dyDescent="0.25">
      <c r="A12" t="s">
        <v>15</v>
      </c>
      <c r="B12" s="20">
        <v>64.12</v>
      </c>
      <c r="C12" s="20">
        <v>63.06</v>
      </c>
      <c r="D12" s="20">
        <v>65.98</v>
      </c>
      <c r="E12" s="20">
        <v>67.98</v>
      </c>
      <c r="F12" s="20">
        <v>70.3</v>
      </c>
      <c r="G12" s="20">
        <v>71.23</v>
      </c>
      <c r="H12" s="20">
        <v>73.760000000000005</v>
      </c>
      <c r="I12" s="20">
        <v>74.959999999999994</v>
      </c>
      <c r="J12" s="20">
        <v>74.62</v>
      </c>
      <c r="K12" s="20">
        <v>77.150000000000006</v>
      </c>
      <c r="L12" s="20">
        <v>77.78</v>
      </c>
      <c r="M12">
        <v>81.760000000000005</v>
      </c>
      <c r="N12">
        <v>80.48</v>
      </c>
      <c r="O12">
        <v>79.290000000000006</v>
      </c>
      <c r="P12">
        <v>78.099999999999994</v>
      </c>
      <c r="Q12">
        <v>79.03</v>
      </c>
      <c r="R12">
        <v>78.94</v>
      </c>
      <c r="S12">
        <v>77.13</v>
      </c>
      <c r="T12">
        <v>80.16</v>
      </c>
      <c r="U12">
        <v>81.05</v>
      </c>
      <c r="V12">
        <v>78.92</v>
      </c>
      <c r="W12">
        <v>79.69</v>
      </c>
      <c r="X12">
        <v>79.709999999999994</v>
      </c>
      <c r="Y12">
        <v>79.739999999999995</v>
      </c>
      <c r="Z12">
        <v>78.25</v>
      </c>
      <c r="AA12">
        <v>77.540000000000006</v>
      </c>
      <c r="AB12">
        <v>77.010000000000005</v>
      </c>
      <c r="AC12">
        <v>79.09</v>
      </c>
      <c r="AD12">
        <v>78.790000000000006</v>
      </c>
      <c r="AE12">
        <v>79.739999999999995</v>
      </c>
      <c r="AF12">
        <v>83.82</v>
      </c>
      <c r="AG12">
        <v>85.55</v>
      </c>
      <c r="AH12">
        <v>84.11</v>
      </c>
      <c r="AI12">
        <v>86.6</v>
      </c>
      <c r="AJ12">
        <v>87.59</v>
      </c>
      <c r="AK12">
        <v>93.54</v>
      </c>
    </row>
    <row r="13" spans="1:38" x14ac:dyDescent="0.25">
      <c r="A13" t="s">
        <v>16</v>
      </c>
      <c r="B13" s="20">
        <v>4.12</v>
      </c>
      <c r="C13" s="20">
        <v>4.32</v>
      </c>
      <c r="D13" s="20">
        <v>3.2</v>
      </c>
      <c r="E13" s="20">
        <v>2.57</v>
      </c>
      <c r="F13" s="20">
        <v>3.63</v>
      </c>
      <c r="G13" s="20">
        <v>4.3499999999999996</v>
      </c>
      <c r="H13" s="20">
        <v>4.9800000000000004</v>
      </c>
      <c r="I13" s="20">
        <v>4.68</v>
      </c>
      <c r="J13" s="20">
        <v>4.8499999999999996</v>
      </c>
      <c r="K13" s="20">
        <v>3.42</v>
      </c>
      <c r="L13" s="20">
        <v>6.47</v>
      </c>
      <c r="M13">
        <v>2.67</v>
      </c>
      <c r="N13">
        <v>3.7</v>
      </c>
      <c r="O13">
        <v>4.92</v>
      </c>
      <c r="P13">
        <v>4.5599999999999996</v>
      </c>
      <c r="Q13">
        <v>4.0599999999999996</v>
      </c>
      <c r="R13">
        <v>4.2699999999999996</v>
      </c>
      <c r="S13">
        <v>5.6</v>
      </c>
      <c r="T13">
        <v>3.66</v>
      </c>
      <c r="U13">
        <v>4.54</v>
      </c>
      <c r="V13">
        <v>4.42</v>
      </c>
      <c r="W13">
        <v>4.1500000000000004</v>
      </c>
      <c r="X13">
        <v>4.33</v>
      </c>
      <c r="Y13">
        <v>4.75</v>
      </c>
      <c r="Z13">
        <v>4.26</v>
      </c>
      <c r="AA13">
        <v>5.62</v>
      </c>
      <c r="AB13">
        <v>5.6</v>
      </c>
      <c r="AC13">
        <v>5.8</v>
      </c>
      <c r="AD13">
        <v>5.26</v>
      </c>
      <c r="AE13">
        <v>5.48</v>
      </c>
      <c r="AF13">
        <v>4.3600000000000003</v>
      </c>
      <c r="AG13">
        <v>4.3</v>
      </c>
      <c r="AH13">
        <v>6.94</v>
      </c>
      <c r="AI13">
        <v>5.92</v>
      </c>
      <c r="AJ13">
        <v>5.59</v>
      </c>
      <c r="AK13">
        <v>6.46</v>
      </c>
    </row>
    <row r="14" spans="1:38" x14ac:dyDescent="0.25">
      <c r="M14"/>
    </row>
    <row r="15" spans="1:38" x14ac:dyDescent="0.25">
      <c r="A15" t="s">
        <v>17</v>
      </c>
      <c r="M15"/>
    </row>
    <row r="16" spans="1:38" x14ac:dyDescent="0.25">
      <c r="A16" t="s">
        <v>14</v>
      </c>
      <c r="B16" s="20">
        <v>100</v>
      </c>
      <c r="C16" s="20">
        <v>100</v>
      </c>
      <c r="D16" s="20">
        <v>100</v>
      </c>
      <c r="E16" s="20">
        <v>100</v>
      </c>
      <c r="F16" s="20">
        <v>100</v>
      </c>
      <c r="G16" s="20">
        <v>100</v>
      </c>
      <c r="H16" s="20">
        <v>100</v>
      </c>
      <c r="I16" s="20">
        <v>100</v>
      </c>
      <c r="J16" s="20">
        <v>100</v>
      </c>
      <c r="K16" s="20">
        <v>100</v>
      </c>
      <c r="L16" s="20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</row>
    <row r="17" spans="1:38" x14ac:dyDescent="0.25">
      <c r="A17" t="s">
        <v>15</v>
      </c>
      <c r="B17" s="20">
        <v>69.73</v>
      </c>
      <c r="C17" s="20">
        <v>69.12</v>
      </c>
      <c r="D17" s="20">
        <v>71.209999999999994</v>
      </c>
      <c r="E17" s="20">
        <v>72.510000000000005</v>
      </c>
      <c r="F17" s="20">
        <v>75.260000000000005</v>
      </c>
      <c r="G17" s="20">
        <v>77.53</v>
      </c>
      <c r="H17" s="20">
        <v>78.37</v>
      </c>
      <c r="I17" s="20">
        <v>80.73</v>
      </c>
      <c r="J17" s="20">
        <v>79.959999999999994</v>
      </c>
      <c r="K17" s="20">
        <v>81.92</v>
      </c>
      <c r="L17" s="20">
        <v>83.63</v>
      </c>
      <c r="M17">
        <v>84.43</v>
      </c>
      <c r="N17">
        <v>83.66</v>
      </c>
      <c r="O17">
        <v>83.39</v>
      </c>
      <c r="P17">
        <v>83.94</v>
      </c>
      <c r="Q17">
        <v>83.75</v>
      </c>
      <c r="R17">
        <v>83.54</v>
      </c>
      <c r="S17">
        <v>83.52</v>
      </c>
      <c r="T17">
        <v>84.4</v>
      </c>
      <c r="U17">
        <v>82.96</v>
      </c>
      <c r="V17">
        <v>83.73</v>
      </c>
      <c r="W17">
        <v>84.52</v>
      </c>
      <c r="X17">
        <v>84.12</v>
      </c>
      <c r="Y17">
        <v>85.29</v>
      </c>
      <c r="Z17">
        <v>84.36</v>
      </c>
      <c r="AA17">
        <v>85.26</v>
      </c>
      <c r="AB17">
        <v>84.8</v>
      </c>
      <c r="AC17">
        <v>84.09</v>
      </c>
      <c r="AD17">
        <v>85.14</v>
      </c>
      <c r="AE17">
        <v>86.03</v>
      </c>
      <c r="AF17">
        <v>88.27</v>
      </c>
      <c r="AG17">
        <v>90.22</v>
      </c>
      <c r="AH17">
        <v>91.47</v>
      </c>
      <c r="AI17">
        <v>93.7</v>
      </c>
      <c r="AJ17">
        <v>94.62</v>
      </c>
      <c r="AK17">
        <v>99.78</v>
      </c>
    </row>
    <row r="18" spans="1:38" x14ac:dyDescent="0.25">
      <c r="A18" t="s">
        <v>16</v>
      </c>
      <c r="B18" s="20">
        <v>0.76</v>
      </c>
      <c r="C18" s="20">
        <v>1</v>
      </c>
      <c r="D18" s="20">
        <v>0.72</v>
      </c>
      <c r="E18" s="20">
        <v>0.94</v>
      </c>
      <c r="F18" s="20">
        <v>0.61</v>
      </c>
      <c r="G18" s="20">
        <v>0.63</v>
      </c>
      <c r="H18" s="20">
        <v>0.79</v>
      </c>
      <c r="I18" s="20">
        <v>0.85</v>
      </c>
      <c r="J18" s="20">
        <v>1.21</v>
      </c>
      <c r="K18" s="20">
        <v>0.75</v>
      </c>
      <c r="L18" s="20">
        <v>0.41</v>
      </c>
      <c r="M18">
        <v>0.63</v>
      </c>
      <c r="N18">
        <v>1.57</v>
      </c>
      <c r="O18">
        <v>1.05</v>
      </c>
      <c r="P18">
        <v>0.88</v>
      </c>
      <c r="Q18">
        <v>0.85</v>
      </c>
      <c r="R18">
        <v>0.61</v>
      </c>
      <c r="S18">
        <v>1.1299999999999999</v>
      </c>
      <c r="T18">
        <v>0.94</v>
      </c>
      <c r="U18">
        <v>1.98</v>
      </c>
      <c r="V18">
        <v>1.1599999999999999</v>
      </c>
      <c r="W18">
        <v>0.67</v>
      </c>
      <c r="X18">
        <v>1.17</v>
      </c>
      <c r="Y18">
        <v>0.71</v>
      </c>
      <c r="Z18">
        <v>0.92</v>
      </c>
      <c r="AA18">
        <v>0.57999999999999996</v>
      </c>
      <c r="AB18">
        <v>0.55000000000000004</v>
      </c>
      <c r="AC18">
        <v>1.53</v>
      </c>
      <c r="AD18">
        <v>1.07</v>
      </c>
      <c r="AE18">
        <v>0.88</v>
      </c>
      <c r="AF18">
        <v>0.9</v>
      </c>
      <c r="AG18">
        <v>0.72</v>
      </c>
      <c r="AH18">
        <v>1.78</v>
      </c>
      <c r="AI18">
        <v>0.61</v>
      </c>
      <c r="AJ18">
        <v>0.78</v>
      </c>
      <c r="AK18">
        <v>0.22</v>
      </c>
    </row>
    <row r="19" spans="1:38" x14ac:dyDescent="0.25">
      <c r="M19"/>
    </row>
    <row r="20" spans="1:38" x14ac:dyDescent="0.25">
      <c r="A20" t="s">
        <v>18</v>
      </c>
      <c r="M20"/>
    </row>
    <row r="21" spans="1:38" x14ac:dyDescent="0.25">
      <c r="A21" t="s">
        <v>14</v>
      </c>
      <c r="B21" s="20">
        <v>100</v>
      </c>
      <c r="C21" s="20">
        <v>100</v>
      </c>
      <c r="D21" s="20">
        <v>100</v>
      </c>
      <c r="E21" s="20">
        <v>100</v>
      </c>
      <c r="F21" s="20">
        <v>100</v>
      </c>
      <c r="G21" s="20">
        <v>100</v>
      </c>
      <c r="H21" s="20">
        <v>100</v>
      </c>
      <c r="I21" s="20">
        <v>100</v>
      </c>
      <c r="J21" s="20">
        <v>100</v>
      </c>
      <c r="K21" s="20">
        <v>100</v>
      </c>
      <c r="L21" s="20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</row>
    <row r="22" spans="1:38" x14ac:dyDescent="0.25">
      <c r="A22" t="s">
        <v>15</v>
      </c>
      <c r="B22" s="20">
        <v>70.599999999999994</v>
      </c>
      <c r="C22" s="20">
        <v>69.33</v>
      </c>
      <c r="D22" s="20">
        <v>71.61</v>
      </c>
      <c r="E22" s="20">
        <v>72.739999999999995</v>
      </c>
      <c r="F22" s="20">
        <v>74.180000000000007</v>
      </c>
      <c r="G22" s="20">
        <v>75.11</v>
      </c>
      <c r="H22" s="20">
        <v>78.239999999999995</v>
      </c>
      <c r="I22" s="20">
        <v>79.25</v>
      </c>
      <c r="J22" s="20">
        <v>79.040000000000006</v>
      </c>
      <c r="K22" s="20">
        <v>79.39</v>
      </c>
      <c r="L22" s="20">
        <v>83.16</v>
      </c>
      <c r="M22">
        <v>81.849999999999994</v>
      </c>
      <c r="N22">
        <v>83.15</v>
      </c>
      <c r="O22">
        <v>81.58</v>
      </c>
      <c r="P22">
        <v>82</v>
      </c>
      <c r="Q22">
        <v>80.930000000000007</v>
      </c>
      <c r="R22">
        <v>80.19</v>
      </c>
      <c r="S22">
        <v>80.400000000000006</v>
      </c>
      <c r="T22">
        <v>80.22</v>
      </c>
      <c r="U22">
        <v>80.8</v>
      </c>
      <c r="V22">
        <v>79.930000000000007</v>
      </c>
      <c r="W22">
        <v>80.400000000000006</v>
      </c>
      <c r="X22">
        <v>82.46</v>
      </c>
      <c r="Y22">
        <v>84.23</v>
      </c>
      <c r="Z22">
        <v>82.71</v>
      </c>
      <c r="AA22">
        <v>81.16</v>
      </c>
      <c r="AB22">
        <v>80.97</v>
      </c>
      <c r="AC22">
        <v>81.11</v>
      </c>
      <c r="AD22">
        <v>84.2</v>
      </c>
      <c r="AE22">
        <v>82.93</v>
      </c>
      <c r="AF22">
        <v>85.2</v>
      </c>
      <c r="AG22">
        <v>84.82</v>
      </c>
      <c r="AH22">
        <v>84.8</v>
      </c>
      <c r="AI22">
        <v>88.57</v>
      </c>
      <c r="AJ22">
        <v>89.72</v>
      </c>
      <c r="AK22">
        <v>99.67</v>
      </c>
    </row>
    <row r="23" spans="1:38" x14ac:dyDescent="0.25">
      <c r="A23" t="s">
        <v>16</v>
      </c>
      <c r="B23" s="20">
        <v>1.73</v>
      </c>
      <c r="C23" s="20">
        <v>2.16</v>
      </c>
      <c r="D23" s="20">
        <v>2.65</v>
      </c>
      <c r="E23" s="20">
        <v>2.88</v>
      </c>
      <c r="F23" s="20">
        <v>3.02</v>
      </c>
      <c r="G23" s="20">
        <v>1.72</v>
      </c>
      <c r="H23" s="20">
        <v>3.03</v>
      </c>
      <c r="I23" s="20">
        <v>2</v>
      </c>
      <c r="J23" s="20">
        <v>2.87</v>
      </c>
      <c r="K23" s="20">
        <v>2.46</v>
      </c>
      <c r="L23" s="20">
        <v>1.92</v>
      </c>
      <c r="M23">
        <v>1.85</v>
      </c>
      <c r="N23">
        <v>2.6</v>
      </c>
      <c r="O23">
        <v>1.69</v>
      </c>
      <c r="P23">
        <v>1.68</v>
      </c>
      <c r="Q23">
        <v>2.76</v>
      </c>
      <c r="R23">
        <v>2.7</v>
      </c>
      <c r="S23">
        <v>2.31</v>
      </c>
      <c r="T23">
        <v>2.52</v>
      </c>
      <c r="U23">
        <v>3.6</v>
      </c>
      <c r="V23">
        <v>4.33</v>
      </c>
      <c r="W23">
        <v>2.83</v>
      </c>
      <c r="X23">
        <v>2.34</v>
      </c>
      <c r="Y23">
        <v>2.2400000000000002</v>
      </c>
      <c r="Z23">
        <v>2.31</v>
      </c>
      <c r="AA23">
        <v>2.09</v>
      </c>
      <c r="AB23">
        <v>2.56</v>
      </c>
      <c r="AC23">
        <v>3.05</v>
      </c>
      <c r="AD23">
        <v>2.35</v>
      </c>
      <c r="AE23">
        <v>3.2</v>
      </c>
      <c r="AF23">
        <v>3.17</v>
      </c>
      <c r="AG23">
        <v>4.28</v>
      </c>
      <c r="AH23">
        <v>5.54</v>
      </c>
      <c r="AI23">
        <v>4.16</v>
      </c>
      <c r="AJ23">
        <v>3.23</v>
      </c>
      <c r="AK23">
        <v>0.33</v>
      </c>
    </row>
    <row r="24" spans="1:38" x14ac:dyDescent="0.25">
      <c r="M24"/>
    </row>
    <row r="25" spans="1:38" x14ac:dyDescent="0.25">
      <c r="M25"/>
    </row>
    <row r="26" spans="1:38" x14ac:dyDescent="0.25">
      <c r="A26" t="s">
        <v>5</v>
      </c>
      <c r="M26"/>
    </row>
    <row r="27" spans="1:38" x14ac:dyDescent="0.25">
      <c r="A27" t="s">
        <v>6</v>
      </c>
      <c r="M27"/>
    </row>
    <row r="28" spans="1:38" x14ac:dyDescent="0.25">
      <c r="A28" t="s">
        <v>19</v>
      </c>
      <c r="M28"/>
    </row>
    <row r="29" spans="1:38" x14ac:dyDescent="0.25">
      <c r="A29" t="s">
        <v>8</v>
      </c>
      <c r="B29" s="58">
        <v>44562</v>
      </c>
      <c r="C29" s="58">
        <v>44593</v>
      </c>
      <c r="D29" s="58">
        <v>44621</v>
      </c>
      <c r="E29" s="58">
        <v>44652</v>
      </c>
      <c r="F29" s="58">
        <v>44682</v>
      </c>
      <c r="G29" s="58">
        <v>44713</v>
      </c>
      <c r="H29" s="58">
        <v>44743</v>
      </c>
      <c r="I29" s="58">
        <v>44774</v>
      </c>
      <c r="J29" s="58">
        <v>44805</v>
      </c>
      <c r="K29" s="58">
        <v>44835</v>
      </c>
      <c r="L29" s="58">
        <v>44866</v>
      </c>
      <c r="M29" s="1">
        <v>44896</v>
      </c>
      <c r="N29" s="1">
        <v>44927</v>
      </c>
      <c r="O29" s="1">
        <v>44958</v>
      </c>
      <c r="P29" s="1">
        <v>44986</v>
      </c>
      <c r="Q29" s="1">
        <v>45017</v>
      </c>
      <c r="R29" s="1">
        <v>45047</v>
      </c>
      <c r="S29" s="1">
        <v>45078</v>
      </c>
      <c r="T29" s="1">
        <v>45108</v>
      </c>
      <c r="U29" s="1">
        <v>45139</v>
      </c>
      <c r="V29" s="1">
        <v>45170</v>
      </c>
      <c r="W29" s="1">
        <v>45200</v>
      </c>
      <c r="X29" s="1">
        <v>45231</v>
      </c>
      <c r="Y29" s="1">
        <v>45261</v>
      </c>
      <c r="Z29" s="1">
        <v>45292</v>
      </c>
      <c r="AA29" s="1">
        <v>45323</v>
      </c>
      <c r="AB29" s="1">
        <v>45352</v>
      </c>
      <c r="AC29" s="1">
        <v>45383</v>
      </c>
      <c r="AD29" s="1">
        <v>45413</v>
      </c>
      <c r="AE29" s="1">
        <v>45444</v>
      </c>
      <c r="AF29" s="1">
        <v>45474</v>
      </c>
      <c r="AG29" s="1">
        <v>45505</v>
      </c>
      <c r="AH29" s="1">
        <v>45536</v>
      </c>
      <c r="AI29" s="1">
        <v>45566</v>
      </c>
      <c r="AJ29" s="1">
        <v>45597</v>
      </c>
      <c r="AK29" s="1">
        <v>45627</v>
      </c>
      <c r="AL29" s="1"/>
    </row>
    <row r="30" spans="1:38" x14ac:dyDescent="0.25">
      <c r="A30" t="s">
        <v>9</v>
      </c>
      <c r="M30"/>
    </row>
    <row r="31" spans="1:38" x14ac:dyDescent="0.25">
      <c r="A31" t="s">
        <v>10</v>
      </c>
      <c r="B31" s="20">
        <v>100</v>
      </c>
      <c r="C31" s="20">
        <v>100</v>
      </c>
      <c r="D31" s="20">
        <v>100</v>
      </c>
      <c r="E31" s="20">
        <v>100</v>
      </c>
      <c r="F31" s="20">
        <v>100</v>
      </c>
      <c r="G31" s="20">
        <v>100</v>
      </c>
      <c r="H31" s="20">
        <v>100</v>
      </c>
      <c r="I31" s="20">
        <v>100</v>
      </c>
      <c r="J31" s="20">
        <v>100</v>
      </c>
      <c r="K31" s="20">
        <v>100</v>
      </c>
      <c r="L31" s="20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  <c r="T31">
        <v>100</v>
      </c>
      <c r="U31">
        <v>100</v>
      </c>
      <c r="V31">
        <v>100</v>
      </c>
      <c r="W31">
        <v>100</v>
      </c>
      <c r="X31">
        <v>100</v>
      </c>
      <c r="Y31">
        <v>100</v>
      </c>
      <c r="Z31">
        <v>100</v>
      </c>
      <c r="AA31">
        <v>100</v>
      </c>
      <c r="AB31">
        <v>100</v>
      </c>
      <c r="AC31">
        <v>100</v>
      </c>
      <c r="AD31">
        <v>100</v>
      </c>
      <c r="AE31">
        <v>100</v>
      </c>
      <c r="AF31">
        <v>100</v>
      </c>
      <c r="AG31">
        <v>100</v>
      </c>
      <c r="AH31">
        <v>100</v>
      </c>
      <c r="AI31">
        <v>100</v>
      </c>
      <c r="AJ31">
        <v>100</v>
      </c>
      <c r="AK31">
        <v>100</v>
      </c>
    </row>
    <row r="32" spans="1:38" x14ac:dyDescent="0.25">
      <c r="A32" t="s">
        <v>11</v>
      </c>
      <c r="B32" s="20">
        <v>64.2</v>
      </c>
      <c r="C32" s="20">
        <v>64.67</v>
      </c>
      <c r="D32" s="20">
        <v>65.58</v>
      </c>
      <c r="E32" s="20">
        <v>68.2</v>
      </c>
      <c r="F32" s="20">
        <v>69.95</v>
      </c>
      <c r="G32" s="20">
        <v>73.33</v>
      </c>
      <c r="H32" s="20">
        <v>74.81</v>
      </c>
      <c r="I32" s="20">
        <v>76.83</v>
      </c>
      <c r="J32" s="20">
        <v>77.209999999999994</v>
      </c>
      <c r="K32" s="20">
        <v>78.58</v>
      </c>
      <c r="L32" s="20">
        <v>80.31</v>
      </c>
      <c r="M32">
        <v>81.64</v>
      </c>
      <c r="N32">
        <v>80.17</v>
      </c>
      <c r="O32">
        <v>80.400000000000006</v>
      </c>
      <c r="P32">
        <v>79.55</v>
      </c>
      <c r="Q32">
        <v>79.12</v>
      </c>
      <c r="R32">
        <v>79.13</v>
      </c>
      <c r="S32">
        <v>79.44</v>
      </c>
      <c r="T32">
        <v>80.150000000000006</v>
      </c>
      <c r="U32">
        <v>80.75</v>
      </c>
      <c r="V32">
        <v>80.31</v>
      </c>
      <c r="W32">
        <v>80.25</v>
      </c>
      <c r="X32">
        <v>81.14</v>
      </c>
      <c r="Y32">
        <v>81.78</v>
      </c>
      <c r="Z32">
        <v>80.239999999999995</v>
      </c>
      <c r="AA32">
        <v>81.069999999999993</v>
      </c>
      <c r="AB32">
        <v>80.459999999999994</v>
      </c>
      <c r="AC32">
        <v>81.31</v>
      </c>
      <c r="AD32">
        <v>81.09</v>
      </c>
      <c r="AE32">
        <v>82.74</v>
      </c>
      <c r="AF32">
        <v>85.11</v>
      </c>
      <c r="AG32">
        <v>87.41</v>
      </c>
      <c r="AH32">
        <v>89.25</v>
      </c>
      <c r="AI32">
        <v>90.31</v>
      </c>
      <c r="AJ32">
        <v>91.51</v>
      </c>
      <c r="AK32">
        <v>95.05</v>
      </c>
    </row>
    <row r="33" spans="1:37" x14ac:dyDescent="0.25">
      <c r="A33" t="s">
        <v>12</v>
      </c>
      <c r="B33" s="20">
        <v>2.7</v>
      </c>
      <c r="C33" s="20">
        <v>2.42</v>
      </c>
      <c r="D33" s="20">
        <v>2.5499999999999998</v>
      </c>
      <c r="E33" s="20">
        <v>2.4</v>
      </c>
      <c r="F33" s="20">
        <v>2.61</v>
      </c>
      <c r="G33" s="20">
        <v>2.61</v>
      </c>
      <c r="H33" s="20">
        <v>2.72</v>
      </c>
      <c r="I33" s="20">
        <v>2.4300000000000002</v>
      </c>
      <c r="J33" s="20">
        <v>2.5099999999999998</v>
      </c>
      <c r="K33" s="20">
        <v>2.23</v>
      </c>
      <c r="L33" s="20">
        <v>2.09</v>
      </c>
      <c r="M33">
        <v>2.34</v>
      </c>
      <c r="N33">
        <v>3.25</v>
      </c>
      <c r="O33">
        <v>3.04</v>
      </c>
      <c r="P33">
        <v>3.12</v>
      </c>
      <c r="Q33">
        <v>3.05</v>
      </c>
      <c r="R33">
        <v>3.29</v>
      </c>
      <c r="S33">
        <v>3.11</v>
      </c>
      <c r="T33">
        <v>3.11</v>
      </c>
      <c r="U33">
        <v>3.17</v>
      </c>
      <c r="V33">
        <v>3.1</v>
      </c>
      <c r="W33">
        <v>3.18</v>
      </c>
      <c r="X33">
        <v>2.67</v>
      </c>
      <c r="Y33">
        <v>2.78</v>
      </c>
      <c r="Z33">
        <v>3.5</v>
      </c>
      <c r="AA33">
        <v>3.2</v>
      </c>
      <c r="AB33">
        <v>3.14</v>
      </c>
      <c r="AC33">
        <v>3.12</v>
      </c>
      <c r="AD33">
        <v>3.33</v>
      </c>
      <c r="AE33">
        <v>3.05</v>
      </c>
      <c r="AF33">
        <v>3.25</v>
      </c>
      <c r="AG33">
        <v>3.07</v>
      </c>
      <c r="AH33">
        <v>3.51</v>
      </c>
      <c r="AI33">
        <v>3.5</v>
      </c>
      <c r="AJ33">
        <v>3.41</v>
      </c>
      <c r="AK33">
        <v>4.95</v>
      </c>
    </row>
    <row r="34" spans="1:37" x14ac:dyDescent="0.25">
      <c r="M34"/>
    </row>
    <row r="35" spans="1:37" x14ac:dyDescent="0.25">
      <c r="A35" t="s">
        <v>13</v>
      </c>
      <c r="M35"/>
    </row>
    <row r="36" spans="1:37" x14ac:dyDescent="0.25">
      <c r="A36" t="s">
        <v>14</v>
      </c>
      <c r="B36" s="20">
        <v>100</v>
      </c>
      <c r="C36" s="20">
        <v>100</v>
      </c>
      <c r="D36" s="20">
        <v>100</v>
      </c>
      <c r="E36" s="20">
        <v>100</v>
      </c>
      <c r="F36" s="20">
        <v>100</v>
      </c>
      <c r="G36" s="20">
        <v>100</v>
      </c>
      <c r="H36" s="20">
        <v>100</v>
      </c>
      <c r="I36" s="20">
        <v>100</v>
      </c>
      <c r="J36" s="20">
        <v>100</v>
      </c>
      <c r="K36" s="20">
        <v>100</v>
      </c>
      <c r="L36" s="20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  <c r="T36">
        <v>100</v>
      </c>
      <c r="U36">
        <v>100</v>
      </c>
      <c r="V36">
        <v>100</v>
      </c>
      <c r="W36">
        <v>100</v>
      </c>
      <c r="X36">
        <v>100</v>
      </c>
      <c r="Y36">
        <v>100</v>
      </c>
      <c r="Z36">
        <v>100</v>
      </c>
      <c r="AA36">
        <v>100</v>
      </c>
      <c r="AB36">
        <v>100</v>
      </c>
      <c r="AC36">
        <v>100</v>
      </c>
      <c r="AD36">
        <v>100</v>
      </c>
      <c r="AE36">
        <v>100</v>
      </c>
      <c r="AF36">
        <v>100</v>
      </c>
      <c r="AG36">
        <v>100</v>
      </c>
      <c r="AH36">
        <v>100</v>
      </c>
      <c r="AI36">
        <v>100</v>
      </c>
      <c r="AJ36">
        <v>100</v>
      </c>
      <c r="AK36">
        <v>100</v>
      </c>
    </row>
    <row r="37" spans="1:37" x14ac:dyDescent="0.25">
      <c r="A37" t="s">
        <v>15</v>
      </c>
      <c r="B37" s="20">
        <v>61.66</v>
      </c>
      <c r="C37" s="20">
        <v>61.39</v>
      </c>
      <c r="D37" s="20">
        <v>62.55</v>
      </c>
      <c r="E37" s="20">
        <v>64.75</v>
      </c>
      <c r="F37" s="20">
        <v>66.2</v>
      </c>
      <c r="G37" s="20">
        <v>69.28</v>
      </c>
      <c r="H37" s="20">
        <v>71.11</v>
      </c>
      <c r="I37" s="20">
        <v>73</v>
      </c>
      <c r="J37" s="20">
        <v>74.34</v>
      </c>
      <c r="K37" s="20">
        <v>75.599999999999994</v>
      </c>
      <c r="L37" s="20">
        <v>76.760000000000005</v>
      </c>
      <c r="M37">
        <v>78.819999999999993</v>
      </c>
      <c r="N37">
        <v>76.67</v>
      </c>
      <c r="O37">
        <v>75.959999999999994</v>
      </c>
      <c r="P37">
        <v>75.84</v>
      </c>
      <c r="Q37">
        <v>74.67</v>
      </c>
      <c r="R37">
        <v>74.39</v>
      </c>
      <c r="S37">
        <v>74.66</v>
      </c>
      <c r="T37">
        <v>75.61</v>
      </c>
      <c r="U37">
        <v>76.73</v>
      </c>
      <c r="V37">
        <v>76.08</v>
      </c>
      <c r="W37">
        <v>75.849999999999994</v>
      </c>
      <c r="X37">
        <v>76.95</v>
      </c>
      <c r="Y37">
        <v>77.7</v>
      </c>
      <c r="Z37">
        <v>76.55</v>
      </c>
      <c r="AA37">
        <v>76.900000000000006</v>
      </c>
      <c r="AB37">
        <v>75.2</v>
      </c>
      <c r="AC37">
        <v>76.77</v>
      </c>
      <c r="AD37">
        <v>75.44</v>
      </c>
      <c r="AE37">
        <v>77.680000000000007</v>
      </c>
      <c r="AF37">
        <v>80.290000000000006</v>
      </c>
      <c r="AG37">
        <v>82.2</v>
      </c>
      <c r="AH37">
        <v>83.77</v>
      </c>
      <c r="AI37">
        <v>85.55</v>
      </c>
      <c r="AJ37">
        <v>86.58</v>
      </c>
      <c r="AK37">
        <v>81.739999999999995</v>
      </c>
    </row>
    <row r="38" spans="1:37" x14ac:dyDescent="0.25">
      <c r="A38" t="s">
        <v>16</v>
      </c>
      <c r="B38" s="20">
        <v>5.25</v>
      </c>
      <c r="C38" s="20">
        <v>4.9000000000000004</v>
      </c>
      <c r="D38" s="20">
        <v>4.84</v>
      </c>
      <c r="E38" s="20">
        <v>4.9400000000000004</v>
      </c>
      <c r="F38" s="20">
        <v>5.71</v>
      </c>
      <c r="G38" s="20">
        <v>5.85</v>
      </c>
      <c r="H38" s="20">
        <v>6.52</v>
      </c>
      <c r="I38" s="20">
        <v>5.3</v>
      </c>
      <c r="J38" s="20">
        <v>6.08</v>
      </c>
      <c r="K38" s="20">
        <v>5.61</v>
      </c>
      <c r="L38" s="20">
        <v>6.02</v>
      </c>
      <c r="M38">
        <v>5.55</v>
      </c>
      <c r="N38">
        <v>6.64</v>
      </c>
      <c r="O38">
        <v>7.73</v>
      </c>
      <c r="P38">
        <v>7.3</v>
      </c>
      <c r="Q38">
        <v>7.64</v>
      </c>
      <c r="R38">
        <v>8.3800000000000008</v>
      </c>
      <c r="S38">
        <v>8.09</v>
      </c>
      <c r="T38">
        <v>7.1</v>
      </c>
      <c r="U38">
        <v>7.48</v>
      </c>
      <c r="V38">
        <v>7.96</v>
      </c>
      <c r="W38">
        <v>7.47</v>
      </c>
      <c r="X38">
        <v>6.36</v>
      </c>
      <c r="Y38">
        <v>6.4</v>
      </c>
      <c r="Z38">
        <v>7.18</v>
      </c>
      <c r="AA38">
        <v>7.42</v>
      </c>
      <c r="AB38">
        <v>7.43</v>
      </c>
      <c r="AC38">
        <v>7.47</v>
      </c>
      <c r="AD38">
        <v>8.1300000000000008</v>
      </c>
      <c r="AE38">
        <v>7.19</v>
      </c>
      <c r="AF38">
        <v>7.39</v>
      </c>
      <c r="AG38">
        <v>7.19</v>
      </c>
      <c r="AH38">
        <v>8.27</v>
      </c>
      <c r="AI38">
        <v>8.17</v>
      </c>
      <c r="AJ38">
        <v>7.41</v>
      </c>
      <c r="AK38">
        <v>18.260000000000002</v>
      </c>
    </row>
    <row r="39" spans="1:37" x14ac:dyDescent="0.25">
      <c r="M39"/>
    </row>
    <row r="40" spans="1:37" x14ac:dyDescent="0.25">
      <c r="A40" t="s">
        <v>17</v>
      </c>
      <c r="M40"/>
    </row>
    <row r="41" spans="1:37" x14ac:dyDescent="0.25">
      <c r="A41" t="s">
        <v>14</v>
      </c>
      <c r="B41" s="20">
        <v>100</v>
      </c>
      <c r="C41" s="20">
        <v>100</v>
      </c>
      <c r="D41" s="20">
        <v>100</v>
      </c>
      <c r="E41" s="20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</row>
    <row r="42" spans="1:37" x14ac:dyDescent="0.25">
      <c r="A42" t="s">
        <v>15</v>
      </c>
      <c r="B42" s="20">
        <v>64.55</v>
      </c>
      <c r="C42" s="20">
        <v>65.239999999999995</v>
      </c>
      <c r="D42" s="20">
        <v>65.98</v>
      </c>
      <c r="E42" s="20">
        <v>68.760000000000005</v>
      </c>
      <c r="F42" s="20">
        <v>70.739999999999995</v>
      </c>
      <c r="G42" s="20">
        <v>74.150000000000006</v>
      </c>
      <c r="H42" s="20">
        <v>75.569999999999993</v>
      </c>
      <c r="I42" s="20">
        <v>77.63</v>
      </c>
      <c r="J42" s="20">
        <v>77.900000000000006</v>
      </c>
      <c r="K42" s="20">
        <v>79.27</v>
      </c>
      <c r="L42" s="20">
        <v>81.069999999999993</v>
      </c>
      <c r="M42">
        <v>82.3</v>
      </c>
      <c r="N42">
        <v>80.61</v>
      </c>
      <c r="O42">
        <v>81.28</v>
      </c>
      <c r="P42">
        <v>80.180000000000007</v>
      </c>
      <c r="Q42">
        <v>79.78</v>
      </c>
      <c r="R42">
        <v>79.959999999999994</v>
      </c>
      <c r="S42">
        <v>80.19</v>
      </c>
      <c r="T42">
        <v>80.92</v>
      </c>
      <c r="U42">
        <v>81.239999999999995</v>
      </c>
      <c r="V42">
        <v>80.989999999999995</v>
      </c>
      <c r="W42">
        <v>80.89</v>
      </c>
      <c r="X42">
        <v>81.89</v>
      </c>
      <c r="Y42">
        <v>82.28</v>
      </c>
      <c r="Z42">
        <v>80.91</v>
      </c>
      <c r="AA42">
        <v>81.92</v>
      </c>
      <c r="AB42">
        <v>81.400000000000006</v>
      </c>
      <c r="AC42">
        <v>82.02</v>
      </c>
      <c r="AD42">
        <v>82.16</v>
      </c>
      <c r="AE42">
        <v>83.62</v>
      </c>
      <c r="AF42">
        <v>86</v>
      </c>
      <c r="AG42">
        <v>88.32</v>
      </c>
      <c r="AH42">
        <v>90.44</v>
      </c>
      <c r="AI42">
        <v>91.39</v>
      </c>
      <c r="AJ42">
        <v>92.43</v>
      </c>
      <c r="AK42">
        <v>98.05</v>
      </c>
    </row>
    <row r="43" spans="1:37" x14ac:dyDescent="0.25">
      <c r="A43" t="s">
        <v>16</v>
      </c>
      <c r="B43" s="20">
        <v>2.0699999999999998</v>
      </c>
      <c r="C43" s="20">
        <v>1.77</v>
      </c>
      <c r="D43" s="20">
        <v>1.99</v>
      </c>
      <c r="E43" s="20">
        <v>1.77</v>
      </c>
      <c r="F43" s="20">
        <v>1.77</v>
      </c>
      <c r="G43" s="20">
        <v>1.84</v>
      </c>
      <c r="H43" s="20">
        <v>1.78</v>
      </c>
      <c r="I43" s="20">
        <v>1.67</v>
      </c>
      <c r="J43" s="20">
        <v>1.62</v>
      </c>
      <c r="K43" s="20">
        <v>1.29</v>
      </c>
      <c r="L43" s="20">
        <v>1.0900000000000001</v>
      </c>
      <c r="M43">
        <v>1.56</v>
      </c>
      <c r="N43">
        <v>2.36</v>
      </c>
      <c r="O43">
        <v>1.83</v>
      </c>
      <c r="P43">
        <v>2.08</v>
      </c>
      <c r="Q43">
        <v>1.97</v>
      </c>
      <c r="R43">
        <v>2.13</v>
      </c>
      <c r="S43">
        <v>2.0699999999999998</v>
      </c>
      <c r="T43">
        <v>2.17</v>
      </c>
      <c r="U43">
        <v>2.25</v>
      </c>
      <c r="V43">
        <v>1.97</v>
      </c>
      <c r="W43">
        <v>2.1800000000000002</v>
      </c>
      <c r="X43">
        <v>1.76</v>
      </c>
      <c r="Y43">
        <v>2</v>
      </c>
      <c r="Z43">
        <v>2.57</v>
      </c>
      <c r="AA43">
        <v>2.19</v>
      </c>
      <c r="AB43">
        <v>2.12</v>
      </c>
      <c r="AC43">
        <v>2.16</v>
      </c>
      <c r="AD43">
        <v>2.2200000000000002</v>
      </c>
      <c r="AE43">
        <v>2.14</v>
      </c>
      <c r="AF43">
        <v>2.3199999999999998</v>
      </c>
      <c r="AG43">
        <v>2.1800000000000002</v>
      </c>
      <c r="AH43">
        <v>2.4700000000000002</v>
      </c>
      <c r="AI43">
        <v>2.4700000000000002</v>
      </c>
      <c r="AJ43">
        <v>2.63</v>
      </c>
      <c r="AK43">
        <v>1.95</v>
      </c>
    </row>
    <row r="44" spans="1:37" x14ac:dyDescent="0.25">
      <c r="M44"/>
    </row>
    <row r="45" spans="1:37" x14ac:dyDescent="0.25">
      <c r="A45" t="s">
        <v>18</v>
      </c>
      <c r="M45"/>
    </row>
    <row r="46" spans="1:37" x14ac:dyDescent="0.25">
      <c r="A46" t="s">
        <v>14</v>
      </c>
      <c r="B46" s="20">
        <v>100</v>
      </c>
      <c r="C46" s="20">
        <v>100</v>
      </c>
      <c r="D46" s="20">
        <v>100</v>
      </c>
      <c r="E46" s="20">
        <v>100</v>
      </c>
      <c r="F46" s="20">
        <v>100</v>
      </c>
      <c r="G46" s="20">
        <v>100</v>
      </c>
      <c r="H46" s="20">
        <v>100</v>
      </c>
      <c r="I46" s="20">
        <v>100</v>
      </c>
      <c r="J46" s="20">
        <v>100</v>
      </c>
      <c r="K46" s="20">
        <v>100</v>
      </c>
      <c r="L46" s="20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  <c r="T46">
        <v>100</v>
      </c>
      <c r="U46">
        <v>100</v>
      </c>
      <c r="V46">
        <v>100</v>
      </c>
      <c r="W46">
        <v>100</v>
      </c>
      <c r="X46">
        <v>100</v>
      </c>
      <c r="Y46">
        <v>100</v>
      </c>
      <c r="Z46">
        <v>100</v>
      </c>
      <c r="AA46">
        <v>100</v>
      </c>
      <c r="AB46">
        <v>100</v>
      </c>
      <c r="AC46">
        <v>100</v>
      </c>
      <c r="AD46">
        <v>100</v>
      </c>
      <c r="AE46">
        <v>100</v>
      </c>
      <c r="AF46">
        <v>100</v>
      </c>
      <c r="AG46">
        <v>100</v>
      </c>
      <c r="AH46">
        <v>100</v>
      </c>
      <c r="AI46">
        <v>100</v>
      </c>
      <c r="AJ46">
        <v>100</v>
      </c>
      <c r="AK46">
        <v>100</v>
      </c>
    </row>
    <row r="47" spans="1:37" x14ac:dyDescent="0.25">
      <c r="A47" t="s">
        <v>15</v>
      </c>
      <c r="B47" s="20">
        <v>66.44</v>
      </c>
      <c r="C47" s="20">
        <v>66.67</v>
      </c>
      <c r="D47" s="20">
        <v>68.150000000000006</v>
      </c>
      <c r="E47" s="20">
        <v>70.42</v>
      </c>
      <c r="F47" s="20">
        <v>71.22</v>
      </c>
      <c r="G47" s="20">
        <v>74.510000000000005</v>
      </c>
      <c r="H47" s="20">
        <v>75.709999999999994</v>
      </c>
      <c r="I47" s="20">
        <v>77.33</v>
      </c>
      <c r="J47" s="20">
        <v>77.11</v>
      </c>
      <c r="K47" s="20">
        <v>78.989999999999995</v>
      </c>
      <c r="L47" s="20">
        <v>80.89</v>
      </c>
      <c r="M47">
        <v>81.72</v>
      </c>
      <c r="N47">
        <v>82.79</v>
      </c>
      <c r="O47">
        <v>82.12</v>
      </c>
      <c r="P47">
        <v>81.55</v>
      </c>
      <c r="Q47">
        <v>81.680000000000007</v>
      </c>
      <c r="R47">
        <v>81.180000000000007</v>
      </c>
      <c r="S47">
        <v>81.709999999999994</v>
      </c>
      <c r="T47">
        <v>81.44</v>
      </c>
      <c r="U47">
        <v>83.07</v>
      </c>
      <c r="V47">
        <v>82.15</v>
      </c>
      <c r="W47">
        <v>82.99</v>
      </c>
      <c r="X47">
        <v>82.8</v>
      </c>
      <c r="Y47">
        <v>84.45</v>
      </c>
      <c r="Z47">
        <v>81.72</v>
      </c>
      <c r="AA47">
        <v>82.09</v>
      </c>
      <c r="AB47">
        <v>82.57</v>
      </c>
      <c r="AC47">
        <v>83.49</v>
      </c>
      <c r="AD47">
        <v>82.59</v>
      </c>
      <c r="AE47">
        <v>84.27</v>
      </c>
      <c r="AF47">
        <v>85.92</v>
      </c>
      <c r="AG47">
        <v>88.54</v>
      </c>
      <c r="AH47">
        <v>89.7</v>
      </c>
      <c r="AI47">
        <v>90.44</v>
      </c>
      <c r="AJ47">
        <v>92.75</v>
      </c>
      <c r="AK47">
        <v>95.95</v>
      </c>
    </row>
    <row r="48" spans="1:37" x14ac:dyDescent="0.25">
      <c r="A48" t="s">
        <v>16</v>
      </c>
      <c r="B48" s="20">
        <v>2.09</v>
      </c>
      <c r="C48" s="20">
        <v>2.09</v>
      </c>
      <c r="D48" s="20">
        <v>2.11</v>
      </c>
      <c r="E48" s="20">
        <v>2.0499999999999998</v>
      </c>
      <c r="F48" s="20">
        <v>2.71</v>
      </c>
      <c r="G48" s="20">
        <v>2.44</v>
      </c>
      <c r="H48" s="20">
        <v>2.83</v>
      </c>
      <c r="I48" s="20">
        <v>3.13</v>
      </c>
      <c r="J48" s="20">
        <v>2.82</v>
      </c>
      <c r="K48" s="20">
        <v>2.83</v>
      </c>
      <c r="L48" s="20">
        <v>2.42</v>
      </c>
      <c r="M48">
        <v>2.37</v>
      </c>
      <c r="N48">
        <v>3.66</v>
      </c>
      <c r="O48">
        <v>2.96</v>
      </c>
      <c r="P48">
        <v>2.98</v>
      </c>
      <c r="Q48">
        <v>2.74</v>
      </c>
      <c r="R48">
        <v>2.91</v>
      </c>
      <c r="S48">
        <v>2.61</v>
      </c>
      <c r="T48">
        <v>3.63</v>
      </c>
      <c r="U48">
        <v>3.17</v>
      </c>
      <c r="V48">
        <v>3.3</v>
      </c>
      <c r="W48">
        <v>3</v>
      </c>
      <c r="X48">
        <v>2.73</v>
      </c>
      <c r="Y48">
        <v>2.2599999999999998</v>
      </c>
      <c r="Z48">
        <v>3.79</v>
      </c>
      <c r="AA48">
        <v>3.15</v>
      </c>
      <c r="AB48">
        <v>3.07</v>
      </c>
      <c r="AC48">
        <v>2.88</v>
      </c>
      <c r="AD48">
        <v>3.37</v>
      </c>
      <c r="AE48">
        <v>3.15</v>
      </c>
      <c r="AF48">
        <v>3.71</v>
      </c>
      <c r="AG48">
        <v>3.24</v>
      </c>
      <c r="AH48">
        <v>3.11</v>
      </c>
      <c r="AI48">
        <v>3.15</v>
      </c>
      <c r="AJ48">
        <v>2.63</v>
      </c>
      <c r="AK48">
        <v>4.05</v>
      </c>
    </row>
    <row r="49" spans="1:38" x14ac:dyDescent="0.25">
      <c r="M49"/>
    </row>
    <row r="50" spans="1:38" x14ac:dyDescent="0.25">
      <c r="M50"/>
    </row>
    <row r="51" spans="1:38" x14ac:dyDescent="0.25">
      <c r="A51" t="s">
        <v>5</v>
      </c>
      <c r="M51"/>
    </row>
    <row r="52" spans="1:38" x14ac:dyDescent="0.25">
      <c r="A52" t="s">
        <v>6</v>
      </c>
      <c r="M52"/>
    </row>
    <row r="53" spans="1:38" x14ac:dyDescent="0.25">
      <c r="A53" t="s">
        <v>20</v>
      </c>
      <c r="M53"/>
    </row>
    <row r="54" spans="1:38" x14ac:dyDescent="0.25">
      <c r="A54" t="s">
        <v>8</v>
      </c>
      <c r="B54" s="58">
        <v>44562</v>
      </c>
      <c r="C54" s="58">
        <v>44593</v>
      </c>
      <c r="D54" s="58">
        <v>44621</v>
      </c>
      <c r="E54" s="58">
        <v>44652</v>
      </c>
      <c r="F54" s="58">
        <v>44682</v>
      </c>
      <c r="G54" s="58">
        <v>44713</v>
      </c>
      <c r="H54" s="58">
        <v>44743</v>
      </c>
      <c r="I54" s="58">
        <v>44774</v>
      </c>
      <c r="J54" s="58">
        <v>44805</v>
      </c>
      <c r="K54" s="58">
        <v>44835</v>
      </c>
      <c r="L54" s="58">
        <v>44866</v>
      </c>
      <c r="M54" s="1">
        <v>44896</v>
      </c>
      <c r="N54" s="1">
        <v>44927</v>
      </c>
      <c r="O54" s="1">
        <v>44958</v>
      </c>
      <c r="P54" s="1">
        <v>44986</v>
      </c>
      <c r="Q54" s="1">
        <v>45017</v>
      </c>
      <c r="R54" s="1">
        <v>45047</v>
      </c>
      <c r="S54" s="1">
        <v>45078</v>
      </c>
      <c r="T54" s="1">
        <v>45108</v>
      </c>
      <c r="U54" s="1">
        <v>45139</v>
      </c>
      <c r="V54" s="1">
        <v>45170</v>
      </c>
      <c r="W54" s="1">
        <v>45200</v>
      </c>
      <c r="X54" s="1">
        <v>45231</v>
      </c>
      <c r="Y54" s="1">
        <v>45261</v>
      </c>
      <c r="Z54" s="1">
        <v>45292</v>
      </c>
      <c r="AA54" s="1">
        <v>45323</v>
      </c>
      <c r="AB54" s="1">
        <v>45352</v>
      </c>
      <c r="AC54" s="1">
        <v>45383</v>
      </c>
      <c r="AD54" s="1">
        <v>45413</v>
      </c>
      <c r="AE54" s="1">
        <v>45444</v>
      </c>
      <c r="AF54" s="1">
        <v>45474</v>
      </c>
      <c r="AG54" s="1">
        <v>45505</v>
      </c>
      <c r="AH54" s="1">
        <v>45536</v>
      </c>
      <c r="AI54" s="1">
        <v>45566</v>
      </c>
      <c r="AJ54" s="1">
        <v>45597</v>
      </c>
      <c r="AK54" s="1">
        <v>45627</v>
      </c>
      <c r="AL54" s="1"/>
    </row>
    <row r="55" spans="1:38" x14ac:dyDescent="0.25">
      <c r="A55" t="s">
        <v>9</v>
      </c>
      <c r="M55"/>
    </row>
    <row r="56" spans="1:38" x14ac:dyDescent="0.25">
      <c r="A56" t="s">
        <v>10</v>
      </c>
      <c r="B56" s="20">
        <v>100</v>
      </c>
      <c r="C56" s="20">
        <v>100</v>
      </c>
      <c r="D56" s="20">
        <v>100</v>
      </c>
      <c r="E56" s="20">
        <v>100</v>
      </c>
      <c r="F56" s="20">
        <v>100</v>
      </c>
      <c r="G56" s="20">
        <v>100</v>
      </c>
      <c r="H56" s="20">
        <v>100</v>
      </c>
      <c r="I56" s="20">
        <v>100</v>
      </c>
      <c r="J56" s="20">
        <v>100</v>
      </c>
      <c r="K56" s="20">
        <v>100</v>
      </c>
      <c r="L56" s="20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  <c r="T56">
        <v>100</v>
      </c>
      <c r="U56">
        <v>100</v>
      </c>
      <c r="V56">
        <v>100</v>
      </c>
      <c r="W56">
        <v>100</v>
      </c>
      <c r="X56">
        <v>100</v>
      </c>
      <c r="Y56">
        <v>100</v>
      </c>
      <c r="Z56">
        <v>100</v>
      </c>
      <c r="AA56">
        <v>100</v>
      </c>
      <c r="AB56">
        <v>100</v>
      </c>
      <c r="AC56">
        <v>100</v>
      </c>
      <c r="AD56">
        <v>100</v>
      </c>
      <c r="AE56">
        <v>100</v>
      </c>
      <c r="AF56">
        <v>100</v>
      </c>
      <c r="AG56">
        <v>100</v>
      </c>
      <c r="AH56">
        <v>100</v>
      </c>
      <c r="AI56">
        <v>100</v>
      </c>
      <c r="AJ56">
        <v>100</v>
      </c>
      <c r="AK56">
        <v>100</v>
      </c>
    </row>
    <row r="57" spans="1:38" x14ac:dyDescent="0.25">
      <c r="A57" t="s">
        <v>11</v>
      </c>
      <c r="B57" s="20">
        <v>65.81</v>
      </c>
      <c r="C57" s="20">
        <v>65.430000000000007</v>
      </c>
      <c r="D57" s="20">
        <v>69.180000000000007</v>
      </c>
      <c r="E57" s="20">
        <v>69.09</v>
      </c>
      <c r="F57" s="20">
        <v>70.73</v>
      </c>
      <c r="G57" s="20">
        <v>73.66</v>
      </c>
      <c r="H57" s="20">
        <v>74.41</v>
      </c>
      <c r="I57" s="20">
        <v>76.27</v>
      </c>
      <c r="J57" s="20">
        <v>74.59</v>
      </c>
      <c r="K57" s="20">
        <v>77.260000000000005</v>
      </c>
      <c r="L57" s="20">
        <v>78.709999999999994</v>
      </c>
      <c r="M57">
        <v>80.59</v>
      </c>
      <c r="N57">
        <v>80.89</v>
      </c>
      <c r="O57">
        <v>79.56</v>
      </c>
      <c r="P57">
        <v>78.53</v>
      </c>
      <c r="Q57">
        <v>79.97</v>
      </c>
      <c r="R57">
        <v>79.569999999999993</v>
      </c>
      <c r="S57">
        <v>79.040000000000006</v>
      </c>
      <c r="T57">
        <v>79.819999999999993</v>
      </c>
      <c r="U57">
        <v>79.52</v>
      </c>
      <c r="V57">
        <v>77.98</v>
      </c>
      <c r="W57">
        <v>80.19</v>
      </c>
      <c r="X57">
        <v>80.510000000000005</v>
      </c>
      <c r="Y57">
        <v>81.709999999999994</v>
      </c>
      <c r="Z57">
        <v>78.56</v>
      </c>
      <c r="AA57">
        <v>79</v>
      </c>
      <c r="AB57">
        <v>81.540000000000006</v>
      </c>
      <c r="AC57">
        <v>80.11</v>
      </c>
      <c r="AD57">
        <v>80.36</v>
      </c>
      <c r="AE57">
        <v>80.92</v>
      </c>
      <c r="AF57">
        <v>84</v>
      </c>
      <c r="AG57">
        <v>84.9</v>
      </c>
      <c r="AH57">
        <v>85.39</v>
      </c>
      <c r="AI57">
        <v>86.6</v>
      </c>
      <c r="AJ57">
        <v>87.96</v>
      </c>
      <c r="AK57">
        <v>94.51</v>
      </c>
    </row>
    <row r="58" spans="1:38" x14ac:dyDescent="0.25">
      <c r="A58" t="s">
        <v>12</v>
      </c>
      <c r="B58" s="20">
        <v>4.3499999999999996</v>
      </c>
      <c r="C58" s="20">
        <v>5.09</v>
      </c>
      <c r="D58" s="20">
        <v>4.25</v>
      </c>
      <c r="E58" s="20">
        <v>3.74</v>
      </c>
      <c r="F58" s="20">
        <v>5.45</v>
      </c>
      <c r="G58" s="20">
        <v>5.41</v>
      </c>
      <c r="H58" s="20">
        <v>6.05</v>
      </c>
      <c r="I58" s="20">
        <v>6.52</v>
      </c>
      <c r="J58" s="20">
        <v>6.78</v>
      </c>
      <c r="K58" s="20">
        <v>6.15</v>
      </c>
      <c r="L58" s="20">
        <v>6.35</v>
      </c>
      <c r="M58">
        <v>4.42</v>
      </c>
      <c r="N58">
        <v>5.35</v>
      </c>
      <c r="O58">
        <v>5.64</v>
      </c>
      <c r="P58">
        <v>6.44</v>
      </c>
      <c r="Q58">
        <v>5.79</v>
      </c>
      <c r="R58">
        <v>5.91</v>
      </c>
      <c r="S58">
        <v>5.4</v>
      </c>
      <c r="T58">
        <v>6.14</v>
      </c>
      <c r="U58">
        <v>6.53</v>
      </c>
      <c r="V58">
        <v>6.45</v>
      </c>
      <c r="W58">
        <v>4.8600000000000003</v>
      </c>
      <c r="X58">
        <v>4.75</v>
      </c>
      <c r="Y58">
        <v>4.3099999999999996</v>
      </c>
      <c r="Z58">
        <v>6.9</v>
      </c>
      <c r="AA58">
        <v>6.64</v>
      </c>
      <c r="AB58">
        <v>4.5999999999999996</v>
      </c>
      <c r="AC58">
        <v>6.27</v>
      </c>
      <c r="AD58">
        <v>5.71</v>
      </c>
      <c r="AE58">
        <v>5.28</v>
      </c>
      <c r="AF58">
        <v>5.96</v>
      </c>
      <c r="AG58">
        <v>5.6</v>
      </c>
      <c r="AH58">
        <v>6.69</v>
      </c>
      <c r="AI58">
        <v>7.53</v>
      </c>
      <c r="AJ58">
        <v>6.33</v>
      </c>
      <c r="AK58">
        <v>5.49</v>
      </c>
    </row>
    <row r="59" spans="1:38" x14ac:dyDescent="0.25">
      <c r="M59"/>
    </row>
    <row r="60" spans="1:38" x14ac:dyDescent="0.25">
      <c r="A60" t="s">
        <v>13</v>
      </c>
      <c r="M60"/>
    </row>
    <row r="61" spans="1:38" x14ac:dyDescent="0.25">
      <c r="A61" t="s">
        <v>14</v>
      </c>
      <c r="B61" s="20">
        <v>100</v>
      </c>
      <c r="C61" s="20">
        <v>100</v>
      </c>
      <c r="D61" s="20">
        <v>100</v>
      </c>
      <c r="E61" s="20">
        <v>100</v>
      </c>
      <c r="F61" s="20">
        <v>100</v>
      </c>
      <c r="G61" s="20">
        <v>100</v>
      </c>
      <c r="H61" s="20">
        <v>100</v>
      </c>
      <c r="I61" s="20">
        <v>100</v>
      </c>
      <c r="J61" s="20">
        <v>100</v>
      </c>
      <c r="K61" s="20">
        <v>100</v>
      </c>
      <c r="L61" s="20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  <c r="T61">
        <v>100</v>
      </c>
      <c r="U61">
        <v>100</v>
      </c>
      <c r="V61">
        <v>100</v>
      </c>
      <c r="W61">
        <v>100</v>
      </c>
      <c r="X61">
        <v>100</v>
      </c>
      <c r="Y61">
        <v>100</v>
      </c>
      <c r="Z61">
        <v>100</v>
      </c>
      <c r="AA61">
        <v>100</v>
      </c>
      <c r="AB61">
        <v>100</v>
      </c>
      <c r="AC61">
        <v>100</v>
      </c>
      <c r="AD61">
        <v>100</v>
      </c>
      <c r="AE61">
        <v>100</v>
      </c>
      <c r="AF61">
        <v>100</v>
      </c>
      <c r="AG61">
        <v>100</v>
      </c>
      <c r="AH61">
        <v>100</v>
      </c>
      <c r="AI61">
        <v>100</v>
      </c>
      <c r="AJ61">
        <v>100</v>
      </c>
      <c r="AK61">
        <v>100</v>
      </c>
    </row>
    <row r="62" spans="1:38" x14ac:dyDescent="0.25">
      <c r="A62" t="s">
        <v>15</v>
      </c>
      <c r="B62" s="20">
        <v>55.06</v>
      </c>
      <c r="C62" s="20">
        <v>53.8</v>
      </c>
      <c r="D62" s="20">
        <v>61.14</v>
      </c>
      <c r="E62" s="20">
        <v>57.85</v>
      </c>
      <c r="F62" s="20">
        <v>57.29</v>
      </c>
      <c r="G62" s="20">
        <v>63.3</v>
      </c>
      <c r="H62" s="20">
        <v>61.52</v>
      </c>
      <c r="I62" s="20">
        <v>62.26</v>
      </c>
      <c r="J62" s="20">
        <v>59.43</v>
      </c>
      <c r="K62" s="20">
        <v>64.78</v>
      </c>
      <c r="L62" s="20">
        <v>67.78</v>
      </c>
      <c r="M62">
        <v>70.61</v>
      </c>
      <c r="N62">
        <v>70.05</v>
      </c>
      <c r="O62">
        <v>67.08</v>
      </c>
      <c r="P62">
        <v>67.790000000000006</v>
      </c>
      <c r="Q62">
        <v>69.930000000000007</v>
      </c>
      <c r="R62">
        <v>68.3</v>
      </c>
      <c r="S62">
        <v>67.45</v>
      </c>
      <c r="T62">
        <v>69.900000000000006</v>
      </c>
      <c r="U62">
        <v>68.98</v>
      </c>
      <c r="V62">
        <v>65.73</v>
      </c>
      <c r="W62">
        <v>68.180000000000007</v>
      </c>
      <c r="X62">
        <v>70.37</v>
      </c>
      <c r="Y62">
        <v>73.11</v>
      </c>
      <c r="Z62">
        <v>65.98</v>
      </c>
      <c r="AA62">
        <v>67.38</v>
      </c>
      <c r="AB62">
        <v>69.180000000000007</v>
      </c>
      <c r="AC62">
        <v>65.349999999999994</v>
      </c>
      <c r="AD62">
        <v>67.63</v>
      </c>
      <c r="AE62">
        <v>67.3</v>
      </c>
      <c r="AF62">
        <v>74.14</v>
      </c>
      <c r="AG62">
        <v>73.75</v>
      </c>
      <c r="AH62">
        <v>70.31</v>
      </c>
      <c r="AI62">
        <v>74.36</v>
      </c>
      <c r="AJ62">
        <v>75.209999999999994</v>
      </c>
      <c r="AK62">
        <v>75.5</v>
      </c>
    </row>
    <row r="63" spans="1:38" x14ac:dyDescent="0.25">
      <c r="A63" t="s">
        <v>16</v>
      </c>
      <c r="B63" s="20">
        <v>15.12</v>
      </c>
      <c r="C63" s="20">
        <v>16.7</v>
      </c>
      <c r="D63" s="20">
        <v>12.36</v>
      </c>
      <c r="E63" s="20">
        <v>12.16</v>
      </c>
      <c r="F63" s="20">
        <v>16.66</v>
      </c>
      <c r="G63" s="20">
        <v>14.28</v>
      </c>
      <c r="H63" s="20">
        <v>18.47</v>
      </c>
      <c r="I63" s="20">
        <v>20.59</v>
      </c>
      <c r="J63" s="20">
        <v>20.98</v>
      </c>
      <c r="K63" s="20">
        <v>18.07</v>
      </c>
      <c r="L63" s="20">
        <v>19.52</v>
      </c>
      <c r="M63">
        <v>12.55</v>
      </c>
      <c r="N63">
        <v>16.03</v>
      </c>
      <c r="O63">
        <v>16.12</v>
      </c>
      <c r="P63">
        <v>16.86</v>
      </c>
      <c r="Q63">
        <v>15.93</v>
      </c>
      <c r="R63">
        <v>17.48</v>
      </c>
      <c r="S63">
        <v>16.690000000000001</v>
      </c>
      <c r="T63">
        <v>16.329999999999998</v>
      </c>
      <c r="U63">
        <v>17.100000000000001</v>
      </c>
      <c r="V63">
        <v>18.47</v>
      </c>
      <c r="W63">
        <v>15.7</v>
      </c>
      <c r="X63">
        <v>13.54</v>
      </c>
      <c r="Y63">
        <v>11.43</v>
      </c>
      <c r="Z63">
        <v>18.72</v>
      </c>
      <c r="AA63">
        <v>17.04</v>
      </c>
      <c r="AB63">
        <v>14.84</v>
      </c>
      <c r="AC63">
        <v>19.510000000000002</v>
      </c>
      <c r="AD63">
        <v>17.07</v>
      </c>
      <c r="AE63">
        <v>15.85</v>
      </c>
      <c r="AF63">
        <v>15.32</v>
      </c>
      <c r="AG63">
        <v>16.489999999999998</v>
      </c>
      <c r="AH63">
        <v>19.52</v>
      </c>
      <c r="AI63">
        <v>19.47</v>
      </c>
      <c r="AJ63">
        <v>16.68</v>
      </c>
      <c r="AK63">
        <v>24.5</v>
      </c>
    </row>
    <row r="64" spans="1:38" x14ac:dyDescent="0.25">
      <c r="M64"/>
    </row>
    <row r="65" spans="1:38" x14ac:dyDescent="0.25">
      <c r="A65" t="s">
        <v>17</v>
      </c>
      <c r="M65"/>
    </row>
    <row r="66" spans="1:38" x14ac:dyDescent="0.25">
      <c r="A66" t="s">
        <v>14</v>
      </c>
      <c r="B66" s="20">
        <v>100</v>
      </c>
      <c r="C66" s="20">
        <v>100</v>
      </c>
      <c r="D66" s="20">
        <v>100</v>
      </c>
      <c r="E66" s="20">
        <v>100</v>
      </c>
      <c r="F66" s="20">
        <v>100</v>
      </c>
      <c r="G66" s="20">
        <v>100</v>
      </c>
      <c r="H66" s="20">
        <v>100</v>
      </c>
      <c r="I66" s="20">
        <v>100</v>
      </c>
      <c r="J66" s="20">
        <v>100</v>
      </c>
      <c r="K66" s="20">
        <v>100</v>
      </c>
      <c r="L66" s="20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  <c r="T66">
        <v>100</v>
      </c>
      <c r="U66">
        <v>100</v>
      </c>
      <c r="V66">
        <v>100</v>
      </c>
      <c r="W66">
        <v>100</v>
      </c>
      <c r="X66">
        <v>100</v>
      </c>
      <c r="Y66">
        <v>100</v>
      </c>
      <c r="Z66">
        <v>100</v>
      </c>
      <c r="AA66">
        <v>100</v>
      </c>
      <c r="AB66">
        <v>100</v>
      </c>
      <c r="AC66">
        <v>100</v>
      </c>
      <c r="AD66">
        <v>100</v>
      </c>
      <c r="AE66">
        <v>100</v>
      </c>
      <c r="AF66">
        <v>100</v>
      </c>
      <c r="AG66">
        <v>100</v>
      </c>
      <c r="AH66">
        <v>100</v>
      </c>
      <c r="AI66">
        <v>100</v>
      </c>
      <c r="AJ66">
        <v>100</v>
      </c>
      <c r="AK66">
        <v>100</v>
      </c>
    </row>
    <row r="67" spans="1:38" x14ac:dyDescent="0.25">
      <c r="A67" t="s">
        <v>15</v>
      </c>
      <c r="B67" s="20">
        <v>67.97</v>
      </c>
      <c r="C67" s="20">
        <v>68.86</v>
      </c>
      <c r="D67" s="20">
        <v>71.88</v>
      </c>
      <c r="E67" s="20">
        <v>72.48</v>
      </c>
      <c r="F67" s="20">
        <v>74.87</v>
      </c>
      <c r="G67" s="20">
        <v>77.48</v>
      </c>
      <c r="H67" s="20">
        <v>79.02</v>
      </c>
      <c r="I67" s="20">
        <v>80.78</v>
      </c>
      <c r="J67" s="20">
        <v>78.7</v>
      </c>
      <c r="K67" s="20">
        <v>81.13</v>
      </c>
      <c r="L67" s="20">
        <v>82.12</v>
      </c>
      <c r="M67">
        <v>83.85</v>
      </c>
      <c r="N67">
        <v>84.03</v>
      </c>
      <c r="O67">
        <v>83.2</v>
      </c>
      <c r="P67">
        <v>80.88</v>
      </c>
      <c r="Q67">
        <v>83.81</v>
      </c>
      <c r="R67">
        <v>83.13</v>
      </c>
      <c r="S67">
        <v>82.44</v>
      </c>
      <c r="T67">
        <v>83.63</v>
      </c>
      <c r="U67">
        <v>83.63</v>
      </c>
      <c r="V67">
        <v>81.86</v>
      </c>
      <c r="W67">
        <v>83.62</v>
      </c>
      <c r="X67">
        <v>82.64</v>
      </c>
      <c r="Y67">
        <v>84.17</v>
      </c>
      <c r="Z67">
        <v>84.1</v>
      </c>
      <c r="AA67">
        <v>82.88</v>
      </c>
      <c r="AB67">
        <v>85.65</v>
      </c>
      <c r="AC67">
        <v>85.99</v>
      </c>
      <c r="AD67">
        <v>84.52</v>
      </c>
      <c r="AE67">
        <v>86.3</v>
      </c>
      <c r="AF67">
        <v>86.72</v>
      </c>
      <c r="AG67">
        <v>87.88</v>
      </c>
      <c r="AH67">
        <v>90.48</v>
      </c>
      <c r="AI67">
        <v>91.19</v>
      </c>
      <c r="AJ67">
        <v>93.14</v>
      </c>
      <c r="AK67">
        <v>99.92</v>
      </c>
    </row>
    <row r="68" spans="1:38" x14ac:dyDescent="0.25">
      <c r="A68" t="s">
        <v>16</v>
      </c>
      <c r="B68" s="20">
        <v>0.44</v>
      </c>
      <c r="C68" s="20">
        <v>0.6</v>
      </c>
      <c r="D68" s="20">
        <v>0.65</v>
      </c>
      <c r="E68" s="20">
        <v>0.42</v>
      </c>
      <c r="F68" s="20">
        <v>1.01</v>
      </c>
      <c r="G68" s="20">
        <v>1.61</v>
      </c>
      <c r="H68" s="20">
        <v>1.64</v>
      </c>
      <c r="I68" s="20">
        <v>1.81</v>
      </c>
      <c r="J68" s="20">
        <v>2.3199999999999998</v>
      </c>
      <c r="K68" s="20">
        <v>2.21</v>
      </c>
      <c r="L68" s="20">
        <v>1.3</v>
      </c>
      <c r="M68">
        <v>1.25</v>
      </c>
      <c r="N68">
        <v>1.86</v>
      </c>
      <c r="O68">
        <v>1.99</v>
      </c>
      <c r="P68">
        <v>3.69</v>
      </c>
      <c r="Q68">
        <v>2</v>
      </c>
      <c r="R68">
        <v>1.9</v>
      </c>
      <c r="S68">
        <v>1.53</v>
      </c>
      <c r="T68">
        <v>2.54</v>
      </c>
      <c r="U68">
        <v>1.93</v>
      </c>
      <c r="V68">
        <v>1.95</v>
      </c>
      <c r="W68">
        <v>1.59</v>
      </c>
      <c r="X68">
        <v>1.68</v>
      </c>
      <c r="Y68">
        <v>1.83</v>
      </c>
      <c r="Z68">
        <v>1.52</v>
      </c>
      <c r="AA68">
        <v>2.39</v>
      </c>
      <c r="AB68">
        <v>1.32</v>
      </c>
      <c r="AC68">
        <v>1.82</v>
      </c>
      <c r="AD68">
        <v>1.95</v>
      </c>
      <c r="AE68">
        <v>1.27</v>
      </c>
      <c r="AF68">
        <v>2.93</v>
      </c>
      <c r="AG68">
        <v>2.31</v>
      </c>
      <c r="AH68">
        <v>2.15</v>
      </c>
      <c r="AI68">
        <v>2.87</v>
      </c>
      <c r="AJ68">
        <v>2.21</v>
      </c>
      <c r="AK68">
        <v>0.08</v>
      </c>
    </row>
    <row r="69" spans="1:38" x14ac:dyDescent="0.25">
      <c r="M69"/>
    </row>
    <row r="70" spans="1:38" x14ac:dyDescent="0.25">
      <c r="A70" t="s">
        <v>18</v>
      </c>
      <c r="M70"/>
    </row>
    <row r="71" spans="1:38" x14ac:dyDescent="0.25">
      <c r="A71" t="s">
        <v>14</v>
      </c>
      <c r="B71" s="20">
        <v>100</v>
      </c>
      <c r="C71" s="20">
        <v>100</v>
      </c>
      <c r="D71" s="20">
        <v>100</v>
      </c>
      <c r="E71" s="20">
        <v>100</v>
      </c>
      <c r="F71" s="20">
        <v>100</v>
      </c>
      <c r="G71" s="20">
        <v>100</v>
      </c>
      <c r="H71" s="20">
        <v>100</v>
      </c>
      <c r="I71" s="20">
        <v>100</v>
      </c>
      <c r="J71" s="20">
        <v>100</v>
      </c>
      <c r="K71" s="20">
        <v>100</v>
      </c>
      <c r="L71" s="20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  <c r="T71">
        <v>100</v>
      </c>
      <c r="U71">
        <v>100</v>
      </c>
      <c r="V71">
        <v>100</v>
      </c>
      <c r="W71">
        <v>100</v>
      </c>
      <c r="X71">
        <v>100</v>
      </c>
      <c r="Y71">
        <v>100</v>
      </c>
      <c r="Z71">
        <v>100</v>
      </c>
      <c r="AA71">
        <v>100</v>
      </c>
      <c r="AB71">
        <v>100</v>
      </c>
      <c r="AC71">
        <v>100</v>
      </c>
      <c r="AD71">
        <v>100</v>
      </c>
      <c r="AE71">
        <v>100</v>
      </c>
      <c r="AF71">
        <v>100</v>
      </c>
      <c r="AG71">
        <v>100</v>
      </c>
      <c r="AH71">
        <v>100</v>
      </c>
      <c r="AI71">
        <v>100</v>
      </c>
      <c r="AJ71">
        <v>100</v>
      </c>
      <c r="AK71">
        <v>100</v>
      </c>
    </row>
    <row r="72" spans="1:38" x14ac:dyDescent="0.25">
      <c r="A72" t="s">
        <v>15</v>
      </c>
      <c r="B72" s="20">
        <v>72.56</v>
      </c>
      <c r="C72" s="20">
        <v>70.180000000000007</v>
      </c>
      <c r="D72" s="20">
        <v>71.81</v>
      </c>
      <c r="E72" s="20">
        <v>72.11</v>
      </c>
      <c r="F72" s="20">
        <v>73.150000000000006</v>
      </c>
      <c r="G72" s="20">
        <v>73.86</v>
      </c>
      <c r="H72" s="20">
        <v>72.66</v>
      </c>
      <c r="I72" s="20">
        <v>78.63</v>
      </c>
      <c r="J72" s="20">
        <v>78.790000000000006</v>
      </c>
      <c r="K72" s="20">
        <v>78.28</v>
      </c>
      <c r="L72" s="20">
        <v>80.680000000000007</v>
      </c>
      <c r="M72">
        <v>78.89</v>
      </c>
      <c r="N72">
        <v>81.59</v>
      </c>
      <c r="O72">
        <v>80.44</v>
      </c>
      <c r="P72">
        <v>80.650000000000006</v>
      </c>
      <c r="Q72">
        <v>76.69</v>
      </c>
      <c r="R72">
        <v>80.58</v>
      </c>
      <c r="S72">
        <v>83.26</v>
      </c>
      <c r="T72">
        <v>79.650000000000006</v>
      </c>
      <c r="U72">
        <v>82.47</v>
      </c>
      <c r="V72">
        <v>82.17</v>
      </c>
      <c r="W72">
        <v>79.92</v>
      </c>
      <c r="X72">
        <v>83.27</v>
      </c>
      <c r="Y72">
        <v>81.790000000000006</v>
      </c>
      <c r="Z72">
        <v>78.98</v>
      </c>
      <c r="AA72">
        <v>84</v>
      </c>
      <c r="AB72">
        <v>81.19</v>
      </c>
      <c r="AC72">
        <v>78.36</v>
      </c>
      <c r="AD72">
        <v>84.04</v>
      </c>
      <c r="AE72">
        <v>79.819999999999993</v>
      </c>
      <c r="AF72">
        <v>86.23</v>
      </c>
      <c r="AG72">
        <v>89.03</v>
      </c>
      <c r="AH72">
        <v>88.42</v>
      </c>
      <c r="AI72">
        <v>90.34</v>
      </c>
      <c r="AJ72">
        <v>86.76</v>
      </c>
      <c r="AK72">
        <v>97.34</v>
      </c>
    </row>
    <row r="73" spans="1:38" x14ac:dyDescent="0.25">
      <c r="A73" t="s">
        <v>16</v>
      </c>
      <c r="B73" s="20">
        <v>5.53</v>
      </c>
      <c r="C73" s="20">
        <v>5.65</v>
      </c>
      <c r="D73" s="20">
        <v>5.2</v>
      </c>
      <c r="E73" s="20">
        <v>4.24</v>
      </c>
      <c r="F73" s="20">
        <v>6.57</v>
      </c>
      <c r="G73" s="20">
        <v>6.95</v>
      </c>
      <c r="H73" s="20">
        <v>7.61</v>
      </c>
      <c r="I73" s="20">
        <v>4.83</v>
      </c>
      <c r="J73" s="20">
        <v>5.39</v>
      </c>
      <c r="K73" s="20">
        <v>6.16</v>
      </c>
      <c r="L73" s="20">
        <v>7.37</v>
      </c>
      <c r="M73">
        <v>7.67</v>
      </c>
      <c r="N73">
        <v>6.17</v>
      </c>
      <c r="O73">
        <v>7.27</v>
      </c>
      <c r="P73">
        <v>6.19</v>
      </c>
      <c r="Q73">
        <v>8.7200000000000006</v>
      </c>
      <c r="R73">
        <v>6.26</v>
      </c>
      <c r="S73">
        <v>3.49</v>
      </c>
      <c r="T73">
        <v>5.09</v>
      </c>
      <c r="U73">
        <v>5.31</v>
      </c>
      <c r="V73">
        <v>5.29</v>
      </c>
      <c r="W73">
        <v>5.8</v>
      </c>
      <c r="X73">
        <v>7.23</v>
      </c>
      <c r="Y73">
        <v>6.09</v>
      </c>
      <c r="Z73">
        <v>7.19</v>
      </c>
      <c r="AA73">
        <v>5.25</v>
      </c>
      <c r="AB73">
        <v>4.34</v>
      </c>
      <c r="AC73">
        <v>4.6399999999999997</v>
      </c>
      <c r="AD73">
        <v>2.59</v>
      </c>
      <c r="AE73">
        <v>5.51</v>
      </c>
      <c r="AF73">
        <v>5.68</v>
      </c>
      <c r="AG73">
        <v>3.26</v>
      </c>
      <c r="AH73">
        <v>4.88</v>
      </c>
      <c r="AI73">
        <v>4.6399999999999997</v>
      </c>
      <c r="AJ73">
        <v>6.91</v>
      </c>
      <c r="AK73">
        <v>2.66</v>
      </c>
    </row>
    <row r="74" spans="1:38" x14ac:dyDescent="0.25">
      <c r="M74"/>
    </row>
    <row r="75" spans="1:38" x14ac:dyDescent="0.25">
      <c r="M75"/>
    </row>
    <row r="76" spans="1:38" x14ac:dyDescent="0.25">
      <c r="A76" t="s">
        <v>5</v>
      </c>
      <c r="M76"/>
    </row>
    <row r="77" spans="1:38" x14ac:dyDescent="0.25">
      <c r="A77" t="s">
        <v>6</v>
      </c>
      <c r="M77"/>
    </row>
    <row r="78" spans="1:38" x14ac:dyDescent="0.25">
      <c r="A78" t="s">
        <v>21</v>
      </c>
      <c r="M78"/>
    </row>
    <row r="79" spans="1:38" x14ac:dyDescent="0.25">
      <c r="A79" t="s">
        <v>8</v>
      </c>
      <c r="B79" s="58">
        <v>44562</v>
      </c>
      <c r="C79" s="58">
        <v>44593</v>
      </c>
      <c r="D79" s="58">
        <v>44621</v>
      </c>
      <c r="E79" s="58">
        <v>44652</v>
      </c>
      <c r="F79" s="58">
        <v>44682</v>
      </c>
      <c r="G79" s="58">
        <v>44713</v>
      </c>
      <c r="H79" s="58">
        <v>44743</v>
      </c>
      <c r="I79" s="58">
        <v>44774</v>
      </c>
      <c r="J79" s="58">
        <v>44805</v>
      </c>
      <c r="K79" s="58">
        <v>44835</v>
      </c>
      <c r="L79" s="58">
        <v>44866</v>
      </c>
      <c r="M79" s="1">
        <v>44896</v>
      </c>
      <c r="N79" s="1">
        <v>44927</v>
      </c>
      <c r="O79" s="1">
        <v>44958</v>
      </c>
      <c r="P79" s="1">
        <v>44986</v>
      </c>
      <c r="Q79" s="1">
        <v>45017</v>
      </c>
      <c r="R79" s="1">
        <v>45047</v>
      </c>
      <c r="S79" s="1">
        <v>45078</v>
      </c>
      <c r="T79" s="1">
        <v>45108</v>
      </c>
      <c r="U79" s="1">
        <v>45139</v>
      </c>
      <c r="V79" s="1">
        <v>45170</v>
      </c>
      <c r="W79" s="1">
        <v>45200</v>
      </c>
      <c r="X79" s="1">
        <v>45231</v>
      </c>
      <c r="Y79" s="1">
        <v>45261</v>
      </c>
      <c r="Z79" s="1">
        <v>45292</v>
      </c>
      <c r="AA79" s="1">
        <v>45323</v>
      </c>
      <c r="AB79" s="1">
        <v>45352</v>
      </c>
      <c r="AC79" s="1">
        <v>45383</v>
      </c>
      <c r="AD79" s="1">
        <v>45413</v>
      </c>
      <c r="AE79" s="1">
        <v>45444</v>
      </c>
      <c r="AF79" s="1">
        <v>45474</v>
      </c>
      <c r="AG79" s="1">
        <v>45505</v>
      </c>
      <c r="AH79" s="1">
        <v>45536</v>
      </c>
      <c r="AI79" s="1">
        <v>45566</v>
      </c>
      <c r="AJ79" s="1">
        <v>45597</v>
      </c>
      <c r="AK79" s="1">
        <v>45627</v>
      </c>
      <c r="AL79" s="1"/>
    </row>
    <row r="80" spans="1:38" x14ac:dyDescent="0.25">
      <c r="A80" t="s">
        <v>9</v>
      </c>
      <c r="M80"/>
    </row>
    <row r="81" spans="1:37" x14ac:dyDescent="0.25">
      <c r="A81" t="s">
        <v>10</v>
      </c>
      <c r="B81" s="20">
        <v>100</v>
      </c>
      <c r="C81" s="20">
        <v>100</v>
      </c>
      <c r="D81" s="20">
        <v>100</v>
      </c>
      <c r="E81" s="20">
        <v>100</v>
      </c>
      <c r="F81" s="20">
        <v>100</v>
      </c>
      <c r="G81" s="20">
        <v>100</v>
      </c>
      <c r="H81" s="20">
        <v>100</v>
      </c>
      <c r="I81" s="20">
        <v>100</v>
      </c>
      <c r="J81" s="20">
        <v>100</v>
      </c>
      <c r="K81" s="20">
        <v>100</v>
      </c>
      <c r="L81" s="20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  <c r="T81">
        <v>100</v>
      </c>
      <c r="U81">
        <v>100</v>
      </c>
      <c r="V81">
        <v>100</v>
      </c>
      <c r="W81">
        <v>100</v>
      </c>
      <c r="X81">
        <v>100</v>
      </c>
      <c r="Y81">
        <v>100</v>
      </c>
      <c r="Z81">
        <v>100</v>
      </c>
      <c r="AA81">
        <v>100</v>
      </c>
      <c r="AB81">
        <v>100</v>
      </c>
      <c r="AC81">
        <v>100</v>
      </c>
      <c r="AD81">
        <v>100</v>
      </c>
      <c r="AE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</row>
    <row r="82" spans="1:37" x14ac:dyDescent="0.25">
      <c r="A82" t="s">
        <v>11</v>
      </c>
      <c r="B82" s="20">
        <v>61.48</v>
      </c>
      <c r="C82" s="20">
        <v>59.3</v>
      </c>
      <c r="D82" s="20">
        <v>63.94</v>
      </c>
      <c r="E82" s="20">
        <v>64.260000000000005</v>
      </c>
      <c r="F82" s="20">
        <v>65.69</v>
      </c>
      <c r="G82" s="20">
        <v>70.56</v>
      </c>
      <c r="H82" s="20">
        <v>69.930000000000007</v>
      </c>
      <c r="I82" s="20">
        <v>73.180000000000007</v>
      </c>
      <c r="J82" s="20">
        <v>70.5</v>
      </c>
      <c r="K82" s="20">
        <v>74.8</v>
      </c>
      <c r="L82" s="20">
        <v>75.400000000000006</v>
      </c>
      <c r="M82">
        <v>77.64</v>
      </c>
      <c r="N82">
        <v>78.19</v>
      </c>
      <c r="O82">
        <v>76.180000000000007</v>
      </c>
      <c r="P82">
        <v>75.680000000000007</v>
      </c>
      <c r="Q82">
        <v>77.47</v>
      </c>
      <c r="R82">
        <v>77.22</v>
      </c>
      <c r="S82">
        <v>76.94</v>
      </c>
      <c r="T82">
        <v>79.03</v>
      </c>
      <c r="U82">
        <v>77.63</v>
      </c>
      <c r="V82">
        <v>72.06</v>
      </c>
      <c r="W82">
        <v>77.180000000000007</v>
      </c>
      <c r="X82">
        <v>77.86</v>
      </c>
      <c r="Y82">
        <v>79.849999999999994</v>
      </c>
      <c r="Z82">
        <v>74.5</v>
      </c>
      <c r="AA82">
        <v>77.349999999999994</v>
      </c>
      <c r="AB82">
        <v>78.459999999999994</v>
      </c>
      <c r="AC82">
        <v>75.58</v>
      </c>
      <c r="AD82">
        <v>77.42</v>
      </c>
      <c r="AE82">
        <v>76.430000000000007</v>
      </c>
      <c r="AF82">
        <v>82.54</v>
      </c>
      <c r="AG82">
        <v>82.72</v>
      </c>
      <c r="AH82">
        <v>83.29</v>
      </c>
      <c r="AI82">
        <v>84.74</v>
      </c>
      <c r="AJ82">
        <v>84.71</v>
      </c>
      <c r="AK82">
        <v>92.33</v>
      </c>
    </row>
    <row r="83" spans="1:37" x14ac:dyDescent="0.25">
      <c r="A83" t="s">
        <v>12</v>
      </c>
      <c r="B83" s="20">
        <v>7.72</v>
      </c>
      <c r="C83" s="20">
        <v>8.91</v>
      </c>
      <c r="D83" s="20">
        <v>8.39</v>
      </c>
      <c r="E83" s="20">
        <v>7.96</v>
      </c>
      <c r="F83" s="20">
        <v>8.83</v>
      </c>
      <c r="G83" s="20">
        <v>8.39</v>
      </c>
      <c r="H83" s="20">
        <v>8.02</v>
      </c>
      <c r="I83" s="20">
        <v>7.77</v>
      </c>
      <c r="J83" s="20">
        <v>9.2799999999999994</v>
      </c>
      <c r="K83" s="20">
        <v>8.01</v>
      </c>
      <c r="L83" s="20">
        <v>9.7200000000000006</v>
      </c>
      <c r="M83">
        <v>6.15</v>
      </c>
      <c r="N83">
        <v>7.5</v>
      </c>
      <c r="O83">
        <v>7.62</v>
      </c>
      <c r="P83">
        <v>8.2100000000000009</v>
      </c>
      <c r="Q83">
        <v>7.4</v>
      </c>
      <c r="R83">
        <v>7.44</v>
      </c>
      <c r="S83">
        <v>7.26</v>
      </c>
      <c r="T83">
        <v>6.86</v>
      </c>
      <c r="U83">
        <v>9.08</v>
      </c>
      <c r="V83">
        <v>10.62</v>
      </c>
      <c r="W83">
        <v>5.39</v>
      </c>
      <c r="X83">
        <v>6.25</v>
      </c>
      <c r="Y83">
        <v>5.38</v>
      </c>
      <c r="Z83">
        <v>8.8800000000000008</v>
      </c>
      <c r="AA83">
        <v>8.6199999999999992</v>
      </c>
      <c r="AB83">
        <v>6.96</v>
      </c>
      <c r="AC83">
        <v>9.3800000000000008</v>
      </c>
      <c r="AD83">
        <v>8.09</v>
      </c>
      <c r="AE83">
        <v>6.23</v>
      </c>
      <c r="AF83">
        <v>6.8</v>
      </c>
      <c r="AG83">
        <v>8.07</v>
      </c>
      <c r="AH83">
        <v>8.67</v>
      </c>
      <c r="AI83">
        <v>10.050000000000001</v>
      </c>
      <c r="AJ83">
        <v>8.9499999999999993</v>
      </c>
      <c r="AK83">
        <v>7.67</v>
      </c>
    </row>
    <row r="84" spans="1:37" x14ac:dyDescent="0.25">
      <c r="M84"/>
    </row>
    <row r="85" spans="1:37" x14ac:dyDescent="0.25">
      <c r="A85" t="s">
        <v>13</v>
      </c>
      <c r="M85"/>
    </row>
    <row r="86" spans="1:37" x14ac:dyDescent="0.25">
      <c r="A86" t="s">
        <v>14</v>
      </c>
      <c r="B86" s="20">
        <v>100</v>
      </c>
      <c r="C86" s="20">
        <v>100</v>
      </c>
      <c r="D86" s="20">
        <v>100</v>
      </c>
      <c r="E86" s="20">
        <v>100</v>
      </c>
      <c r="F86" s="20">
        <v>100</v>
      </c>
      <c r="G86" s="20">
        <v>100</v>
      </c>
      <c r="H86" s="20">
        <v>100</v>
      </c>
      <c r="I86" s="20">
        <v>100</v>
      </c>
      <c r="J86" s="20">
        <v>100</v>
      </c>
      <c r="K86" s="20">
        <v>100</v>
      </c>
      <c r="L86" s="20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  <c r="T86">
        <v>100</v>
      </c>
      <c r="U86">
        <v>100</v>
      </c>
      <c r="V86">
        <v>100</v>
      </c>
      <c r="W86">
        <v>100</v>
      </c>
      <c r="X86">
        <v>100</v>
      </c>
      <c r="Y86">
        <v>100</v>
      </c>
      <c r="Z86">
        <v>100</v>
      </c>
      <c r="AA86">
        <v>100</v>
      </c>
      <c r="AB86">
        <v>100</v>
      </c>
      <c r="AC86">
        <v>100</v>
      </c>
      <c r="AD86">
        <v>100</v>
      </c>
      <c r="AE86">
        <v>100</v>
      </c>
      <c r="AF86">
        <v>100</v>
      </c>
      <c r="AG86">
        <v>100</v>
      </c>
      <c r="AH86">
        <v>100</v>
      </c>
      <c r="AI86">
        <v>100</v>
      </c>
      <c r="AJ86">
        <v>100</v>
      </c>
      <c r="AK86">
        <v>100</v>
      </c>
    </row>
    <row r="87" spans="1:37" x14ac:dyDescent="0.25">
      <c r="A87" t="s">
        <v>15</v>
      </c>
      <c r="B87" s="20">
        <v>47.82</v>
      </c>
      <c r="C87" s="20">
        <v>47</v>
      </c>
      <c r="D87" s="20">
        <v>53.86</v>
      </c>
      <c r="E87" s="20">
        <v>48.22</v>
      </c>
      <c r="F87" s="20">
        <v>50.06</v>
      </c>
      <c r="G87" s="20">
        <v>58.53</v>
      </c>
      <c r="H87" s="20">
        <v>56.82</v>
      </c>
      <c r="I87" s="20">
        <v>61.25</v>
      </c>
      <c r="J87" s="20">
        <v>58.22</v>
      </c>
      <c r="K87" s="20">
        <v>59.1</v>
      </c>
      <c r="L87" s="20">
        <v>60.4</v>
      </c>
      <c r="M87">
        <v>69.28</v>
      </c>
      <c r="N87">
        <v>68.25</v>
      </c>
      <c r="O87">
        <v>60.4</v>
      </c>
      <c r="P87">
        <v>60.96</v>
      </c>
      <c r="Q87">
        <v>66.03</v>
      </c>
      <c r="R87">
        <v>64.959999999999994</v>
      </c>
      <c r="S87">
        <v>63.59</v>
      </c>
      <c r="T87">
        <v>67.790000000000006</v>
      </c>
      <c r="U87">
        <v>64.98</v>
      </c>
      <c r="V87">
        <v>59.23</v>
      </c>
      <c r="W87">
        <v>66.14</v>
      </c>
      <c r="X87">
        <v>67.55</v>
      </c>
      <c r="Y87">
        <v>71.349999999999994</v>
      </c>
      <c r="Z87">
        <v>62.45</v>
      </c>
      <c r="AA87">
        <v>64.11</v>
      </c>
      <c r="AB87">
        <v>60.65</v>
      </c>
      <c r="AC87">
        <v>55.71</v>
      </c>
      <c r="AD87">
        <v>62.85</v>
      </c>
      <c r="AE87">
        <v>64.540000000000006</v>
      </c>
      <c r="AF87">
        <v>69.2</v>
      </c>
      <c r="AG87">
        <v>65.31</v>
      </c>
      <c r="AH87">
        <v>69.53</v>
      </c>
      <c r="AI87">
        <v>67.239999999999995</v>
      </c>
      <c r="AJ87">
        <v>71.23</v>
      </c>
      <c r="AK87">
        <v>72.64</v>
      </c>
    </row>
    <row r="88" spans="1:37" x14ac:dyDescent="0.25">
      <c r="A88" t="s">
        <v>16</v>
      </c>
      <c r="B88" s="20">
        <v>21.13</v>
      </c>
      <c r="C88" s="20">
        <v>19.760000000000002</v>
      </c>
      <c r="D88" s="20">
        <v>20.12</v>
      </c>
      <c r="E88" s="20">
        <v>21.13</v>
      </c>
      <c r="F88" s="20">
        <v>22.36</v>
      </c>
      <c r="G88" s="20">
        <v>18.420000000000002</v>
      </c>
      <c r="H88" s="20">
        <v>23.2</v>
      </c>
      <c r="I88" s="20">
        <v>19.52</v>
      </c>
      <c r="J88" s="20">
        <v>24.32</v>
      </c>
      <c r="K88" s="20">
        <v>23.36</v>
      </c>
      <c r="L88" s="20">
        <v>25.16</v>
      </c>
      <c r="M88">
        <v>13.17</v>
      </c>
      <c r="N88">
        <v>18.170000000000002</v>
      </c>
      <c r="O88">
        <v>19.579999999999998</v>
      </c>
      <c r="P88">
        <v>22.39</v>
      </c>
      <c r="Q88">
        <v>19.41</v>
      </c>
      <c r="R88">
        <v>20.440000000000001</v>
      </c>
      <c r="S88">
        <v>19.13</v>
      </c>
      <c r="T88">
        <v>18.25</v>
      </c>
      <c r="U88">
        <v>22.34</v>
      </c>
      <c r="V88">
        <v>25.18</v>
      </c>
      <c r="W88">
        <v>16.809999999999999</v>
      </c>
      <c r="X88">
        <v>14.87</v>
      </c>
      <c r="Y88">
        <v>13.91</v>
      </c>
      <c r="Z88">
        <v>19.68</v>
      </c>
      <c r="AA88">
        <v>19.940000000000001</v>
      </c>
      <c r="AB88">
        <v>21.29</v>
      </c>
      <c r="AC88">
        <v>29.47</v>
      </c>
      <c r="AD88">
        <v>22.5</v>
      </c>
      <c r="AE88">
        <v>14.97</v>
      </c>
      <c r="AF88">
        <v>18.68</v>
      </c>
      <c r="AG88">
        <v>22.57</v>
      </c>
      <c r="AH88">
        <v>23.66</v>
      </c>
      <c r="AI88">
        <v>27.55</v>
      </c>
      <c r="AJ88">
        <v>20.36</v>
      </c>
      <c r="AK88">
        <v>27.36</v>
      </c>
    </row>
    <row r="89" spans="1:37" x14ac:dyDescent="0.25">
      <c r="M89"/>
    </row>
    <row r="90" spans="1:37" x14ac:dyDescent="0.25">
      <c r="A90" t="s">
        <v>17</v>
      </c>
      <c r="M90"/>
    </row>
    <row r="91" spans="1:37" x14ac:dyDescent="0.25">
      <c r="A91" t="s">
        <v>14</v>
      </c>
      <c r="B91" s="20">
        <v>100</v>
      </c>
      <c r="C91" s="20">
        <v>100</v>
      </c>
      <c r="D91" s="20">
        <v>100</v>
      </c>
      <c r="E91" s="20">
        <v>100</v>
      </c>
      <c r="F91" s="20">
        <v>100</v>
      </c>
      <c r="G91" s="20">
        <v>100</v>
      </c>
      <c r="H91" s="20">
        <v>100</v>
      </c>
      <c r="I91" s="20">
        <v>100</v>
      </c>
      <c r="J91" s="20">
        <v>100</v>
      </c>
      <c r="K91" s="20">
        <v>100</v>
      </c>
      <c r="L91" s="20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  <c r="T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>
        <v>100</v>
      </c>
      <c r="AB91">
        <v>100</v>
      </c>
      <c r="AC91">
        <v>100</v>
      </c>
      <c r="AD91">
        <v>100</v>
      </c>
      <c r="AE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</row>
    <row r="92" spans="1:37" x14ac:dyDescent="0.25">
      <c r="A92" t="s">
        <v>15</v>
      </c>
      <c r="B92" s="20">
        <v>66.040000000000006</v>
      </c>
      <c r="C92" s="20">
        <v>66.2</v>
      </c>
      <c r="D92" s="20">
        <v>69.7</v>
      </c>
      <c r="E92" s="20">
        <v>71.25</v>
      </c>
      <c r="F92" s="20">
        <v>72.55</v>
      </c>
      <c r="G92" s="20">
        <v>78.02</v>
      </c>
      <c r="H92" s="20">
        <v>76.56</v>
      </c>
      <c r="I92" s="20">
        <v>80.11</v>
      </c>
      <c r="J92" s="20">
        <v>77.349999999999994</v>
      </c>
      <c r="K92" s="20">
        <v>81.09</v>
      </c>
      <c r="L92" s="20">
        <v>83.9</v>
      </c>
      <c r="M92">
        <v>83.44</v>
      </c>
      <c r="N92">
        <v>82.46</v>
      </c>
      <c r="O92">
        <v>84.23</v>
      </c>
      <c r="P92">
        <v>81.55</v>
      </c>
      <c r="Q92">
        <v>83.42</v>
      </c>
      <c r="R92">
        <v>83.71</v>
      </c>
      <c r="S92">
        <v>82.57</v>
      </c>
      <c r="T92">
        <v>85.95</v>
      </c>
      <c r="U92">
        <v>83.98</v>
      </c>
      <c r="V92">
        <v>80.099999999999994</v>
      </c>
      <c r="W92">
        <v>82.35</v>
      </c>
      <c r="X92">
        <v>81.78</v>
      </c>
      <c r="Y92">
        <v>85.11</v>
      </c>
      <c r="Z92">
        <v>82.6</v>
      </c>
      <c r="AA92">
        <v>83.55</v>
      </c>
      <c r="AB92">
        <v>85.38</v>
      </c>
      <c r="AC92">
        <v>85.02</v>
      </c>
      <c r="AD92">
        <v>83.4</v>
      </c>
      <c r="AE92">
        <v>83.15</v>
      </c>
      <c r="AF92">
        <v>88.02</v>
      </c>
      <c r="AG92">
        <v>89.33</v>
      </c>
      <c r="AH92">
        <v>89.86</v>
      </c>
      <c r="AI92">
        <v>93.92</v>
      </c>
      <c r="AJ92">
        <v>92.74</v>
      </c>
      <c r="AK92">
        <v>99.7</v>
      </c>
    </row>
    <row r="93" spans="1:37" x14ac:dyDescent="0.25">
      <c r="A93" t="s">
        <v>16</v>
      </c>
      <c r="B93" s="20">
        <v>0.89</v>
      </c>
      <c r="C93" s="20">
        <v>0.75</v>
      </c>
      <c r="D93" s="20">
        <v>1.21</v>
      </c>
      <c r="E93" s="20">
        <v>0.83</v>
      </c>
      <c r="F93" s="20">
        <v>1.1599999999999999</v>
      </c>
      <c r="G93" s="20">
        <v>1.64</v>
      </c>
      <c r="H93" s="20">
        <v>0.65</v>
      </c>
      <c r="I93" s="20">
        <v>1.53</v>
      </c>
      <c r="J93" s="20">
        <v>1.45</v>
      </c>
      <c r="K93" s="20">
        <v>1.95</v>
      </c>
      <c r="L93" s="20">
        <v>0.28999999999999998</v>
      </c>
      <c r="M93">
        <v>0.65</v>
      </c>
      <c r="N93">
        <v>2.92</v>
      </c>
      <c r="O93">
        <v>1.1000000000000001</v>
      </c>
      <c r="P93">
        <v>1.83</v>
      </c>
      <c r="Q93">
        <v>0.94</v>
      </c>
      <c r="R93">
        <v>0.53</v>
      </c>
      <c r="S93">
        <v>0.62</v>
      </c>
      <c r="T93">
        <v>0.45</v>
      </c>
      <c r="U93">
        <v>0.97</v>
      </c>
      <c r="V93">
        <v>0.7</v>
      </c>
      <c r="W93">
        <v>0.98</v>
      </c>
      <c r="X93">
        <v>0.89</v>
      </c>
      <c r="Y93">
        <v>0.3</v>
      </c>
      <c r="Z93">
        <v>0.98</v>
      </c>
      <c r="AA93">
        <v>1.65</v>
      </c>
      <c r="AB93">
        <v>1.04</v>
      </c>
      <c r="AC93">
        <v>0.84</v>
      </c>
      <c r="AD93">
        <v>1.52</v>
      </c>
      <c r="AE93">
        <v>0.94</v>
      </c>
      <c r="AF93">
        <v>2.09</v>
      </c>
      <c r="AG93">
        <v>2.64</v>
      </c>
      <c r="AH93">
        <v>1.7</v>
      </c>
      <c r="AI93">
        <v>0.75</v>
      </c>
      <c r="AJ93">
        <v>2.7</v>
      </c>
      <c r="AK93">
        <v>0.3</v>
      </c>
    </row>
    <row r="94" spans="1:37" x14ac:dyDescent="0.25">
      <c r="M94"/>
    </row>
    <row r="95" spans="1:37" x14ac:dyDescent="0.25">
      <c r="A95" t="s">
        <v>18</v>
      </c>
      <c r="M95"/>
    </row>
    <row r="96" spans="1:37" x14ac:dyDescent="0.25">
      <c r="A96" t="s">
        <v>14</v>
      </c>
      <c r="B96" s="20">
        <v>100</v>
      </c>
      <c r="C96" s="20">
        <v>100</v>
      </c>
      <c r="D96" s="20">
        <v>100</v>
      </c>
      <c r="E96" s="20">
        <v>100</v>
      </c>
      <c r="F96" s="20">
        <v>100</v>
      </c>
      <c r="G96" s="20">
        <v>100</v>
      </c>
      <c r="H96" s="20">
        <v>100</v>
      </c>
      <c r="I96" s="20">
        <v>100</v>
      </c>
      <c r="J96" s="20">
        <v>100</v>
      </c>
      <c r="K96" s="20">
        <v>100</v>
      </c>
      <c r="L96" s="20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  <c r="T96">
        <v>100</v>
      </c>
      <c r="U96">
        <v>100</v>
      </c>
      <c r="V96">
        <v>100</v>
      </c>
      <c r="W96">
        <v>100</v>
      </c>
      <c r="X96">
        <v>100</v>
      </c>
      <c r="Y96">
        <v>100</v>
      </c>
      <c r="Z96">
        <v>100</v>
      </c>
      <c r="AA96">
        <v>100</v>
      </c>
      <c r="AB96">
        <v>100</v>
      </c>
      <c r="AC96">
        <v>100</v>
      </c>
      <c r="AD96">
        <v>100</v>
      </c>
      <c r="AE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100</v>
      </c>
    </row>
    <row r="97" spans="1:38" x14ac:dyDescent="0.25">
      <c r="A97" t="s">
        <v>15</v>
      </c>
      <c r="B97" s="20">
        <v>71.16</v>
      </c>
      <c r="C97" s="20">
        <v>63.07</v>
      </c>
      <c r="D97" s="20">
        <v>65.25</v>
      </c>
      <c r="E97" s="20">
        <v>68.67</v>
      </c>
      <c r="F97" s="20">
        <v>69.64</v>
      </c>
      <c r="G97" s="20">
        <v>69.73</v>
      </c>
      <c r="H97" s="20">
        <v>69.31</v>
      </c>
      <c r="I97" s="20">
        <v>74.77</v>
      </c>
      <c r="J97" s="20">
        <v>71.36</v>
      </c>
      <c r="K97" s="20">
        <v>77.069999999999993</v>
      </c>
      <c r="L97" s="20">
        <v>75.95</v>
      </c>
      <c r="M97">
        <v>73.47</v>
      </c>
      <c r="N97">
        <v>79.47</v>
      </c>
      <c r="O97">
        <v>78.180000000000007</v>
      </c>
      <c r="P97">
        <v>79.599999999999994</v>
      </c>
      <c r="Q97">
        <v>79.52</v>
      </c>
      <c r="R97">
        <v>79.16</v>
      </c>
      <c r="S97">
        <v>85.9</v>
      </c>
      <c r="T97">
        <v>77.94</v>
      </c>
      <c r="U97">
        <v>84.31</v>
      </c>
      <c r="V97">
        <v>74.930000000000007</v>
      </c>
      <c r="W97">
        <v>74.209999999999994</v>
      </c>
      <c r="X97">
        <v>80.22</v>
      </c>
      <c r="Y97">
        <v>77.02</v>
      </c>
      <c r="Z97">
        <v>71.62</v>
      </c>
      <c r="AA97">
        <v>85.13</v>
      </c>
      <c r="AB97">
        <v>83.28</v>
      </c>
      <c r="AC97">
        <v>76.67</v>
      </c>
      <c r="AD97">
        <v>85.58</v>
      </c>
      <c r="AE97">
        <v>75.55</v>
      </c>
      <c r="AF97">
        <v>82.55</v>
      </c>
      <c r="AG97">
        <v>85.98</v>
      </c>
      <c r="AH97">
        <v>86.75</v>
      </c>
      <c r="AI97">
        <v>91.02</v>
      </c>
      <c r="AJ97">
        <v>79.69</v>
      </c>
      <c r="AK97">
        <v>93.76</v>
      </c>
    </row>
    <row r="98" spans="1:38" x14ac:dyDescent="0.25">
      <c r="A98" t="s">
        <v>16</v>
      </c>
      <c r="B98" s="20">
        <v>5.56</v>
      </c>
      <c r="C98" s="20">
        <v>11.55</v>
      </c>
      <c r="D98" s="20">
        <v>8.09</v>
      </c>
      <c r="E98" s="20">
        <v>7.73</v>
      </c>
      <c r="F98" s="20">
        <v>10.14</v>
      </c>
      <c r="G98" s="20">
        <v>10.46</v>
      </c>
      <c r="H98" s="20">
        <v>7.97</v>
      </c>
      <c r="I98" s="20">
        <v>4.59</v>
      </c>
      <c r="J98" s="20">
        <v>6.69</v>
      </c>
      <c r="K98" s="20">
        <v>5.47</v>
      </c>
      <c r="L98" s="20">
        <v>10.63</v>
      </c>
      <c r="M98">
        <v>11.04</v>
      </c>
      <c r="N98">
        <v>6.14</v>
      </c>
      <c r="O98">
        <v>7.33</v>
      </c>
      <c r="P98">
        <v>6.16</v>
      </c>
      <c r="Q98">
        <v>5.92</v>
      </c>
      <c r="R98">
        <v>5.51</v>
      </c>
      <c r="S98">
        <v>3.86</v>
      </c>
      <c r="T98">
        <v>6.2</v>
      </c>
      <c r="U98">
        <v>6.09</v>
      </c>
      <c r="V98">
        <v>10.050000000000001</v>
      </c>
      <c r="W98">
        <v>5.25</v>
      </c>
      <c r="X98">
        <v>10.039999999999999</v>
      </c>
      <c r="Y98">
        <v>7.72</v>
      </c>
      <c r="Z98">
        <v>13.85</v>
      </c>
      <c r="AA98">
        <v>6.46</v>
      </c>
      <c r="AB98">
        <v>4.0199999999999996</v>
      </c>
      <c r="AC98">
        <v>4.92</v>
      </c>
      <c r="AD98">
        <v>2.21</v>
      </c>
      <c r="AE98">
        <v>7.92</v>
      </c>
      <c r="AF98">
        <v>6.32</v>
      </c>
      <c r="AG98">
        <v>5.07</v>
      </c>
      <c r="AH98">
        <v>4.37</v>
      </c>
      <c r="AI98">
        <v>4.18</v>
      </c>
      <c r="AJ98">
        <v>11.61</v>
      </c>
      <c r="AK98">
        <v>6.24</v>
      </c>
    </row>
    <row r="99" spans="1:38" x14ac:dyDescent="0.25">
      <c r="M99"/>
    </row>
    <row r="100" spans="1:38" x14ac:dyDescent="0.25">
      <c r="M100"/>
    </row>
    <row r="101" spans="1:38" x14ac:dyDescent="0.25">
      <c r="A101" t="s">
        <v>5</v>
      </c>
      <c r="M101"/>
    </row>
    <row r="102" spans="1:38" x14ac:dyDescent="0.25">
      <c r="A102" t="s">
        <v>6</v>
      </c>
      <c r="M102"/>
    </row>
    <row r="103" spans="1:38" x14ac:dyDescent="0.25">
      <c r="A103" t="s">
        <v>22</v>
      </c>
      <c r="M103"/>
    </row>
    <row r="104" spans="1:38" x14ac:dyDescent="0.25">
      <c r="A104" t="s">
        <v>8</v>
      </c>
      <c r="B104" s="58">
        <v>44562</v>
      </c>
      <c r="C104" s="58">
        <v>44593</v>
      </c>
      <c r="D104" s="58">
        <v>44621</v>
      </c>
      <c r="E104" s="58">
        <v>44652</v>
      </c>
      <c r="F104" s="58">
        <v>44682</v>
      </c>
      <c r="G104" s="58">
        <v>44713</v>
      </c>
      <c r="H104" s="58">
        <v>44743</v>
      </c>
      <c r="I104" s="58">
        <v>44774</v>
      </c>
      <c r="J104" s="58">
        <v>44805</v>
      </c>
      <c r="K104" s="58">
        <v>44835</v>
      </c>
      <c r="L104" s="58">
        <v>44866</v>
      </c>
      <c r="M104" s="1">
        <v>44896</v>
      </c>
      <c r="N104" s="1">
        <v>44927</v>
      </c>
      <c r="O104" s="1">
        <v>44958</v>
      </c>
      <c r="P104" s="1">
        <v>44986</v>
      </c>
      <c r="Q104" s="1">
        <v>45017</v>
      </c>
      <c r="R104" s="1">
        <v>45047</v>
      </c>
      <c r="S104" s="1">
        <v>45078</v>
      </c>
      <c r="T104" s="1">
        <v>45108</v>
      </c>
      <c r="U104" s="1">
        <v>45139</v>
      </c>
      <c r="V104" s="1">
        <v>45170</v>
      </c>
      <c r="W104" s="1">
        <v>45200</v>
      </c>
      <c r="X104" s="1">
        <v>45231</v>
      </c>
      <c r="Y104" s="1">
        <v>45261</v>
      </c>
      <c r="Z104" s="1">
        <v>45292</v>
      </c>
      <c r="AA104" s="1">
        <v>45323</v>
      </c>
      <c r="AB104" s="1">
        <v>45352</v>
      </c>
      <c r="AC104" s="1">
        <v>45383</v>
      </c>
      <c r="AD104" s="1">
        <v>45413</v>
      </c>
      <c r="AE104" s="1">
        <v>45444</v>
      </c>
      <c r="AF104" s="1">
        <v>45474</v>
      </c>
      <c r="AG104" s="1">
        <v>45505</v>
      </c>
      <c r="AH104" s="1">
        <v>45536</v>
      </c>
      <c r="AI104" s="1">
        <v>45566</v>
      </c>
      <c r="AJ104" s="1">
        <v>45597</v>
      </c>
      <c r="AK104" s="1">
        <v>45627</v>
      </c>
      <c r="AL104" s="1"/>
    </row>
    <row r="105" spans="1:38" x14ac:dyDescent="0.25">
      <c r="A105" t="s">
        <v>9</v>
      </c>
      <c r="M105"/>
    </row>
    <row r="106" spans="1:38" x14ac:dyDescent="0.25">
      <c r="A106" t="s">
        <v>10</v>
      </c>
      <c r="B106" s="20">
        <v>100</v>
      </c>
      <c r="C106" s="20">
        <v>100</v>
      </c>
      <c r="D106" s="20">
        <v>100</v>
      </c>
      <c r="E106" s="20">
        <v>100</v>
      </c>
      <c r="F106" s="20">
        <v>100</v>
      </c>
      <c r="G106" s="20">
        <v>100</v>
      </c>
      <c r="H106" s="20">
        <v>100</v>
      </c>
      <c r="I106" s="20">
        <v>100</v>
      </c>
      <c r="J106" s="20">
        <v>100</v>
      </c>
      <c r="K106" s="20">
        <v>100</v>
      </c>
      <c r="L106" s="20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  <c r="T106">
        <v>100</v>
      </c>
      <c r="U106">
        <v>100</v>
      </c>
      <c r="V106">
        <v>100</v>
      </c>
      <c r="W106">
        <v>100</v>
      </c>
      <c r="X106">
        <v>100</v>
      </c>
      <c r="Y106">
        <v>100</v>
      </c>
      <c r="Z106">
        <v>100</v>
      </c>
      <c r="AA106">
        <v>100</v>
      </c>
      <c r="AB106">
        <v>100</v>
      </c>
      <c r="AC106">
        <v>100</v>
      </c>
      <c r="AD106">
        <v>100</v>
      </c>
      <c r="AE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100</v>
      </c>
    </row>
    <row r="107" spans="1:38" x14ac:dyDescent="0.25">
      <c r="A107" t="s">
        <v>11</v>
      </c>
      <c r="B107" s="20">
        <v>59.5</v>
      </c>
      <c r="C107" s="20">
        <v>64.44</v>
      </c>
      <c r="D107" s="20">
        <v>64.91</v>
      </c>
      <c r="E107" s="20">
        <v>67.78</v>
      </c>
      <c r="F107" s="20">
        <v>69.36</v>
      </c>
      <c r="G107" s="20">
        <v>72.010000000000005</v>
      </c>
      <c r="H107" s="20">
        <v>75.55</v>
      </c>
      <c r="I107" s="20">
        <v>77.209999999999994</v>
      </c>
      <c r="J107" s="20">
        <v>72.69</v>
      </c>
      <c r="K107" s="20">
        <v>77</v>
      </c>
      <c r="L107" s="20">
        <v>80.22</v>
      </c>
      <c r="M107">
        <v>78.010000000000005</v>
      </c>
      <c r="N107">
        <v>78.06</v>
      </c>
      <c r="O107">
        <v>78.28</v>
      </c>
      <c r="P107">
        <v>78.739999999999995</v>
      </c>
      <c r="Q107">
        <v>79.23</v>
      </c>
      <c r="R107">
        <v>82.47</v>
      </c>
      <c r="S107">
        <v>80.239999999999995</v>
      </c>
      <c r="T107">
        <v>78.08</v>
      </c>
      <c r="U107">
        <v>80.36</v>
      </c>
      <c r="V107">
        <v>74.62</v>
      </c>
      <c r="W107">
        <v>79.5</v>
      </c>
      <c r="X107">
        <v>75.78</v>
      </c>
      <c r="Y107">
        <v>81.349999999999994</v>
      </c>
      <c r="Z107">
        <v>75.52</v>
      </c>
      <c r="AA107">
        <v>79.39</v>
      </c>
      <c r="AB107">
        <v>76.3</v>
      </c>
      <c r="AC107">
        <v>79.05</v>
      </c>
      <c r="AD107">
        <v>80.72</v>
      </c>
      <c r="AE107">
        <v>81.430000000000007</v>
      </c>
      <c r="AF107">
        <v>83.25</v>
      </c>
      <c r="AG107">
        <v>87.87</v>
      </c>
      <c r="AH107">
        <v>83.36</v>
      </c>
      <c r="AI107">
        <v>87.05</v>
      </c>
      <c r="AJ107">
        <v>91.96</v>
      </c>
      <c r="AK107">
        <v>94.06</v>
      </c>
    </row>
    <row r="108" spans="1:38" x14ac:dyDescent="0.25">
      <c r="A108" t="s">
        <v>12</v>
      </c>
      <c r="B108" s="20">
        <v>6.62</v>
      </c>
      <c r="C108" s="20">
        <v>6.27</v>
      </c>
      <c r="D108" s="20">
        <v>6.24</v>
      </c>
      <c r="E108" s="20">
        <v>6.45</v>
      </c>
      <c r="F108" s="20">
        <v>5.6</v>
      </c>
      <c r="G108" s="20">
        <v>6.95</v>
      </c>
      <c r="H108" s="20">
        <v>7.04</v>
      </c>
      <c r="I108" s="20">
        <v>6.12</v>
      </c>
      <c r="J108" s="20">
        <v>8.08</v>
      </c>
      <c r="K108" s="20">
        <v>7.46</v>
      </c>
      <c r="L108" s="20">
        <v>5.75</v>
      </c>
      <c r="M108">
        <v>4.3600000000000003</v>
      </c>
      <c r="N108">
        <v>6.07</v>
      </c>
      <c r="O108">
        <v>4.8</v>
      </c>
      <c r="P108">
        <v>4.97</v>
      </c>
      <c r="Q108">
        <v>4.9400000000000004</v>
      </c>
      <c r="R108">
        <v>2.98</v>
      </c>
      <c r="S108">
        <v>5.79</v>
      </c>
      <c r="T108">
        <v>7.07</v>
      </c>
      <c r="U108">
        <v>6.87</v>
      </c>
      <c r="V108">
        <v>7.69</v>
      </c>
      <c r="W108">
        <v>4.91</v>
      </c>
      <c r="X108">
        <v>7.47</v>
      </c>
      <c r="Y108">
        <v>2.2400000000000002</v>
      </c>
      <c r="Z108">
        <v>7.33</v>
      </c>
      <c r="AA108">
        <v>8.69</v>
      </c>
      <c r="AB108">
        <v>6.27</v>
      </c>
      <c r="AC108">
        <v>7.25</v>
      </c>
      <c r="AD108">
        <v>6.01</v>
      </c>
      <c r="AE108">
        <v>4.93</v>
      </c>
      <c r="AF108">
        <v>3.15</v>
      </c>
      <c r="AG108">
        <v>5.69</v>
      </c>
      <c r="AH108">
        <v>7.43</v>
      </c>
      <c r="AI108">
        <v>6.62</v>
      </c>
      <c r="AJ108">
        <v>3.88</v>
      </c>
      <c r="AK108">
        <v>5.94</v>
      </c>
    </row>
    <row r="109" spans="1:38" x14ac:dyDescent="0.25">
      <c r="M109"/>
    </row>
    <row r="110" spans="1:38" x14ac:dyDescent="0.25">
      <c r="A110" t="s">
        <v>13</v>
      </c>
      <c r="M110"/>
    </row>
    <row r="111" spans="1:38" x14ac:dyDescent="0.25">
      <c r="A111" t="s">
        <v>14</v>
      </c>
      <c r="B111" s="20">
        <v>100</v>
      </c>
      <c r="C111" s="20">
        <v>100</v>
      </c>
      <c r="D111" s="20">
        <v>100</v>
      </c>
      <c r="E111" s="20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</row>
    <row r="112" spans="1:38" x14ac:dyDescent="0.25">
      <c r="A112" t="s">
        <v>15</v>
      </c>
      <c r="B112" s="20">
        <v>47.44</v>
      </c>
      <c r="C112" s="20">
        <v>56.76</v>
      </c>
      <c r="D112" s="20">
        <v>48.32</v>
      </c>
      <c r="E112" s="20">
        <v>53.11</v>
      </c>
      <c r="F112" s="20">
        <v>50.59</v>
      </c>
      <c r="G112" s="20">
        <v>56.48</v>
      </c>
      <c r="H112" s="20">
        <v>54.41</v>
      </c>
      <c r="I112" s="20">
        <v>59.04</v>
      </c>
      <c r="J112" s="20">
        <v>63.55</v>
      </c>
      <c r="K112" s="20">
        <v>59.1</v>
      </c>
      <c r="L112" s="20">
        <v>62.83</v>
      </c>
      <c r="M112">
        <v>68.69</v>
      </c>
      <c r="N112">
        <v>78.19</v>
      </c>
      <c r="O112">
        <v>62.44</v>
      </c>
      <c r="P112">
        <v>58.65</v>
      </c>
      <c r="Q112">
        <v>58.37</v>
      </c>
      <c r="R112">
        <v>76.09</v>
      </c>
      <c r="S112">
        <v>67.099999999999994</v>
      </c>
      <c r="T112">
        <v>65.3</v>
      </c>
      <c r="U112">
        <v>69.47</v>
      </c>
      <c r="V112">
        <v>64.97</v>
      </c>
      <c r="W112">
        <v>69.239999999999995</v>
      </c>
      <c r="X112">
        <v>51.18</v>
      </c>
      <c r="Y112">
        <v>74.25</v>
      </c>
      <c r="Z112">
        <v>58.7</v>
      </c>
      <c r="AA112">
        <v>66.94</v>
      </c>
      <c r="AB112">
        <v>60.49</v>
      </c>
      <c r="AC112">
        <v>56.96</v>
      </c>
      <c r="AD112">
        <v>66.64</v>
      </c>
      <c r="AE112">
        <v>62.89</v>
      </c>
      <c r="AF112">
        <v>78.209999999999994</v>
      </c>
      <c r="AG112">
        <v>76.81</v>
      </c>
      <c r="AH112">
        <v>67.28</v>
      </c>
      <c r="AI112">
        <v>69.88</v>
      </c>
      <c r="AJ112">
        <v>78.73</v>
      </c>
      <c r="AK112">
        <v>65.849999999999994</v>
      </c>
    </row>
    <row r="113" spans="1:37" x14ac:dyDescent="0.25">
      <c r="A113" t="s">
        <v>16</v>
      </c>
      <c r="B113" s="20">
        <v>29.74</v>
      </c>
      <c r="C113" s="20">
        <v>23.46</v>
      </c>
      <c r="D113" s="20">
        <v>21.13</v>
      </c>
      <c r="E113" s="20">
        <v>30.44</v>
      </c>
      <c r="F113" s="20">
        <v>20.91</v>
      </c>
      <c r="G113" s="20">
        <v>21.96</v>
      </c>
      <c r="H113" s="20">
        <v>30.63</v>
      </c>
      <c r="I113" s="20">
        <v>26.88</v>
      </c>
      <c r="J113" s="20">
        <v>20.62</v>
      </c>
      <c r="K113" s="20">
        <v>28.59</v>
      </c>
      <c r="L113" s="20">
        <v>20.71</v>
      </c>
      <c r="M113">
        <v>18.04</v>
      </c>
      <c r="N113">
        <v>11.08</v>
      </c>
      <c r="O113">
        <v>19.149999999999999</v>
      </c>
      <c r="P113">
        <v>22.34</v>
      </c>
      <c r="Q113">
        <v>21.6</v>
      </c>
      <c r="R113">
        <v>12.66</v>
      </c>
      <c r="S113">
        <v>18.53</v>
      </c>
      <c r="T113">
        <v>24.29</v>
      </c>
      <c r="U113">
        <v>24.24</v>
      </c>
      <c r="V113">
        <v>27.45</v>
      </c>
      <c r="W113">
        <v>22.34</v>
      </c>
      <c r="X113">
        <v>27.87</v>
      </c>
      <c r="Y113">
        <v>14.04</v>
      </c>
      <c r="Z113">
        <v>22.07</v>
      </c>
      <c r="AA113">
        <v>21.24</v>
      </c>
      <c r="AB113">
        <v>20.47</v>
      </c>
      <c r="AC113">
        <v>27.12</v>
      </c>
      <c r="AD113">
        <v>20.7</v>
      </c>
      <c r="AE113">
        <v>16.100000000000001</v>
      </c>
      <c r="AF113">
        <v>15.57</v>
      </c>
      <c r="AG113">
        <v>14.68</v>
      </c>
      <c r="AH113">
        <v>26.64</v>
      </c>
      <c r="AI113">
        <v>23.15</v>
      </c>
      <c r="AJ113">
        <v>16.87</v>
      </c>
      <c r="AK113">
        <v>34.15</v>
      </c>
    </row>
    <row r="114" spans="1:37" x14ac:dyDescent="0.25">
      <c r="M114"/>
    </row>
    <row r="115" spans="1:37" x14ac:dyDescent="0.25">
      <c r="A115" t="s">
        <v>17</v>
      </c>
      <c r="M115"/>
    </row>
    <row r="116" spans="1:37" x14ac:dyDescent="0.25">
      <c r="A116" t="s">
        <v>14</v>
      </c>
      <c r="B116" s="20">
        <v>100</v>
      </c>
      <c r="C116" s="20">
        <v>100</v>
      </c>
      <c r="D116" s="20">
        <v>100</v>
      </c>
      <c r="E116" s="20">
        <v>100</v>
      </c>
      <c r="F116" s="20">
        <v>100</v>
      </c>
      <c r="G116" s="20">
        <v>100</v>
      </c>
      <c r="H116" s="20">
        <v>100</v>
      </c>
      <c r="I116" s="20">
        <v>100</v>
      </c>
      <c r="J116" s="20">
        <v>100</v>
      </c>
      <c r="K116" s="20">
        <v>100</v>
      </c>
      <c r="L116" s="20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  <c r="T116">
        <v>100</v>
      </c>
      <c r="U116">
        <v>100</v>
      </c>
      <c r="V116">
        <v>100</v>
      </c>
      <c r="W116">
        <v>100</v>
      </c>
      <c r="X116">
        <v>100</v>
      </c>
      <c r="Y116">
        <v>100</v>
      </c>
      <c r="Z116">
        <v>100</v>
      </c>
      <c r="AA116">
        <v>100</v>
      </c>
      <c r="AB116">
        <v>100</v>
      </c>
      <c r="AC116">
        <v>100</v>
      </c>
      <c r="AD116">
        <v>100</v>
      </c>
      <c r="AE116">
        <v>100</v>
      </c>
      <c r="AF116">
        <v>100</v>
      </c>
      <c r="AG116">
        <v>100</v>
      </c>
      <c r="AH116">
        <v>100</v>
      </c>
      <c r="AI116">
        <v>100</v>
      </c>
      <c r="AJ116">
        <v>100</v>
      </c>
      <c r="AK116">
        <v>100</v>
      </c>
    </row>
    <row r="117" spans="1:37" x14ac:dyDescent="0.25">
      <c r="A117" t="s">
        <v>15</v>
      </c>
      <c r="B117" s="20">
        <v>62.95</v>
      </c>
      <c r="C117" s="20">
        <v>67.34</v>
      </c>
      <c r="D117" s="20">
        <v>69.17</v>
      </c>
      <c r="E117" s="20">
        <v>68.81</v>
      </c>
      <c r="F117" s="20">
        <v>72.87</v>
      </c>
      <c r="G117" s="20">
        <v>78.27</v>
      </c>
      <c r="H117" s="20">
        <v>80.760000000000005</v>
      </c>
      <c r="I117" s="20">
        <v>80.959999999999994</v>
      </c>
      <c r="J117" s="20">
        <v>76.099999999999994</v>
      </c>
      <c r="K117" s="20">
        <v>79.56</v>
      </c>
      <c r="L117" s="20">
        <v>85.76</v>
      </c>
      <c r="M117">
        <v>79.92</v>
      </c>
      <c r="N117">
        <v>77.63</v>
      </c>
      <c r="O117">
        <v>83.16</v>
      </c>
      <c r="P117">
        <v>82.37</v>
      </c>
      <c r="Q117">
        <v>84.31</v>
      </c>
      <c r="R117">
        <v>84.01</v>
      </c>
      <c r="S117">
        <v>84.77</v>
      </c>
      <c r="T117">
        <v>82.72</v>
      </c>
      <c r="U117">
        <v>83.32</v>
      </c>
      <c r="V117">
        <v>78.3</v>
      </c>
      <c r="W117">
        <v>82.81</v>
      </c>
      <c r="X117">
        <v>80.36</v>
      </c>
      <c r="Y117">
        <v>81.37</v>
      </c>
      <c r="Z117">
        <v>82.78</v>
      </c>
      <c r="AA117">
        <v>83.48</v>
      </c>
      <c r="AB117">
        <v>81.3</v>
      </c>
      <c r="AC117">
        <v>86.59</v>
      </c>
      <c r="AD117">
        <v>84.37</v>
      </c>
      <c r="AE117">
        <v>86.48</v>
      </c>
      <c r="AF117">
        <v>85.37</v>
      </c>
      <c r="AG117">
        <v>90.68</v>
      </c>
      <c r="AH117">
        <v>86.56</v>
      </c>
      <c r="AI117">
        <v>93.58</v>
      </c>
      <c r="AJ117">
        <v>95.04</v>
      </c>
      <c r="AK117">
        <v>100</v>
      </c>
    </row>
    <row r="118" spans="1:37" x14ac:dyDescent="0.25">
      <c r="A118" t="s">
        <v>16</v>
      </c>
      <c r="B118" s="20">
        <v>0</v>
      </c>
      <c r="C118" s="20">
        <v>0.44</v>
      </c>
      <c r="D118" s="20">
        <v>1.27</v>
      </c>
      <c r="E118" s="20">
        <v>1.75</v>
      </c>
      <c r="F118" s="20">
        <v>1.51</v>
      </c>
      <c r="G118" s="20">
        <v>0</v>
      </c>
      <c r="H118" s="20">
        <v>0</v>
      </c>
      <c r="I118" s="20">
        <v>1.17</v>
      </c>
      <c r="J118" s="20">
        <v>1.58</v>
      </c>
      <c r="K118" s="20">
        <v>0</v>
      </c>
      <c r="L118" s="20">
        <v>0.6</v>
      </c>
      <c r="M118">
        <v>1.35</v>
      </c>
      <c r="N118">
        <v>5</v>
      </c>
      <c r="O118">
        <v>0</v>
      </c>
      <c r="P118">
        <v>0.17</v>
      </c>
      <c r="Q118">
        <v>0.27</v>
      </c>
      <c r="R118">
        <v>1.02</v>
      </c>
      <c r="S118">
        <v>0.55000000000000004</v>
      </c>
      <c r="T118">
        <v>0.96</v>
      </c>
      <c r="U118">
        <v>0</v>
      </c>
      <c r="V118">
        <v>0</v>
      </c>
      <c r="W118">
        <v>0.76</v>
      </c>
      <c r="X118">
        <v>1.07</v>
      </c>
      <c r="Y118">
        <v>0</v>
      </c>
      <c r="Z118">
        <v>0</v>
      </c>
      <c r="AA118">
        <v>2.5</v>
      </c>
      <c r="AB118">
        <v>1.97</v>
      </c>
      <c r="AC118">
        <v>0</v>
      </c>
      <c r="AD118">
        <v>1.0900000000000001</v>
      </c>
      <c r="AE118">
        <v>1.5</v>
      </c>
      <c r="AF118">
        <v>1.43</v>
      </c>
      <c r="AG118">
        <v>3.47</v>
      </c>
      <c r="AH118">
        <v>2.64</v>
      </c>
      <c r="AI118">
        <v>0.48</v>
      </c>
      <c r="AJ118">
        <v>1.33</v>
      </c>
      <c r="AK118">
        <v>0</v>
      </c>
    </row>
    <row r="119" spans="1:37" x14ac:dyDescent="0.25">
      <c r="M119"/>
    </row>
    <row r="120" spans="1:37" x14ac:dyDescent="0.25">
      <c r="A120" t="s">
        <v>18</v>
      </c>
      <c r="M120"/>
    </row>
    <row r="121" spans="1:37" x14ac:dyDescent="0.25">
      <c r="A121" t="s">
        <v>14</v>
      </c>
      <c r="B121" s="20">
        <v>100</v>
      </c>
      <c r="C121" s="20">
        <v>100</v>
      </c>
      <c r="D121" s="20">
        <v>100</v>
      </c>
      <c r="E121" s="20">
        <v>100</v>
      </c>
      <c r="F121" s="20">
        <v>100</v>
      </c>
      <c r="G121" s="20">
        <v>100</v>
      </c>
      <c r="H121" s="20">
        <v>100</v>
      </c>
      <c r="I121" s="20">
        <v>100</v>
      </c>
      <c r="J121" s="20">
        <v>100</v>
      </c>
      <c r="K121" s="20">
        <v>100</v>
      </c>
      <c r="L121" s="20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  <c r="T121">
        <v>100</v>
      </c>
      <c r="U121">
        <v>100</v>
      </c>
      <c r="V121">
        <v>100</v>
      </c>
      <c r="W121">
        <v>100</v>
      </c>
      <c r="X121">
        <v>100</v>
      </c>
      <c r="Y121">
        <v>100</v>
      </c>
      <c r="Z121">
        <v>100</v>
      </c>
      <c r="AA121">
        <v>100</v>
      </c>
      <c r="AB121">
        <v>100</v>
      </c>
      <c r="AC121">
        <v>100</v>
      </c>
      <c r="AD121">
        <v>100</v>
      </c>
      <c r="AE121">
        <v>100</v>
      </c>
      <c r="AF121">
        <v>100</v>
      </c>
      <c r="AG121">
        <v>100</v>
      </c>
      <c r="AH121">
        <v>100</v>
      </c>
      <c r="AI121">
        <v>100</v>
      </c>
      <c r="AJ121">
        <v>100</v>
      </c>
      <c r="AK121">
        <v>100</v>
      </c>
    </row>
    <row r="122" spans="1:37" x14ac:dyDescent="0.25">
      <c r="A122" t="s">
        <v>15</v>
      </c>
      <c r="B122" s="20">
        <v>62.97</v>
      </c>
      <c r="C122" s="20">
        <v>61.24</v>
      </c>
      <c r="D122" s="20">
        <v>81.489999999999995</v>
      </c>
      <c r="E122" s="20">
        <v>85.71</v>
      </c>
      <c r="F122" s="20">
        <v>87.93</v>
      </c>
      <c r="G122" s="20">
        <v>77.84</v>
      </c>
      <c r="H122" s="20">
        <v>90.82</v>
      </c>
      <c r="I122" s="20">
        <v>88.86</v>
      </c>
      <c r="J122" s="20">
        <v>92.02</v>
      </c>
      <c r="K122" s="20">
        <v>100</v>
      </c>
      <c r="L122" s="20">
        <v>86.84</v>
      </c>
      <c r="M122">
        <v>81.75</v>
      </c>
      <c r="N122">
        <v>81.96</v>
      </c>
      <c r="O122">
        <v>83.01</v>
      </c>
      <c r="P122">
        <v>92.55</v>
      </c>
      <c r="Q122">
        <v>86.64</v>
      </c>
      <c r="R122">
        <v>82.5</v>
      </c>
      <c r="S122">
        <v>84.74</v>
      </c>
      <c r="T122">
        <v>82.65</v>
      </c>
      <c r="U122">
        <v>92.39</v>
      </c>
      <c r="V122">
        <v>79.010000000000005</v>
      </c>
      <c r="W122">
        <v>73.55</v>
      </c>
      <c r="X122">
        <v>92.34</v>
      </c>
      <c r="Y122">
        <v>91.11</v>
      </c>
      <c r="Z122">
        <v>88.43</v>
      </c>
      <c r="AA122">
        <v>96.31</v>
      </c>
      <c r="AB122">
        <v>82.37</v>
      </c>
      <c r="AC122">
        <v>91.16</v>
      </c>
      <c r="AD122">
        <v>92.68</v>
      </c>
      <c r="AE122">
        <v>89.71</v>
      </c>
      <c r="AF122">
        <v>72.87</v>
      </c>
      <c r="AG122">
        <v>83.35</v>
      </c>
      <c r="AH122">
        <v>92.67</v>
      </c>
      <c r="AI122">
        <v>92.05</v>
      </c>
      <c r="AJ122">
        <v>91.99</v>
      </c>
      <c r="AK122">
        <v>100</v>
      </c>
    </row>
    <row r="123" spans="1:37" x14ac:dyDescent="0.25">
      <c r="A123" t="s">
        <v>16</v>
      </c>
      <c r="B123" s="20">
        <v>0</v>
      </c>
      <c r="C123" s="20">
        <v>3.81</v>
      </c>
      <c r="D123" s="20">
        <v>2.74</v>
      </c>
      <c r="E123" s="20">
        <v>10.11</v>
      </c>
      <c r="F123" s="20">
        <v>0</v>
      </c>
      <c r="G123" s="20">
        <v>9.5500000000000007</v>
      </c>
      <c r="H123" s="20">
        <v>0</v>
      </c>
      <c r="I123" s="20">
        <v>0</v>
      </c>
      <c r="J123" s="20">
        <v>0</v>
      </c>
      <c r="K123" s="20">
        <v>0</v>
      </c>
      <c r="L123" s="20">
        <v>2.4900000000000002</v>
      </c>
      <c r="M123">
        <v>0</v>
      </c>
      <c r="N123">
        <v>2.14</v>
      </c>
      <c r="O123">
        <v>2.16</v>
      </c>
      <c r="P123">
        <v>0</v>
      </c>
      <c r="Q123">
        <v>3.63</v>
      </c>
      <c r="R123">
        <v>0</v>
      </c>
      <c r="S123">
        <v>7.56</v>
      </c>
      <c r="T123">
        <v>0</v>
      </c>
      <c r="U123">
        <v>0</v>
      </c>
      <c r="V123">
        <v>0</v>
      </c>
      <c r="W123">
        <v>0</v>
      </c>
      <c r="X123">
        <v>3.34</v>
      </c>
      <c r="Y123">
        <v>0</v>
      </c>
      <c r="Z123">
        <v>2.66</v>
      </c>
      <c r="AA123">
        <v>0</v>
      </c>
      <c r="AB123">
        <v>0</v>
      </c>
      <c r="AC123">
        <v>0</v>
      </c>
      <c r="AD123">
        <v>0</v>
      </c>
      <c r="AE123">
        <v>2.4</v>
      </c>
      <c r="AF123">
        <v>0</v>
      </c>
      <c r="AG123">
        <v>8.91</v>
      </c>
      <c r="AH123">
        <v>1.5</v>
      </c>
      <c r="AI123">
        <v>0.89</v>
      </c>
      <c r="AJ123">
        <v>0</v>
      </c>
      <c r="AK123">
        <v>0</v>
      </c>
    </row>
    <row r="124" spans="1:37" x14ac:dyDescent="0.25">
      <c r="M124"/>
    </row>
    <row r="125" spans="1:37" x14ac:dyDescent="0.25">
      <c r="M125"/>
    </row>
    <row r="126" spans="1:37" x14ac:dyDescent="0.25">
      <c r="A126" t="s">
        <v>5</v>
      </c>
      <c r="M126"/>
    </row>
    <row r="127" spans="1:37" x14ac:dyDescent="0.25">
      <c r="A127" t="s">
        <v>6</v>
      </c>
      <c r="M127"/>
    </row>
    <row r="128" spans="1:37" x14ac:dyDescent="0.25">
      <c r="A128" t="s">
        <v>23</v>
      </c>
      <c r="M128"/>
    </row>
    <row r="129" spans="1:38" x14ac:dyDescent="0.25">
      <c r="A129" t="s">
        <v>8</v>
      </c>
      <c r="B129" s="58">
        <v>44562</v>
      </c>
      <c r="C129" s="58">
        <v>44593</v>
      </c>
      <c r="D129" s="58">
        <v>44621</v>
      </c>
      <c r="E129" s="58">
        <v>44652</v>
      </c>
      <c r="F129" s="58">
        <v>44682</v>
      </c>
      <c r="G129" s="58">
        <v>44713</v>
      </c>
      <c r="H129" s="58">
        <v>44743</v>
      </c>
      <c r="I129" s="58">
        <v>44774</v>
      </c>
      <c r="J129" s="58">
        <v>44805</v>
      </c>
      <c r="K129" s="58">
        <v>44835</v>
      </c>
      <c r="L129" s="58">
        <v>44866</v>
      </c>
      <c r="M129" s="1">
        <v>44896</v>
      </c>
      <c r="N129" s="1">
        <v>44927</v>
      </c>
      <c r="O129" s="1">
        <v>44958</v>
      </c>
      <c r="P129" s="1">
        <v>44986</v>
      </c>
      <c r="Q129" s="1">
        <v>45017</v>
      </c>
      <c r="R129" s="1">
        <v>45047</v>
      </c>
      <c r="S129" s="1">
        <v>45078</v>
      </c>
      <c r="T129" s="1">
        <v>45108</v>
      </c>
      <c r="U129" s="1">
        <v>45139</v>
      </c>
      <c r="V129" s="1">
        <v>45170</v>
      </c>
      <c r="W129" s="1">
        <v>45200</v>
      </c>
      <c r="X129" s="1">
        <v>45231</v>
      </c>
      <c r="Y129" s="1">
        <v>45261</v>
      </c>
      <c r="Z129" s="1">
        <v>45292</v>
      </c>
      <c r="AA129" s="1">
        <v>45323</v>
      </c>
      <c r="AB129" s="1">
        <v>45352</v>
      </c>
      <c r="AC129" s="1">
        <v>45383</v>
      </c>
      <c r="AD129" s="1">
        <v>45413</v>
      </c>
      <c r="AE129" s="1">
        <v>45444</v>
      </c>
      <c r="AF129" s="1">
        <v>45474</v>
      </c>
      <c r="AG129" s="1">
        <v>45505</v>
      </c>
      <c r="AH129" s="1">
        <v>45536</v>
      </c>
      <c r="AI129" s="1">
        <v>45566</v>
      </c>
      <c r="AJ129" s="1">
        <v>45597</v>
      </c>
      <c r="AK129" s="1">
        <v>45627</v>
      </c>
      <c r="AL129" s="1"/>
    </row>
    <row r="130" spans="1:38" x14ac:dyDescent="0.25">
      <c r="A130" t="s">
        <v>9</v>
      </c>
      <c r="M130"/>
    </row>
    <row r="131" spans="1:38" x14ac:dyDescent="0.25">
      <c r="A131" t="s">
        <v>10</v>
      </c>
      <c r="B131" s="20">
        <v>100</v>
      </c>
      <c r="C131" s="20">
        <v>100</v>
      </c>
      <c r="D131" s="20">
        <v>100</v>
      </c>
      <c r="E131" s="20">
        <v>100</v>
      </c>
      <c r="F131" s="20">
        <v>100</v>
      </c>
      <c r="G131" s="20">
        <v>100</v>
      </c>
      <c r="H131" s="20">
        <v>100</v>
      </c>
      <c r="I131" s="20">
        <v>100</v>
      </c>
      <c r="J131" s="20">
        <v>100</v>
      </c>
      <c r="K131" s="20">
        <v>100</v>
      </c>
      <c r="L131" s="20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  <c r="T131">
        <v>100</v>
      </c>
      <c r="U131">
        <v>100</v>
      </c>
      <c r="V131">
        <v>100</v>
      </c>
      <c r="W131">
        <v>100</v>
      </c>
      <c r="X131">
        <v>100</v>
      </c>
      <c r="Y131">
        <v>100</v>
      </c>
      <c r="Z131">
        <v>100</v>
      </c>
      <c r="AA131">
        <v>100</v>
      </c>
      <c r="AB131">
        <v>100</v>
      </c>
      <c r="AC131">
        <v>100</v>
      </c>
      <c r="AD131">
        <v>100</v>
      </c>
      <c r="AE131">
        <v>100</v>
      </c>
      <c r="AF131">
        <v>100</v>
      </c>
      <c r="AG131">
        <v>100</v>
      </c>
      <c r="AH131">
        <v>100</v>
      </c>
      <c r="AI131">
        <v>100</v>
      </c>
      <c r="AJ131">
        <v>100</v>
      </c>
      <c r="AK131">
        <v>100</v>
      </c>
    </row>
    <row r="132" spans="1:38" x14ac:dyDescent="0.25">
      <c r="A132" t="s">
        <v>11</v>
      </c>
      <c r="B132" s="20">
        <v>62.15</v>
      </c>
      <c r="C132" s="20">
        <v>57.64</v>
      </c>
      <c r="D132" s="20">
        <v>63.59</v>
      </c>
      <c r="E132" s="20">
        <v>63.35</v>
      </c>
      <c r="F132" s="20">
        <v>64.8</v>
      </c>
      <c r="G132" s="20">
        <v>70.2</v>
      </c>
      <c r="H132" s="20">
        <v>68.81</v>
      </c>
      <c r="I132" s="20">
        <v>72.48</v>
      </c>
      <c r="J132" s="20">
        <v>70.069999999999993</v>
      </c>
      <c r="K132" s="20">
        <v>74.290000000000006</v>
      </c>
      <c r="L132" s="20">
        <v>74.03</v>
      </c>
      <c r="M132">
        <v>77.55</v>
      </c>
      <c r="N132">
        <v>78.23</v>
      </c>
      <c r="O132">
        <v>75.62</v>
      </c>
      <c r="P132">
        <v>74.78</v>
      </c>
      <c r="Q132">
        <v>76.92</v>
      </c>
      <c r="R132">
        <v>75.540000000000006</v>
      </c>
      <c r="S132">
        <v>76.03</v>
      </c>
      <c r="T132">
        <v>79.34</v>
      </c>
      <c r="U132">
        <v>76.760000000000005</v>
      </c>
      <c r="V132">
        <v>71.209999999999994</v>
      </c>
      <c r="W132">
        <v>76.42</v>
      </c>
      <c r="X132">
        <v>78.78</v>
      </c>
      <c r="Y132">
        <v>79.27</v>
      </c>
      <c r="Z132">
        <v>74.13</v>
      </c>
      <c r="AA132">
        <v>76.680000000000007</v>
      </c>
      <c r="AB132">
        <v>79.13</v>
      </c>
      <c r="AC132">
        <v>74.61</v>
      </c>
      <c r="AD132">
        <v>76.319999999999993</v>
      </c>
      <c r="AE132">
        <v>74.709999999999994</v>
      </c>
      <c r="AF132">
        <v>82.33</v>
      </c>
      <c r="AG132">
        <v>80.97</v>
      </c>
      <c r="AH132">
        <v>83.27</v>
      </c>
      <c r="AI132">
        <v>83.82</v>
      </c>
      <c r="AJ132">
        <v>82.22</v>
      </c>
      <c r="AK132">
        <v>91.81</v>
      </c>
    </row>
    <row r="133" spans="1:38" x14ac:dyDescent="0.25">
      <c r="A133" t="s">
        <v>12</v>
      </c>
      <c r="B133" s="20">
        <v>8.09</v>
      </c>
      <c r="C133" s="20">
        <v>9.77</v>
      </c>
      <c r="D133" s="20">
        <v>9.15</v>
      </c>
      <c r="E133" s="20">
        <v>8.34</v>
      </c>
      <c r="F133" s="20">
        <v>9.61</v>
      </c>
      <c r="G133" s="20">
        <v>8.75</v>
      </c>
      <c r="H133" s="20">
        <v>8.2200000000000006</v>
      </c>
      <c r="I133" s="20">
        <v>8.06</v>
      </c>
      <c r="J133" s="20">
        <v>9.52</v>
      </c>
      <c r="K133" s="20">
        <v>8.1300000000000008</v>
      </c>
      <c r="L133" s="20">
        <v>10.84</v>
      </c>
      <c r="M133">
        <v>6.63</v>
      </c>
      <c r="N133">
        <v>7.91</v>
      </c>
      <c r="O133">
        <v>8.3800000000000008</v>
      </c>
      <c r="P133">
        <v>9.16</v>
      </c>
      <c r="Q133">
        <v>8.19</v>
      </c>
      <c r="R133">
        <v>8.8800000000000008</v>
      </c>
      <c r="S133">
        <v>7.66</v>
      </c>
      <c r="T133">
        <v>6.79</v>
      </c>
      <c r="U133">
        <v>9.7799999999999994</v>
      </c>
      <c r="V133">
        <v>11.58</v>
      </c>
      <c r="W133">
        <v>5.55</v>
      </c>
      <c r="X133">
        <v>5.72</v>
      </c>
      <c r="Y133">
        <v>6.62</v>
      </c>
      <c r="Z133">
        <v>9.44</v>
      </c>
      <c r="AA133">
        <v>8.6</v>
      </c>
      <c r="AB133">
        <v>7.17</v>
      </c>
      <c r="AC133">
        <v>9.9700000000000006</v>
      </c>
      <c r="AD133">
        <v>8.7899999999999991</v>
      </c>
      <c r="AE133">
        <v>6.67</v>
      </c>
      <c r="AF133">
        <v>7.87</v>
      </c>
      <c r="AG133">
        <v>8.8699999999999992</v>
      </c>
      <c r="AH133">
        <v>9.1</v>
      </c>
      <c r="AI133">
        <v>11.43</v>
      </c>
      <c r="AJ133">
        <v>10.69</v>
      </c>
      <c r="AK133">
        <v>8.19</v>
      </c>
    </row>
    <row r="134" spans="1:38" x14ac:dyDescent="0.25">
      <c r="M134"/>
    </row>
    <row r="135" spans="1:38" x14ac:dyDescent="0.25">
      <c r="A135" t="s">
        <v>13</v>
      </c>
      <c r="M135"/>
    </row>
    <row r="136" spans="1:38" x14ac:dyDescent="0.25">
      <c r="A136" t="s">
        <v>14</v>
      </c>
      <c r="B136" s="20">
        <v>100</v>
      </c>
      <c r="C136" s="20">
        <v>100</v>
      </c>
      <c r="D136" s="20">
        <v>100</v>
      </c>
      <c r="E136" s="20">
        <v>100</v>
      </c>
      <c r="F136" s="20">
        <v>100</v>
      </c>
      <c r="G136" s="20">
        <v>100</v>
      </c>
      <c r="H136" s="20">
        <v>100</v>
      </c>
      <c r="I136" s="20">
        <v>100</v>
      </c>
      <c r="J136" s="20">
        <v>100</v>
      </c>
      <c r="K136" s="20">
        <v>100</v>
      </c>
      <c r="L136" s="20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  <c r="T136">
        <v>100</v>
      </c>
      <c r="U136">
        <v>100</v>
      </c>
      <c r="V136">
        <v>100</v>
      </c>
      <c r="W136">
        <v>100</v>
      </c>
      <c r="X136">
        <v>100</v>
      </c>
      <c r="Y136">
        <v>100</v>
      </c>
      <c r="Z136">
        <v>100</v>
      </c>
      <c r="AA136">
        <v>100</v>
      </c>
      <c r="AB136">
        <v>100</v>
      </c>
      <c r="AC136">
        <v>100</v>
      </c>
      <c r="AD136">
        <v>100</v>
      </c>
      <c r="AE136">
        <v>100</v>
      </c>
      <c r="AF136">
        <v>100</v>
      </c>
      <c r="AG136">
        <v>100</v>
      </c>
      <c r="AH136">
        <v>100</v>
      </c>
      <c r="AI136">
        <v>100</v>
      </c>
      <c r="AJ136">
        <v>100</v>
      </c>
      <c r="AK136">
        <v>100</v>
      </c>
    </row>
    <row r="137" spans="1:38" x14ac:dyDescent="0.25">
      <c r="A137" t="s">
        <v>15</v>
      </c>
      <c r="B137" s="20">
        <v>47.91</v>
      </c>
      <c r="C137" s="20">
        <v>44.84</v>
      </c>
      <c r="D137" s="20">
        <v>55.29</v>
      </c>
      <c r="E137" s="20">
        <v>47.65</v>
      </c>
      <c r="F137" s="20">
        <v>49.96</v>
      </c>
      <c r="G137" s="20">
        <v>59.02</v>
      </c>
      <c r="H137" s="20">
        <v>57.24</v>
      </c>
      <c r="I137" s="20">
        <v>61.47</v>
      </c>
      <c r="J137" s="20">
        <v>56.97</v>
      </c>
      <c r="K137" s="20">
        <v>59.1</v>
      </c>
      <c r="L137" s="20">
        <v>59.84</v>
      </c>
      <c r="M137">
        <v>69.400000000000006</v>
      </c>
      <c r="N137">
        <v>66.08</v>
      </c>
      <c r="O137">
        <v>59.98</v>
      </c>
      <c r="P137">
        <v>61.5</v>
      </c>
      <c r="Q137">
        <v>67.52</v>
      </c>
      <c r="R137">
        <v>63.11</v>
      </c>
      <c r="S137">
        <v>62.87</v>
      </c>
      <c r="T137">
        <v>68.510000000000005</v>
      </c>
      <c r="U137">
        <v>63.84</v>
      </c>
      <c r="V137">
        <v>57.81</v>
      </c>
      <c r="W137">
        <v>65.319999999999993</v>
      </c>
      <c r="X137">
        <v>73.66</v>
      </c>
      <c r="Y137">
        <v>70.75</v>
      </c>
      <c r="Z137">
        <v>63.8</v>
      </c>
      <c r="AA137">
        <v>63.14</v>
      </c>
      <c r="AB137">
        <v>60.7</v>
      </c>
      <c r="AC137">
        <v>55.38</v>
      </c>
      <c r="AD137">
        <v>61.85</v>
      </c>
      <c r="AE137">
        <v>64.95</v>
      </c>
      <c r="AF137">
        <v>67.87</v>
      </c>
      <c r="AG137">
        <v>63.21</v>
      </c>
      <c r="AH137">
        <v>70.02</v>
      </c>
      <c r="AI137">
        <v>66.42</v>
      </c>
      <c r="AJ137">
        <v>69.69</v>
      </c>
      <c r="AK137">
        <v>74.040000000000006</v>
      </c>
    </row>
    <row r="138" spans="1:38" x14ac:dyDescent="0.25">
      <c r="A138" t="s">
        <v>16</v>
      </c>
      <c r="B138" s="20">
        <v>19.14</v>
      </c>
      <c r="C138" s="20">
        <v>18.940000000000001</v>
      </c>
      <c r="D138" s="20">
        <v>19.850000000000001</v>
      </c>
      <c r="E138" s="20">
        <v>20.05</v>
      </c>
      <c r="F138" s="20">
        <v>22.62</v>
      </c>
      <c r="G138" s="20">
        <v>17.59</v>
      </c>
      <c r="H138" s="20">
        <v>21.92</v>
      </c>
      <c r="I138" s="20">
        <v>18.77</v>
      </c>
      <c r="J138" s="20">
        <v>25.18</v>
      </c>
      <c r="K138" s="20">
        <v>22.1</v>
      </c>
      <c r="L138" s="20">
        <v>26.2</v>
      </c>
      <c r="M138">
        <v>12.21</v>
      </c>
      <c r="N138">
        <v>19.72</v>
      </c>
      <c r="O138">
        <v>19.66</v>
      </c>
      <c r="P138">
        <v>22.4</v>
      </c>
      <c r="Q138">
        <v>18.98</v>
      </c>
      <c r="R138">
        <v>21.74</v>
      </c>
      <c r="S138">
        <v>19.25</v>
      </c>
      <c r="T138">
        <v>16.52</v>
      </c>
      <c r="U138">
        <v>21.86</v>
      </c>
      <c r="V138">
        <v>24.62</v>
      </c>
      <c r="W138">
        <v>15.36</v>
      </c>
      <c r="X138">
        <v>10.02</v>
      </c>
      <c r="Y138">
        <v>13.89</v>
      </c>
      <c r="Z138">
        <v>18.809999999999999</v>
      </c>
      <c r="AA138">
        <v>19.48</v>
      </c>
      <c r="AB138">
        <v>21.53</v>
      </c>
      <c r="AC138">
        <v>30.1</v>
      </c>
      <c r="AD138">
        <v>22.98</v>
      </c>
      <c r="AE138">
        <v>14.69</v>
      </c>
      <c r="AF138">
        <v>19.14</v>
      </c>
      <c r="AG138">
        <v>24.01</v>
      </c>
      <c r="AH138">
        <v>23.01</v>
      </c>
      <c r="AI138">
        <v>28.91</v>
      </c>
      <c r="AJ138">
        <v>21.08</v>
      </c>
      <c r="AK138">
        <v>25.96</v>
      </c>
    </row>
    <row r="139" spans="1:38" x14ac:dyDescent="0.25">
      <c r="M139"/>
    </row>
    <row r="140" spans="1:38" x14ac:dyDescent="0.25">
      <c r="A140" t="s">
        <v>17</v>
      </c>
      <c r="M140"/>
    </row>
    <row r="141" spans="1:38" x14ac:dyDescent="0.25">
      <c r="A141" t="s">
        <v>14</v>
      </c>
      <c r="B141" s="20">
        <v>100</v>
      </c>
      <c r="C141" s="20">
        <v>100</v>
      </c>
      <c r="D141" s="20">
        <v>100</v>
      </c>
      <c r="E141" s="20">
        <v>100</v>
      </c>
      <c r="F141" s="20">
        <v>100</v>
      </c>
      <c r="G141" s="20">
        <v>100</v>
      </c>
      <c r="H141" s="20">
        <v>100</v>
      </c>
      <c r="I141" s="20">
        <v>100</v>
      </c>
      <c r="J141" s="20">
        <v>100</v>
      </c>
      <c r="K141" s="20">
        <v>100</v>
      </c>
      <c r="L141" s="20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  <c r="T141">
        <v>100</v>
      </c>
      <c r="U141">
        <v>100</v>
      </c>
      <c r="V141">
        <v>100</v>
      </c>
      <c r="W141">
        <v>100</v>
      </c>
      <c r="X141">
        <v>100</v>
      </c>
      <c r="Y141">
        <v>100</v>
      </c>
      <c r="Z141">
        <v>100</v>
      </c>
      <c r="AA141">
        <v>100</v>
      </c>
      <c r="AB141">
        <v>100</v>
      </c>
      <c r="AC141">
        <v>100</v>
      </c>
      <c r="AD141">
        <v>100</v>
      </c>
      <c r="AE141">
        <v>100</v>
      </c>
      <c r="AF141">
        <v>100</v>
      </c>
      <c r="AG141">
        <v>100</v>
      </c>
      <c r="AH141">
        <v>100</v>
      </c>
      <c r="AI141">
        <v>100</v>
      </c>
      <c r="AJ141">
        <v>100</v>
      </c>
      <c r="AK141">
        <v>100</v>
      </c>
    </row>
    <row r="142" spans="1:38" x14ac:dyDescent="0.25">
      <c r="A142" t="s">
        <v>15</v>
      </c>
      <c r="B142" s="20">
        <v>67.67</v>
      </c>
      <c r="C142" s="20">
        <v>65.599999999999994</v>
      </c>
      <c r="D142" s="20">
        <v>70</v>
      </c>
      <c r="E142" s="20">
        <v>72.37</v>
      </c>
      <c r="F142" s="20">
        <v>72.44</v>
      </c>
      <c r="G142" s="20">
        <v>77.930000000000007</v>
      </c>
      <c r="H142" s="20">
        <v>75.42</v>
      </c>
      <c r="I142" s="20">
        <v>79.87</v>
      </c>
      <c r="J142" s="20">
        <v>77.650000000000006</v>
      </c>
      <c r="K142" s="20">
        <v>81.48</v>
      </c>
      <c r="L142" s="20">
        <v>83.13</v>
      </c>
      <c r="M142">
        <v>84.77</v>
      </c>
      <c r="N142">
        <v>84.44</v>
      </c>
      <c r="O142">
        <v>84.58</v>
      </c>
      <c r="P142">
        <v>81.239999999999995</v>
      </c>
      <c r="Q142">
        <v>82.99</v>
      </c>
      <c r="R142">
        <v>83.55</v>
      </c>
      <c r="S142">
        <v>81.7</v>
      </c>
      <c r="T142">
        <v>87.36</v>
      </c>
      <c r="U142">
        <v>84.27</v>
      </c>
      <c r="V142">
        <v>80.92</v>
      </c>
      <c r="W142">
        <v>82.15</v>
      </c>
      <c r="X142">
        <v>82.52</v>
      </c>
      <c r="Y142">
        <v>87.44</v>
      </c>
      <c r="Z142">
        <v>82.53</v>
      </c>
      <c r="AA142">
        <v>83.57</v>
      </c>
      <c r="AB142">
        <v>86.87</v>
      </c>
      <c r="AC142">
        <v>84.48</v>
      </c>
      <c r="AD142">
        <v>83</v>
      </c>
      <c r="AE142">
        <v>81.58</v>
      </c>
      <c r="AF142">
        <v>89.22</v>
      </c>
      <c r="AG142">
        <v>88.65</v>
      </c>
      <c r="AH142">
        <v>91.45</v>
      </c>
      <c r="AI142">
        <v>94.11</v>
      </c>
      <c r="AJ142">
        <v>91.54</v>
      </c>
      <c r="AK142">
        <v>99.58</v>
      </c>
    </row>
    <row r="143" spans="1:38" x14ac:dyDescent="0.25">
      <c r="A143" t="s">
        <v>16</v>
      </c>
      <c r="B143" s="20">
        <v>1.36</v>
      </c>
      <c r="C143" s="20">
        <v>0.92</v>
      </c>
      <c r="D143" s="20">
        <v>1.18</v>
      </c>
      <c r="E143" s="20">
        <v>0.41</v>
      </c>
      <c r="F143" s="20">
        <v>1.04</v>
      </c>
      <c r="G143" s="20">
        <v>2.2000000000000002</v>
      </c>
      <c r="H143" s="20">
        <v>0.82</v>
      </c>
      <c r="I143" s="20">
        <v>1.63</v>
      </c>
      <c r="J143" s="20">
        <v>1.42</v>
      </c>
      <c r="K143" s="20">
        <v>2.44</v>
      </c>
      <c r="L143" s="20">
        <v>0.16</v>
      </c>
      <c r="M143">
        <v>0.38</v>
      </c>
      <c r="N143">
        <v>2.06</v>
      </c>
      <c r="O143">
        <v>1.47</v>
      </c>
      <c r="P143">
        <v>2.4700000000000002</v>
      </c>
      <c r="Q143">
        <v>1.27</v>
      </c>
      <c r="R143">
        <v>0.26</v>
      </c>
      <c r="S143">
        <v>0.65</v>
      </c>
      <c r="T143">
        <v>0.22</v>
      </c>
      <c r="U143">
        <v>1.39</v>
      </c>
      <c r="V143">
        <v>1.03</v>
      </c>
      <c r="W143">
        <v>1.07</v>
      </c>
      <c r="X143">
        <v>0.79</v>
      </c>
      <c r="Y143">
        <v>0.48</v>
      </c>
      <c r="Z143">
        <v>1.39</v>
      </c>
      <c r="AA143">
        <v>1.35</v>
      </c>
      <c r="AB143">
        <v>0.7</v>
      </c>
      <c r="AC143">
        <v>1.1299999999999999</v>
      </c>
      <c r="AD143">
        <v>1.7</v>
      </c>
      <c r="AE143">
        <v>0.68</v>
      </c>
      <c r="AF143">
        <v>2.38</v>
      </c>
      <c r="AG143">
        <v>2.2200000000000002</v>
      </c>
      <c r="AH143">
        <v>1.24</v>
      </c>
      <c r="AI143">
        <v>0.9</v>
      </c>
      <c r="AJ143">
        <v>3.41</v>
      </c>
      <c r="AK143">
        <v>0.42</v>
      </c>
    </row>
    <row r="144" spans="1:38" x14ac:dyDescent="0.25">
      <c r="M144"/>
    </row>
    <row r="145" spans="1:38" x14ac:dyDescent="0.25">
      <c r="A145" t="s">
        <v>18</v>
      </c>
      <c r="M145"/>
    </row>
    <row r="146" spans="1:38" x14ac:dyDescent="0.25">
      <c r="A146" t="s">
        <v>14</v>
      </c>
      <c r="B146" s="20">
        <v>100</v>
      </c>
      <c r="C146" s="20">
        <v>100</v>
      </c>
      <c r="D146" s="20">
        <v>100</v>
      </c>
      <c r="E146" s="20">
        <v>100</v>
      </c>
      <c r="F146" s="20">
        <v>100</v>
      </c>
      <c r="G146" s="20">
        <v>100</v>
      </c>
      <c r="H146" s="20">
        <v>100</v>
      </c>
      <c r="I146" s="20">
        <v>100</v>
      </c>
      <c r="J146" s="20">
        <v>100</v>
      </c>
      <c r="K146" s="20">
        <v>100</v>
      </c>
      <c r="L146" s="20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  <c r="T146">
        <v>100</v>
      </c>
      <c r="U146">
        <v>100</v>
      </c>
      <c r="V146">
        <v>100</v>
      </c>
      <c r="W146">
        <v>100</v>
      </c>
      <c r="X146">
        <v>100</v>
      </c>
      <c r="Y146">
        <v>100</v>
      </c>
      <c r="Z146">
        <v>100</v>
      </c>
      <c r="AA146">
        <v>100</v>
      </c>
      <c r="AB146">
        <v>100</v>
      </c>
      <c r="AC146">
        <v>100</v>
      </c>
      <c r="AD146">
        <v>100</v>
      </c>
      <c r="AE146">
        <v>100</v>
      </c>
      <c r="AF146">
        <v>100</v>
      </c>
      <c r="AG146">
        <v>100</v>
      </c>
      <c r="AH146">
        <v>100</v>
      </c>
      <c r="AI146">
        <v>100</v>
      </c>
      <c r="AJ146">
        <v>100</v>
      </c>
      <c r="AK146">
        <v>100</v>
      </c>
    </row>
    <row r="147" spans="1:38" x14ac:dyDescent="0.25">
      <c r="A147" t="s">
        <v>15</v>
      </c>
      <c r="B147" s="20">
        <v>71.75</v>
      </c>
      <c r="C147" s="20">
        <v>63.21</v>
      </c>
      <c r="D147" s="20">
        <v>63.57</v>
      </c>
      <c r="E147" s="20">
        <v>67.37</v>
      </c>
      <c r="F147" s="20">
        <v>67.84</v>
      </c>
      <c r="G147" s="20">
        <v>69.099999999999994</v>
      </c>
      <c r="H147" s="20">
        <v>67.73</v>
      </c>
      <c r="I147" s="20">
        <v>73.930000000000007</v>
      </c>
      <c r="J147" s="20">
        <v>70.23</v>
      </c>
      <c r="K147" s="20">
        <v>73.290000000000006</v>
      </c>
      <c r="L147" s="20">
        <v>74.709999999999994</v>
      </c>
      <c r="M147">
        <v>72.47</v>
      </c>
      <c r="N147">
        <v>79.25</v>
      </c>
      <c r="O147">
        <v>77.209999999999994</v>
      </c>
      <c r="P147">
        <v>77.14</v>
      </c>
      <c r="Q147">
        <v>78.489999999999995</v>
      </c>
      <c r="R147">
        <v>78.709999999999994</v>
      </c>
      <c r="S147">
        <v>86.05</v>
      </c>
      <c r="T147">
        <v>77.09</v>
      </c>
      <c r="U147">
        <v>82.93</v>
      </c>
      <c r="V147">
        <v>74.3</v>
      </c>
      <c r="W147">
        <v>74.28</v>
      </c>
      <c r="X147">
        <v>76.06</v>
      </c>
      <c r="Y147">
        <v>74.33</v>
      </c>
      <c r="Z147">
        <v>68.400000000000006</v>
      </c>
      <c r="AA147">
        <v>82.75</v>
      </c>
      <c r="AB147">
        <v>83.47</v>
      </c>
      <c r="AC147">
        <v>74.95</v>
      </c>
      <c r="AD147">
        <v>84.11</v>
      </c>
      <c r="AE147">
        <v>73.010000000000005</v>
      </c>
      <c r="AF147">
        <v>83.67</v>
      </c>
      <c r="AG147">
        <v>86.39</v>
      </c>
      <c r="AH147">
        <v>85.44</v>
      </c>
      <c r="AI147">
        <v>90.82</v>
      </c>
      <c r="AJ147">
        <v>78</v>
      </c>
      <c r="AK147">
        <v>92.61</v>
      </c>
    </row>
    <row r="148" spans="1:38" x14ac:dyDescent="0.25">
      <c r="A148" t="s">
        <v>16</v>
      </c>
      <c r="B148" s="20">
        <v>5.95</v>
      </c>
      <c r="C148" s="20">
        <v>12.12</v>
      </c>
      <c r="D148" s="20">
        <v>8.64</v>
      </c>
      <c r="E148" s="20">
        <v>7.55</v>
      </c>
      <c r="F148" s="20">
        <v>11.14</v>
      </c>
      <c r="G148" s="20">
        <v>10.53</v>
      </c>
      <c r="H148" s="20">
        <v>8.56</v>
      </c>
      <c r="I148" s="20">
        <v>4.8600000000000003</v>
      </c>
      <c r="J148" s="20">
        <v>7.05</v>
      </c>
      <c r="K148" s="20">
        <v>6.37</v>
      </c>
      <c r="L148" s="20">
        <v>11.56</v>
      </c>
      <c r="M148">
        <v>12.38</v>
      </c>
      <c r="N148">
        <v>6.49</v>
      </c>
      <c r="O148">
        <v>8.3699999999999992</v>
      </c>
      <c r="P148">
        <v>7.32</v>
      </c>
      <c r="Q148">
        <v>6.25</v>
      </c>
      <c r="R148">
        <v>6.24</v>
      </c>
      <c r="S148">
        <v>3.4</v>
      </c>
      <c r="T148">
        <v>7.33</v>
      </c>
      <c r="U148">
        <v>7.13</v>
      </c>
      <c r="V148">
        <v>11.59</v>
      </c>
      <c r="W148">
        <v>5.85</v>
      </c>
      <c r="X148">
        <v>12.35</v>
      </c>
      <c r="Y148">
        <v>9.19</v>
      </c>
      <c r="Z148">
        <v>16</v>
      </c>
      <c r="AA148">
        <v>7.84</v>
      </c>
      <c r="AB148">
        <v>4.87</v>
      </c>
      <c r="AC148">
        <v>5.51</v>
      </c>
      <c r="AD148">
        <v>2.67</v>
      </c>
      <c r="AE148">
        <v>8.91</v>
      </c>
      <c r="AF148">
        <v>7.05</v>
      </c>
      <c r="AG148">
        <v>4.4800000000000004</v>
      </c>
      <c r="AH148">
        <v>5.01</v>
      </c>
      <c r="AI148">
        <v>4.82</v>
      </c>
      <c r="AJ148">
        <v>13.2</v>
      </c>
      <c r="AK148">
        <v>7.39</v>
      </c>
    </row>
    <row r="149" spans="1:38" x14ac:dyDescent="0.25">
      <c r="M149"/>
    </row>
    <row r="150" spans="1:38" x14ac:dyDescent="0.25">
      <c r="M150"/>
    </row>
    <row r="151" spans="1:38" x14ac:dyDescent="0.25">
      <c r="A151" t="s">
        <v>5</v>
      </c>
      <c r="M151"/>
    </row>
    <row r="152" spans="1:38" x14ac:dyDescent="0.25">
      <c r="A152" t="s">
        <v>6</v>
      </c>
      <c r="M152"/>
    </row>
    <row r="153" spans="1:38" x14ac:dyDescent="0.25">
      <c r="A153" t="s">
        <v>24</v>
      </c>
      <c r="M153"/>
    </row>
    <row r="154" spans="1:38" x14ac:dyDescent="0.25">
      <c r="A154" t="s">
        <v>8</v>
      </c>
      <c r="B154" s="58">
        <v>44562</v>
      </c>
      <c r="C154" s="58">
        <v>44593</v>
      </c>
      <c r="D154" s="58">
        <v>44621</v>
      </c>
      <c r="E154" s="58">
        <v>44652</v>
      </c>
      <c r="F154" s="58">
        <v>44682</v>
      </c>
      <c r="G154" s="58">
        <v>44713</v>
      </c>
      <c r="H154" s="58">
        <v>44743</v>
      </c>
      <c r="I154" s="58">
        <v>44774</v>
      </c>
      <c r="J154" s="58">
        <v>44805</v>
      </c>
      <c r="K154" s="58">
        <v>44835</v>
      </c>
      <c r="L154" s="58">
        <v>44866</v>
      </c>
      <c r="M154" s="1">
        <v>44896</v>
      </c>
      <c r="N154" s="1">
        <v>44927</v>
      </c>
      <c r="O154" s="1">
        <v>44958</v>
      </c>
      <c r="P154" s="1">
        <v>44986</v>
      </c>
      <c r="Q154" s="1">
        <v>45017</v>
      </c>
      <c r="R154" s="1">
        <v>45047</v>
      </c>
      <c r="S154" s="1">
        <v>45078</v>
      </c>
      <c r="T154" s="1">
        <v>45108</v>
      </c>
      <c r="U154" s="1">
        <v>45139</v>
      </c>
      <c r="V154" s="1">
        <v>45170</v>
      </c>
      <c r="W154" s="1">
        <v>45200</v>
      </c>
      <c r="X154" s="1">
        <v>45231</v>
      </c>
      <c r="Y154" s="1">
        <v>45261</v>
      </c>
      <c r="Z154" s="1">
        <v>45292</v>
      </c>
      <c r="AA154" s="1">
        <v>45323</v>
      </c>
      <c r="AB154" s="1">
        <v>45352</v>
      </c>
      <c r="AC154" s="1">
        <v>45383</v>
      </c>
      <c r="AD154" s="1">
        <v>45413</v>
      </c>
      <c r="AE154" s="1">
        <v>45444</v>
      </c>
      <c r="AF154" s="1">
        <v>45474</v>
      </c>
      <c r="AG154" s="1">
        <v>45505</v>
      </c>
      <c r="AH154" s="1">
        <v>45536</v>
      </c>
      <c r="AI154" s="1">
        <v>45566</v>
      </c>
      <c r="AJ154" s="1">
        <v>45597</v>
      </c>
      <c r="AK154" s="1">
        <v>45627</v>
      </c>
      <c r="AL154" s="1"/>
    </row>
    <row r="155" spans="1:38" x14ac:dyDescent="0.25">
      <c r="A155" t="s">
        <v>9</v>
      </c>
      <c r="M155"/>
    </row>
    <row r="156" spans="1:38" x14ac:dyDescent="0.25">
      <c r="A156" t="s">
        <v>10</v>
      </c>
      <c r="B156" s="20">
        <v>100</v>
      </c>
      <c r="C156" s="20">
        <v>100</v>
      </c>
      <c r="D156" s="20">
        <v>100</v>
      </c>
      <c r="E156" s="20">
        <v>100</v>
      </c>
      <c r="F156" s="20">
        <v>100</v>
      </c>
      <c r="G156" s="20">
        <v>100</v>
      </c>
      <c r="H156" s="20">
        <v>100</v>
      </c>
      <c r="I156" s="20">
        <v>100</v>
      </c>
      <c r="J156" s="20">
        <v>100</v>
      </c>
      <c r="K156" s="20">
        <v>100</v>
      </c>
      <c r="L156" s="20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  <c r="T156">
        <v>100</v>
      </c>
      <c r="U156">
        <v>100</v>
      </c>
      <c r="V156">
        <v>100</v>
      </c>
      <c r="W156">
        <v>100</v>
      </c>
      <c r="X156">
        <v>100</v>
      </c>
      <c r="Y156">
        <v>100</v>
      </c>
      <c r="Z156">
        <v>100</v>
      </c>
      <c r="AA156">
        <v>100</v>
      </c>
      <c r="AB156">
        <v>100</v>
      </c>
      <c r="AC156">
        <v>100</v>
      </c>
      <c r="AD156">
        <v>100</v>
      </c>
      <c r="AE156">
        <v>100</v>
      </c>
      <c r="AF156">
        <v>100</v>
      </c>
      <c r="AG156">
        <v>100</v>
      </c>
      <c r="AH156">
        <v>100</v>
      </c>
      <c r="AI156">
        <v>100</v>
      </c>
      <c r="AJ156">
        <v>100</v>
      </c>
      <c r="AK156">
        <v>100</v>
      </c>
    </row>
    <row r="157" spans="1:38" x14ac:dyDescent="0.25">
      <c r="A157" t="s">
        <v>11</v>
      </c>
      <c r="B157" s="20">
        <v>67.92</v>
      </c>
      <c r="C157" s="20">
        <v>66.180000000000007</v>
      </c>
      <c r="D157" s="20">
        <v>69.010000000000005</v>
      </c>
      <c r="E157" s="20">
        <v>71.540000000000006</v>
      </c>
      <c r="F157" s="20">
        <v>70.819999999999993</v>
      </c>
      <c r="G157" s="20">
        <v>74.56</v>
      </c>
      <c r="H157" s="20">
        <v>77.510000000000005</v>
      </c>
      <c r="I157" s="20">
        <v>78.03</v>
      </c>
      <c r="J157" s="20">
        <v>75.62</v>
      </c>
      <c r="K157" s="20">
        <v>78.38</v>
      </c>
      <c r="L157" s="20">
        <v>81.83</v>
      </c>
      <c r="M157">
        <v>82.44</v>
      </c>
      <c r="N157">
        <v>82.22</v>
      </c>
      <c r="O157">
        <v>83.06</v>
      </c>
      <c r="P157">
        <v>81.25</v>
      </c>
      <c r="Q157">
        <v>81.09</v>
      </c>
      <c r="R157">
        <v>82.57</v>
      </c>
      <c r="S157">
        <v>79.97</v>
      </c>
      <c r="T157">
        <v>80.760000000000005</v>
      </c>
      <c r="U157">
        <v>80.27</v>
      </c>
      <c r="V157">
        <v>82.48</v>
      </c>
      <c r="W157">
        <v>81.739999999999995</v>
      </c>
      <c r="X157">
        <v>80.959999999999994</v>
      </c>
      <c r="Y157">
        <v>82.13</v>
      </c>
      <c r="Z157">
        <v>78.06</v>
      </c>
      <c r="AA157">
        <v>78.25</v>
      </c>
      <c r="AB157">
        <v>80.69</v>
      </c>
      <c r="AC157">
        <v>79.86</v>
      </c>
      <c r="AD157">
        <v>79.41</v>
      </c>
      <c r="AE157">
        <v>79.349999999999994</v>
      </c>
      <c r="AF157">
        <v>83.93</v>
      </c>
      <c r="AG157">
        <v>83.27</v>
      </c>
      <c r="AH157">
        <v>82.37</v>
      </c>
      <c r="AI157">
        <v>85.08</v>
      </c>
      <c r="AJ157">
        <v>84.59</v>
      </c>
      <c r="AK157">
        <v>90.72</v>
      </c>
    </row>
    <row r="158" spans="1:38" x14ac:dyDescent="0.25">
      <c r="A158" t="s">
        <v>12</v>
      </c>
      <c r="B158" s="20">
        <v>5.33</v>
      </c>
      <c r="C158" s="20">
        <v>6.12</v>
      </c>
      <c r="D158" s="20">
        <v>5</v>
      </c>
      <c r="E158" s="20">
        <v>2.14</v>
      </c>
      <c r="F158" s="20">
        <v>6.06</v>
      </c>
      <c r="G158" s="20">
        <v>5.67</v>
      </c>
      <c r="H158" s="20">
        <v>5.66</v>
      </c>
      <c r="I158" s="20">
        <v>7.28</v>
      </c>
      <c r="J158" s="20">
        <v>6.9</v>
      </c>
      <c r="K158" s="20">
        <v>4.9800000000000004</v>
      </c>
      <c r="L158" s="20">
        <v>5.29</v>
      </c>
      <c r="M158">
        <v>3.65</v>
      </c>
      <c r="N158">
        <v>4.68</v>
      </c>
      <c r="O158">
        <v>4.59</v>
      </c>
      <c r="P158">
        <v>4.91</v>
      </c>
      <c r="Q158">
        <v>5.18</v>
      </c>
      <c r="R158">
        <v>5.24</v>
      </c>
      <c r="S158">
        <v>4.7699999999999996</v>
      </c>
      <c r="T158">
        <v>5.24</v>
      </c>
      <c r="U158">
        <v>6.1</v>
      </c>
      <c r="V158">
        <v>4.68</v>
      </c>
      <c r="W158">
        <v>6.16</v>
      </c>
      <c r="X158">
        <v>5.44</v>
      </c>
      <c r="Y158">
        <v>4.34</v>
      </c>
      <c r="Z158">
        <v>9.18</v>
      </c>
      <c r="AA158">
        <v>7.77</v>
      </c>
      <c r="AB158">
        <v>6.19</v>
      </c>
      <c r="AC158">
        <v>7.62</v>
      </c>
      <c r="AD158">
        <v>7.35</v>
      </c>
      <c r="AE158">
        <v>8.2200000000000006</v>
      </c>
      <c r="AF158">
        <v>6.67</v>
      </c>
      <c r="AG158">
        <v>7.28</v>
      </c>
      <c r="AH158">
        <v>8.86</v>
      </c>
      <c r="AI158">
        <v>8.51</v>
      </c>
      <c r="AJ158">
        <v>9.01</v>
      </c>
      <c r="AK158">
        <v>9.2799999999999994</v>
      </c>
    </row>
    <row r="159" spans="1:38" x14ac:dyDescent="0.25">
      <c r="M159"/>
    </row>
    <row r="160" spans="1:38" x14ac:dyDescent="0.25">
      <c r="A160" t="s">
        <v>13</v>
      </c>
      <c r="M160"/>
    </row>
    <row r="161" spans="1:37" x14ac:dyDescent="0.25">
      <c r="A161" t="s">
        <v>14</v>
      </c>
      <c r="B161" s="20">
        <v>100</v>
      </c>
      <c r="C161" s="20">
        <v>100</v>
      </c>
      <c r="D161" s="20">
        <v>100</v>
      </c>
      <c r="E161" s="20">
        <v>100</v>
      </c>
      <c r="F161" s="20">
        <v>100</v>
      </c>
      <c r="G161" s="20">
        <v>100</v>
      </c>
      <c r="H161" s="20">
        <v>100</v>
      </c>
      <c r="I161" s="20">
        <v>100</v>
      </c>
      <c r="J161" s="20">
        <v>100</v>
      </c>
      <c r="K161" s="20">
        <v>100</v>
      </c>
      <c r="L161" s="20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  <c r="T161">
        <v>100</v>
      </c>
      <c r="U161">
        <v>100</v>
      </c>
      <c r="V161">
        <v>100</v>
      </c>
      <c r="W161">
        <v>100</v>
      </c>
      <c r="X161">
        <v>100</v>
      </c>
      <c r="Y161">
        <v>100</v>
      </c>
      <c r="Z161">
        <v>100</v>
      </c>
      <c r="AA161">
        <v>100</v>
      </c>
      <c r="AB161">
        <v>100</v>
      </c>
      <c r="AC161">
        <v>100</v>
      </c>
      <c r="AD161">
        <v>100</v>
      </c>
      <c r="AE161">
        <v>100</v>
      </c>
      <c r="AF161">
        <v>100</v>
      </c>
      <c r="AG161">
        <v>100</v>
      </c>
      <c r="AH161">
        <v>100</v>
      </c>
      <c r="AI161">
        <v>100</v>
      </c>
      <c r="AJ161">
        <v>100</v>
      </c>
      <c r="AK161">
        <v>100</v>
      </c>
    </row>
    <row r="162" spans="1:37" x14ac:dyDescent="0.25">
      <c r="A162" t="s">
        <v>15</v>
      </c>
      <c r="B162" s="20">
        <v>58.18</v>
      </c>
      <c r="C162" s="20">
        <v>56.18</v>
      </c>
      <c r="D162" s="20">
        <v>60.75</v>
      </c>
      <c r="E162" s="20">
        <v>63.92</v>
      </c>
      <c r="F162" s="20">
        <v>56.2</v>
      </c>
      <c r="G162" s="20">
        <v>62.02</v>
      </c>
      <c r="H162" s="20">
        <v>60.13</v>
      </c>
      <c r="I162" s="20">
        <v>62.45</v>
      </c>
      <c r="J162" s="20">
        <v>57.31</v>
      </c>
      <c r="K162" s="20">
        <v>67.239999999999995</v>
      </c>
      <c r="L162" s="20">
        <v>72.36</v>
      </c>
      <c r="M162">
        <v>71</v>
      </c>
      <c r="N162">
        <v>71.34</v>
      </c>
      <c r="O162">
        <v>68.989999999999995</v>
      </c>
      <c r="P162">
        <v>66.7</v>
      </c>
      <c r="Q162">
        <v>73.319999999999993</v>
      </c>
      <c r="R162">
        <v>69.510000000000005</v>
      </c>
      <c r="S162">
        <v>66.34</v>
      </c>
      <c r="T162">
        <v>70.540000000000006</v>
      </c>
      <c r="U162">
        <v>70.040000000000006</v>
      </c>
      <c r="V162">
        <v>67.040000000000006</v>
      </c>
      <c r="W162">
        <v>66.22</v>
      </c>
      <c r="X162">
        <v>67.959999999999994</v>
      </c>
      <c r="Y162">
        <v>71.78</v>
      </c>
      <c r="Z162">
        <v>66.61</v>
      </c>
      <c r="AA162">
        <v>67.510000000000005</v>
      </c>
      <c r="AB162">
        <v>66.87</v>
      </c>
      <c r="AC162">
        <v>69.930000000000007</v>
      </c>
      <c r="AD162">
        <v>67.05</v>
      </c>
      <c r="AE162">
        <v>63.92</v>
      </c>
      <c r="AF162">
        <v>72.510000000000005</v>
      </c>
      <c r="AG162">
        <v>73.63</v>
      </c>
      <c r="AH162">
        <v>67.180000000000007</v>
      </c>
      <c r="AI162">
        <v>72.099999999999994</v>
      </c>
      <c r="AJ162">
        <v>71.52</v>
      </c>
      <c r="AK162">
        <v>65.91</v>
      </c>
    </row>
    <row r="163" spans="1:37" x14ac:dyDescent="0.25">
      <c r="A163" t="s">
        <v>16</v>
      </c>
      <c r="B163" s="20">
        <v>13.42</v>
      </c>
      <c r="C163" s="20">
        <v>18.239999999999998</v>
      </c>
      <c r="D163" s="20">
        <v>11.98</v>
      </c>
      <c r="E163" s="20">
        <v>7.34</v>
      </c>
      <c r="F163" s="20">
        <v>17.36</v>
      </c>
      <c r="G163" s="20">
        <v>14.79</v>
      </c>
      <c r="H163" s="20">
        <v>16.12</v>
      </c>
      <c r="I163" s="20">
        <v>23.3</v>
      </c>
      <c r="J163" s="20">
        <v>21.16</v>
      </c>
      <c r="K163" s="20">
        <v>14.45</v>
      </c>
      <c r="L163" s="20">
        <v>16.100000000000001</v>
      </c>
      <c r="M163">
        <v>12.84</v>
      </c>
      <c r="N163">
        <v>16.579999999999998</v>
      </c>
      <c r="O163">
        <v>15.78</v>
      </c>
      <c r="P163">
        <v>17.57</v>
      </c>
      <c r="Q163">
        <v>14.23</v>
      </c>
      <c r="R163">
        <v>15.82</v>
      </c>
      <c r="S163">
        <v>17.3</v>
      </c>
      <c r="T163">
        <v>15.35</v>
      </c>
      <c r="U163">
        <v>16.170000000000002</v>
      </c>
      <c r="V163">
        <v>15.59</v>
      </c>
      <c r="W163">
        <v>19.86</v>
      </c>
      <c r="X163">
        <v>16.010000000000002</v>
      </c>
      <c r="Y163">
        <v>12.68</v>
      </c>
      <c r="Z163">
        <v>20.03</v>
      </c>
      <c r="AA163">
        <v>17.190000000000001</v>
      </c>
      <c r="AB163">
        <v>15.6</v>
      </c>
      <c r="AC163">
        <v>14.05</v>
      </c>
      <c r="AD163">
        <v>15.77</v>
      </c>
      <c r="AE163">
        <v>19.850000000000001</v>
      </c>
      <c r="AF163">
        <v>16.3</v>
      </c>
      <c r="AG163">
        <v>17.190000000000001</v>
      </c>
      <c r="AH163">
        <v>20.77</v>
      </c>
      <c r="AI163">
        <v>19.71</v>
      </c>
      <c r="AJ163">
        <v>19.53</v>
      </c>
      <c r="AK163">
        <v>34.090000000000003</v>
      </c>
    </row>
    <row r="164" spans="1:37" x14ac:dyDescent="0.25">
      <c r="M164"/>
    </row>
    <row r="165" spans="1:37" x14ac:dyDescent="0.25">
      <c r="A165" t="s">
        <v>17</v>
      </c>
      <c r="M165"/>
    </row>
    <row r="166" spans="1:37" x14ac:dyDescent="0.25">
      <c r="A166" t="s">
        <v>14</v>
      </c>
      <c r="B166" s="20">
        <v>100</v>
      </c>
      <c r="C166" s="20">
        <v>100</v>
      </c>
      <c r="D166" s="20">
        <v>100</v>
      </c>
      <c r="E166" s="20">
        <v>100</v>
      </c>
      <c r="F166" s="20">
        <v>100</v>
      </c>
      <c r="G166" s="20">
        <v>100</v>
      </c>
      <c r="H166" s="20">
        <v>100</v>
      </c>
      <c r="I166" s="20">
        <v>100</v>
      </c>
      <c r="J166" s="20">
        <v>100</v>
      </c>
      <c r="K166" s="20">
        <v>100</v>
      </c>
      <c r="L166" s="20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  <c r="T166">
        <v>100</v>
      </c>
      <c r="U166">
        <v>100</v>
      </c>
      <c r="V166">
        <v>100</v>
      </c>
      <c r="W166">
        <v>100</v>
      </c>
      <c r="X166">
        <v>100</v>
      </c>
      <c r="Y166">
        <v>100</v>
      </c>
      <c r="Z166">
        <v>100</v>
      </c>
      <c r="AA166">
        <v>100</v>
      </c>
      <c r="AB166">
        <v>100</v>
      </c>
      <c r="AC166">
        <v>100</v>
      </c>
      <c r="AD166">
        <v>100</v>
      </c>
      <c r="AE166">
        <v>100</v>
      </c>
      <c r="AF166">
        <v>100</v>
      </c>
      <c r="AG166">
        <v>100</v>
      </c>
      <c r="AH166">
        <v>100</v>
      </c>
      <c r="AI166">
        <v>100</v>
      </c>
      <c r="AJ166">
        <v>100</v>
      </c>
      <c r="AK166">
        <v>100</v>
      </c>
    </row>
    <row r="167" spans="1:37" x14ac:dyDescent="0.25">
      <c r="A167" t="s">
        <v>15</v>
      </c>
      <c r="B167" s="20">
        <v>71.239999999999995</v>
      </c>
      <c r="C167" s="20">
        <v>70.25</v>
      </c>
      <c r="D167" s="20">
        <v>72.56</v>
      </c>
      <c r="E167" s="20">
        <v>73.510000000000005</v>
      </c>
      <c r="F167" s="20">
        <v>75.239999999999995</v>
      </c>
      <c r="G167" s="20">
        <v>79.34</v>
      </c>
      <c r="H167" s="20">
        <v>83.45</v>
      </c>
      <c r="I167" s="20">
        <v>83.97</v>
      </c>
      <c r="J167" s="20">
        <v>80.75</v>
      </c>
      <c r="K167" s="20">
        <v>82.78</v>
      </c>
      <c r="L167" s="20">
        <v>85.7</v>
      </c>
      <c r="M167">
        <v>84.5</v>
      </c>
      <c r="N167">
        <v>85.13</v>
      </c>
      <c r="O167">
        <v>87.08</v>
      </c>
      <c r="P167">
        <v>84.51</v>
      </c>
      <c r="Q167">
        <v>84.97</v>
      </c>
      <c r="R167">
        <v>87.18</v>
      </c>
      <c r="S167">
        <v>84.07</v>
      </c>
      <c r="T167">
        <v>85.36</v>
      </c>
      <c r="U167">
        <v>85.34</v>
      </c>
      <c r="V167">
        <v>87.04</v>
      </c>
      <c r="W167">
        <v>87.74</v>
      </c>
      <c r="X167">
        <v>84.09</v>
      </c>
      <c r="Y167">
        <v>85.85</v>
      </c>
      <c r="Z167">
        <v>86.94</v>
      </c>
      <c r="AA167">
        <v>85.91</v>
      </c>
      <c r="AB167">
        <v>88.01</v>
      </c>
      <c r="AC167">
        <v>86.56</v>
      </c>
      <c r="AD167">
        <v>84.48</v>
      </c>
      <c r="AE167">
        <v>85.63</v>
      </c>
      <c r="AF167">
        <v>88.28</v>
      </c>
      <c r="AG167">
        <v>86.27</v>
      </c>
      <c r="AH167">
        <v>89.67</v>
      </c>
      <c r="AI167">
        <v>92.28</v>
      </c>
      <c r="AJ167">
        <v>91.95</v>
      </c>
      <c r="AK167">
        <v>100</v>
      </c>
    </row>
    <row r="168" spans="1:37" x14ac:dyDescent="0.25">
      <c r="A168" t="s">
        <v>16</v>
      </c>
      <c r="B168" s="20">
        <v>0.34</v>
      </c>
      <c r="C168" s="20">
        <v>0.45</v>
      </c>
      <c r="D168" s="20">
        <v>0.82</v>
      </c>
      <c r="E168" s="20">
        <v>0.1</v>
      </c>
      <c r="F168" s="20">
        <v>1.22</v>
      </c>
      <c r="G168" s="20">
        <v>1.07</v>
      </c>
      <c r="H168" s="20">
        <v>1.07</v>
      </c>
      <c r="I168" s="20">
        <v>0.82</v>
      </c>
      <c r="J168" s="20">
        <v>1.77</v>
      </c>
      <c r="K168" s="20">
        <v>0.33</v>
      </c>
      <c r="L168" s="20">
        <v>0.42</v>
      </c>
      <c r="M168">
        <v>1.07</v>
      </c>
      <c r="N168">
        <v>1.06</v>
      </c>
      <c r="O168">
        <v>1.2</v>
      </c>
      <c r="P168">
        <v>1.94</v>
      </c>
      <c r="Q168">
        <v>1.32</v>
      </c>
      <c r="R168">
        <v>1.18</v>
      </c>
      <c r="S168">
        <v>0.43</v>
      </c>
      <c r="T168">
        <v>0.41</v>
      </c>
      <c r="U168">
        <v>0.57999999999999996</v>
      </c>
      <c r="V168">
        <v>1.03</v>
      </c>
      <c r="W168">
        <v>0.9</v>
      </c>
      <c r="X168">
        <v>1.99</v>
      </c>
      <c r="Y168">
        <v>0.99</v>
      </c>
      <c r="Z168">
        <v>0.49</v>
      </c>
      <c r="AA168">
        <v>0.5</v>
      </c>
      <c r="AB168">
        <v>1.1299999999999999</v>
      </c>
      <c r="AC168">
        <v>3.77</v>
      </c>
      <c r="AD168">
        <v>4.5199999999999996</v>
      </c>
      <c r="AE168">
        <v>3.1</v>
      </c>
      <c r="AF168">
        <v>1.8</v>
      </c>
      <c r="AG168">
        <v>3.13</v>
      </c>
      <c r="AH168">
        <v>2.8</v>
      </c>
      <c r="AI168">
        <v>1.85</v>
      </c>
      <c r="AJ168">
        <v>3.24</v>
      </c>
      <c r="AK168">
        <v>0</v>
      </c>
    </row>
    <row r="169" spans="1:37" x14ac:dyDescent="0.25">
      <c r="M169"/>
    </row>
    <row r="170" spans="1:37" x14ac:dyDescent="0.25">
      <c r="A170" t="s">
        <v>18</v>
      </c>
      <c r="M170"/>
    </row>
    <row r="171" spans="1:37" x14ac:dyDescent="0.25">
      <c r="A171" t="s">
        <v>14</v>
      </c>
      <c r="B171" s="20">
        <v>100</v>
      </c>
      <c r="C171" s="20">
        <v>100</v>
      </c>
      <c r="D171" s="20">
        <v>100</v>
      </c>
      <c r="E171" s="20">
        <v>100</v>
      </c>
      <c r="F171" s="20">
        <v>100</v>
      </c>
      <c r="G171" s="20">
        <v>100</v>
      </c>
      <c r="H171" s="20">
        <v>100</v>
      </c>
      <c r="I171" s="20">
        <v>100</v>
      </c>
      <c r="J171" s="20">
        <v>100</v>
      </c>
      <c r="K171" s="20">
        <v>100</v>
      </c>
      <c r="L171" s="20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  <c r="T171">
        <v>100</v>
      </c>
      <c r="U171">
        <v>100</v>
      </c>
      <c r="V171">
        <v>100</v>
      </c>
      <c r="W171">
        <v>100</v>
      </c>
      <c r="X171">
        <v>100</v>
      </c>
      <c r="Y171">
        <v>100</v>
      </c>
      <c r="Z171">
        <v>100</v>
      </c>
      <c r="AA171">
        <v>100</v>
      </c>
      <c r="AB171">
        <v>100</v>
      </c>
      <c r="AC171">
        <v>100</v>
      </c>
      <c r="AD171">
        <v>100</v>
      </c>
      <c r="AE171">
        <v>100</v>
      </c>
      <c r="AF171">
        <v>100</v>
      </c>
      <c r="AG171">
        <v>100</v>
      </c>
      <c r="AH171">
        <v>100</v>
      </c>
      <c r="AI171">
        <v>100</v>
      </c>
      <c r="AJ171">
        <v>100</v>
      </c>
      <c r="AK171">
        <v>100</v>
      </c>
    </row>
    <row r="172" spans="1:37" x14ac:dyDescent="0.25">
      <c r="A172" t="s">
        <v>15</v>
      </c>
      <c r="B172" s="20">
        <v>75.430000000000007</v>
      </c>
      <c r="C172" s="20">
        <v>73.64</v>
      </c>
      <c r="D172" s="20">
        <v>72.400000000000006</v>
      </c>
      <c r="E172" s="20">
        <v>76.52</v>
      </c>
      <c r="F172" s="20">
        <v>75.680000000000007</v>
      </c>
      <c r="G172" s="20">
        <v>75.73</v>
      </c>
      <c r="H172" s="20">
        <v>78.540000000000006</v>
      </c>
      <c r="I172" s="20">
        <v>79.45</v>
      </c>
      <c r="J172" s="20">
        <v>87.38</v>
      </c>
      <c r="K172" s="20">
        <v>79.75</v>
      </c>
      <c r="L172" s="20">
        <v>82.17</v>
      </c>
      <c r="M172">
        <v>88.01</v>
      </c>
      <c r="N172">
        <v>85.02</v>
      </c>
      <c r="O172">
        <v>81.59</v>
      </c>
      <c r="P172">
        <v>82.85</v>
      </c>
      <c r="Q172">
        <v>72.650000000000006</v>
      </c>
      <c r="R172">
        <v>82.87</v>
      </c>
      <c r="S172">
        <v>86.38</v>
      </c>
      <c r="T172">
        <v>84.1</v>
      </c>
      <c r="U172">
        <v>84.85</v>
      </c>
      <c r="V172">
        <v>88.65</v>
      </c>
      <c r="W172">
        <v>77.23</v>
      </c>
      <c r="X172">
        <v>83.64</v>
      </c>
      <c r="Y172">
        <v>82.54</v>
      </c>
      <c r="Z172">
        <v>83.38</v>
      </c>
      <c r="AA172">
        <v>87.5</v>
      </c>
      <c r="AB172">
        <v>81.25</v>
      </c>
      <c r="AC172">
        <v>74.12</v>
      </c>
      <c r="AD172">
        <v>85.04</v>
      </c>
      <c r="AE172">
        <v>82.48</v>
      </c>
      <c r="AF172">
        <v>89.18</v>
      </c>
      <c r="AG172">
        <v>93.87</v>
      </c>
      <c r="AH172">
        <v>88.1</v>
      </c>
      <c r="AI172">
        <v>91.12</v>
      </c>
      <c r="AJ172">
        <v>86.91</v>
      </c>
      <c r="AK172">
        <v>100</v>
      </c>
    </row>
    <row r="173" spans="1:37" x14ac:dyDescent="0.25">
      <c r="A173" t="s">
        <v>16</v>
      </c>
      <c r="B173" s="20">
        <v>7.86</v>
      </c>
      <c r="C173" s="20">
        <v>1.61</v>
      </c>
      <c r="D173" s="20">
        <v>7.34</v>
      </c>
      <c r="E173" s="20">
        <v>1.56</v>
      </c>
      <c r="F173" s="20">
        <v>8.19</v>
      </c>
      <c r="G173" s="20">
        <v>9.34</v>
      </c>
      <c r="H173" s="20">
        <v>9.86</v>
      </c>
      <c r="I173" s="20">
        <v>7.34</v>
      </c>
      <c r="J173" s="20">
        <v>4.0199999999999996</v>
      </c>
      <c r="K173" s="20">
        <v>7.2</v>
      </c>
      <c r="L173" s="20">
        <v>6.69</v>
      </c>
      <c r="M173">
        <v>3.68</v>
      </c>
      <c r="N173">
        <v>3.69</v>
      </c>
      <c r="O173">
        <v>6.71</v>
      </c>
      <c r="P173">
        <v>4.3099999999999996</v>
      </c>
      <c r="Q173">
        <v>11.5</v>
      </c>
      <c r="R173">
        <v>6.6</v>
      </c>
      <c r="S173">
        <v>1.64</v>
      </c>
      <c r="T173">
        <v>3.07</v>
      </c>
      <c r="U173">
        <v>3.78</v>
      </c>
      <c r="V173">
        <v>2.5499999999999998</v>
      </c>
      <c r="W173">
        <v>9.92</v>
      </c>
      <c r="X173">
        <v>8.5</v>
      </c>
      <c r="Y173">
        <v>5.67</v>
      </c>
      <c r="Z173">
        <v>5.39</v>
      </c>
      <c r="AA173">
        <v>1.81</v>
      </c>
      <c r="AB173">
        <v>6.09</v>
      </c>
      <c r="AC173">
        <v>9.56</v>
      </c>
      <c r="AD173">
        <v>1.25</v>
      </c>
      <c r="AE173">
        <v>7.25</v>
      </c>
      <c r="AF173">
        <v>6.77</v>
      </c>
      <c r="AG173">
        <v>2.1800000000000002</v>
      </c>
      <c r="AH173">
        <v>5.85</v>
      </c>
      <c r="AI173">
        <v>5.28</v>
      </c>
      <c r="AJ173">
        <v>6.28</v>
      </c>
      <c r="AK173">
        <v>0</v>
      </c>
    </row>
    <row r="174" spans="1:37" x14ac:dyDescent="0.25">
      <c r="M174"/>
    </row>
    <row r="175" spans="1:37" x14ac:dyDescent="0.25">
      <c r="M175"/>
    </row>
    <row r="176" spans="1:37" x14ac:dyDescent="0.25">
      <c r="A176" t="s">
        <v>5</v>
      </c>
      <c r="M176"/>
    </row>
    <row r="177" spans="1:38" x14ac:dyDescent="0.25">
      <c r="A177" t="s">
        <v>6</v>
      </c>
      <c r="M177"/>
    </row>
    <row r="178" spans="1:38" x14ac:dyDescent="0.25">
      <c r="A178" t="s">
        <v>25</v>
      </c>
      <c r="M178"/>
    </row>
    <row r="179" spans="1:38" x14ac:dyDescent="0.25">
      <c r="A179" t="s">
        <v>8</v>
      </c>
      <c r="B179" s="58">
        <v>44562</v>
      </c>
      <c r="C179" s="58">
        <v>44593</v>
      </c>
      <c r="D179" s="58">
        <v>44621</v>
      </c>
      <c r="E179" s="58">
        <v>44652</v>
      </c>
      <c r="F179" s="58">
        <v>44682</v>
      </c>
      <c r="G179" s="58">
        <v>44713</v>
      </c>
      <c r="H179" s="58">
        <v>44743</v>
      </c>
      <c r="I179" s="58">
        <v>44774</v>
      </c>
      <c r="J179" s="58">
        <v>44805</v>
      </c>
      <c r="K179" s="58">
        <v>44835</v>
      </c>
      <c r="L179" s="58">
        <v>44866</v>
      </c>
      <c r="M179" s="1">
        <v>44896</v>
      </c>
      <c r="N179" s="1">
        <v>44927</v>
      </c>
      <c r="O179" s="1">
        <v>44958</v>
      </c>
      <c r="P179" s="1">
        <v>44986</v>
      </c>
      <c r="Q179" s="1">
        <v>45017</v>
      </c>
      <c r="R179" s="1">
        <v>45047</v>
      </c>
      <c r="S179" s="1">
        <v>45078</v>
      </c>
      <c r="T179" s="1">
        <v>45108</v>
      </c>
      <c r="U179" s="1">
        <v>45139</v>
      </c>
      <c r="V179" s="1">
        <v>45170</v>
      </c>
      <c r="W179" s="1">
        <v>45200</v>
      </c>
      <c r="X179" s="1">
        <v>45231</v>
      </c>
      <c r="Y179" s="1">
        <v>45261</v>
      </c>
      <c r="Z179" s="1">
        <v>45292</v>
      </c>
      <c r="AA179" s="1">
        <v>45323</v>
      </c>
      <c r="AB179" s="1">
        <v>45352</v>
      </c>
      <c r="AC179" s="1">
        <v>45383</v>
      </c>
      <c r="AD179" s="1">
        <v>45413</v>
      </c>
      <c r="AE179" s="1">
        <v>45444</v>
      </c>
      <c r="AF179" s="1">
        <v>45474</v>
      </c>
      <c r="AG179" s="1">
        <v>45505</v>
      </c>
      <c r="AH179" s="1">
        <v>45536</v>
      </c>
      <c r="AI179" s="1">
        <v>45566</v>
      </c>
      <c r="AJ179" s="1">
        <v>45597</v>
      </c>
      <c r="AK179" s="1">
        <v>45627</v>
      </c>
      <c r="AL179" s="1"/>
    </row>
    <row r="180" spans="1:38" x14ac:dyDescent="0.25">
      <c r="A180" t="s">
        <v>9</v>
      </c>
      <c r="M180"/>
    </row>
    <row r="181" spans="1:38" x14ac:dyDescent="0.25">
      <c r="A181" t="s">
        <v>10</v>
      </c>
      <c r="B181" s="20">
        <v>100</v>
      </c>
      <c r="C181" s="20">
        <v>100</v>
      </c>
      <c r="D181" s="20">
        <v>100</v>
      </c>
      <c r="E181" s="20">
        <v>100</v>
      </c>
      <c r="F181" s="20">
        <v>100</v>
      </c>
      <c r="G181" s="20">
        <v>100</v>
      </c>
      <c r="H181" s="20">
        <v>100</v>
      </c>
      <c r="I181" s="20">
        <v>100</v>
      </c>
      <c r="J181" s="20">
        <v>100</v>
      </c>
      <c r="K181" s="20">
        <v>100</v>
      </c>
      <c r="L181" s="20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  <c r="T181">
        <v>100</v>
      </c>
      <c r="U181">
        <v>100</v>
      </c>
      <c r="V181">
        <v>100</v>
      </c>
      <c r="W181">
        <v>100</v>
      </c>
      <c r="X181">
        <v>100</v>
      </c>
      <c r="Y181">
        <v>100</v>
      </c>
      <c r="Z181">
        <v>100</v>
      </c>
      <c r="AA181">
        <v>100</v>
      </c>
      <c r="AB181">
        <v>100</v>
      </c>
      <c r="AC181">
        <v>100</v>
      </c>
      <c r="AD181">
        <v>100</v>
      </c>
      <c r="AE181">
        <v>100</v>
      </c>
      <c r="AF181">
        <v>100</v>
      </c>
      <c r="AG181">
        <v>100</v>
      </c>
      <c r="AH181">
        <v>100</v>
      </c>
      <c r="AI181">
        <v>100</v>
      </c>
      <c r="AJ181">
        <v>100</v>
      </c>
      <c r="AK181">
        <v>100</v>
      </c>
    </row>
    <row r="182" spans="1:38" x14ac:dyDescent="0.25">
      <c r="A182" t="s">
        <v>11</v>
      </c>
      <c r="B182" s="20">
        <v>67.900000000000006</v>
      </c>
      <c r="C182" s="20">
        <v>69.709999999999994</v>
      </c>
      <c r="D182" s="20">
        <v>72.66</v>
      </c>
      <c r="E182" s="20">
        <v>71.95</v>
      </c>
      <c r="F182" s="20">
        <v>76.14</v>
      </c>
      <c r="G182" s="20">
        <v>74.790000000000006</v>
      </c>
      <c r="H182" s="20">
        <v>75.73</v>
      </c>
      <c r="I182" s="20">
        <v>77.47</v>
      </c>
      <c r="J182" s="20">
        <v>76.56</v>
      </c>
      <c r="K182" s="20">
        <v>78.39</v>
      </c>
      <c r="L182" s="20">
        <v>78.31</v>
      </c>
      <c r="M182">
        <v>81.430000000000007</v>
      </c>
      <c r="N182">
        <v>81.39</v>
      </c>
      <c r="O182">
        <v>78.349999999999994</v>
      </c>
      <c r="P182">
        <v>78.459999999999994</v>
      </c>
      <c r="Q182">
        <v>81.040000000000006</v>
      </c>
      <c r="R182">
        <v>79.08</v>
      </c>
      <c r="S182">
        <v>79.98</v>
      </c>
      <c r="T182">
        <v>79.05</v>
      </c>
      <c r="U182">
        <v>80.02</v>
      </c>
      <c r="V182">
        <v>78.209999999999994</v>
      </c>
      <c r="W182">
        <v>80.8</v>
      </c>
      <c r="X182">
        <v>80.98</v>
      </c>
      <c r="Y182">
        <v>81.75</v>
      </c>
      <c r="Z182">
        <v>80.48</v>
      </c>
      <c r="AA182">
        <v>79.27</v>
      </c>
      <c r="AB182">
        <v>83.01</v>
      </c>
      <c r="AC182">
        <v>82.07</v>
      </c>
      <c r="AD182">
        <v>81.849999999999994</v>
      </c>
      <c r="AE182">
        <v>84</v>
      </c>
      <c r="AF182">
        <v>84.06</v>
      </c>
      <c r="AG182">
        <v>86.84</v>
      </c>
      <c r="AH182">
        <v>88.29</v>
      </c>
      <c r="AI182">
        <v>88.18</v>
      </c>
      <c r="AJ182">
        <v>91.93</v>
      </c>
      <c r="AK182">
        <v>98.32</v>
      </c>
    </row>
    <row r="183" spans="1:38" x14ac:dyDescent="0.25">
      <c r="A183" t="s">
        <v>12</v>
      </c>
      <c r="B183" s="20">
        <v>1.1100000000000001</v>
      </c>
      <c r="C183" s="20">
        <v>1.67</v>
      </c>
      <c r="D183" s="20">
        <v>0.67</v>
      </c>
      <c r="E183" s="20">
        <v>0.5</v>
      </c>
      <c r="F183" s="20">
        <v>0.66</v>
      </c>
      <c r="G183" s="20">
        <v>2.68</v>
      </c>
      <c r="H183" s="20">
        <v>4.7300000000000004</v>
      </c>
      <c r="I183" s="20">
        <v>4.5199999999999996</v>
      </c>
      <c r="J183" s="20">
        <v>4.7300000000000004</v>
      </c>
      <c r="K183" s="20">
        <v>5.54</v>
      </c>
      <c r="L183" s="20">
        <v>4.6900000000000004</v>
      </c>
      <c r="M183">
        <v>3.85</v>
      </c>
      <c r="N183">
        <v>4.5599999999999996</v>
      </c>
      <c r="O183">
        <v>5.48</v>
      </c>
      <c r="P183">
        <v>6.67</v>
      </c>
      <c r="Q183">
        <v>5.35</v>
      </c>
      <c r="R183">
        <v>5.72</v>
      </c>
      <c r="S183">
        <v>4.75</v>
      </c>
      <c r="T183">
        <v>6.72</v>
      </c>
      <c r="U183">
        <v>5.34</v>
      </c>
      <c r="V183">
        <v>5.82</v>
      </c>
      <c r="W183">
        <v>4.1500000000000004</v>
      </c>
      <c r="X183">
        <v>3.93</v>
      </c>
      <c r="Y183">
        <v>3.88</v>
      </c>
      <c r="Z183">
        <v>4.97</v>
      </c>
      <c r="AA183">
        <v>5.83</v>
      </c>
      <c r="AB183">
        <v>3</v>
      </c>
      <c r="AC183">
        <v>4.13</v>
      </c>
      <c r="AD183">
        <v>3.83</v>
      </c>
      <c r="AE183">
        <v>3.53</v>
      </c>
      <c r="AF183">
        <v>5.38</v>
      </c>
      <c r="AG183">
        <v>2.93</v>
      </c>
      <c r="AH183">
        <v>4.01</v>
      </c>
      <c r="AI183">
        <v>5.49</v>
      </c>
      <c r="AJ183">
        <v>3.01</v>
      </c>
      <c r="AK183">
        <v>1.68</v>
      </c>
    </row>
    <row r="184" spans="1:38" x14ac:dyDescent="0.25">
      <c r="M184"/>
    </row>
    <row r="185" spans="1:38" x14ac:dyDescent="0.25">
      <c r="A185" t="s">
        <v>13</v>
      </c>
      <c r="M185"/>
    </row>
    <row r="186" spans="1:38" x14ac:dyDescent="0.25">
      <c r="A186" t="s">
        <v>14</v>
      </c>
      <c r="B186" s="20">
        <v>100</v>
      </c>
      <c r="C186" s="20">
        <v>100</v>
      </c>
      <c r="D186" s="20">
        <v>100</v>
      </c>
      <c r="E186" s="20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</row>
    <row r="187" spans="1:38" x14ac:dyDescent="0.25">
      <c r="A187" t="s">
        <v>15</v>
      </c>
      <c r="B187" s="20">
        <v>63.77</v>
      </c>
      <c r="C187" s="20">
        <v>59.47</v>
      </c>
      <c r="D187" s="20">
        <v>69.59</v>
      </c>
      <c r="E187" s="20">
        <v>64.16</v>
      </c>
      <c r="F187" s="20">
        <v>72.739999999999995</v>
      </c>
      <c r="G187" s="20">
        <v>75.209999999999994</v>
      </c>
      <c r="H187" s="20">
        <v>69.47</v>
      </c>
      <c r="I187" s="20">
        <v>62.3</v>
      </c>
      <c r="J187" s="20">
        <v>63.23</v>
      </c>
      <c r="K187" s="20">
        <v>68.44</v>
      </c>
      <c r="L187" s="20">
        <v>70.2</v>
      </c>
      <c r="M187">
        <v>68.78</v>
      </c>
      <c r="N187">
        <v>67.47</v>
      </c>
      <c r="O187">
        <v>69.959999999999994</v>
      </c>
      <c r="P187">
        <v>75.47</v>
      </c>
      <c r="Q187">
        <v>69.27</v>
      </c>
      <c r="R187">
        <v>68.349999999999994</v>
      </c>
      <c r="S187">
        <v>71.56</v>
      </c>
      <c r="T187">
        <v>67.02</v>
      </c>
      <c r="U187">
        <v>70.28</v>
      </c>
      <c r="V187">
        <v>67.08</v>
      </c>
      <c r="W187">
        <v>69.36</v>
      </c>
      <c r="X187">
        <v>69.489999999999995</v>
      </c>
      <c r="Y187">
        <v>71.36</v>
      </c>
      <c r="Z187">
        <v>65.31</v>
      </c>
      <c r="AA187">
        <v>63.4</v>
      </c>
      <c r="AB187">
        <v>75.260000000000005</v>
      </c>
      <c r="AC187">
        <v>61.71</v>
      </c>
      <c r="AD187">
        <v>70.19</v>
      </c>
      <c r="AE187">
        <v>69.78</v>
      </c>
      <c r="AF187">
        <v>77.39</v>
      </c>
      <c r="AG187">
        <v>81.73</v>
      </c>
      <c r="AH187">
        <v>71.48</v>
      </c>
      <c r="AI187">
        <v>83.85</v>
      </c>
      <c r="AJ187">
        <v>82</v>
      </c>
      <c r="AK187">
        <v>87.22</v>
      </c>
    </row>
    <row r="188" spans="1:38" x14ac:dyDescent="0.25">
      <c r="A188" t="s">
        <v>16</v>
      </c>
      <c r="B188" s="20">
        <v>5.72</v>
      </c>
      <c r="C188" s="20">
        <v>8.92</v>
      </c>
      <c r="D188" s="20">
        <v>2.76</v>
      </c>
      <c r="E188" s="20">
        <v>1.26</v>
      </c>
      <c r="F188" s="20">
        <v>0.82</v>
      </c>
      <c r="G188" s="20">
        <v>4.6399999999999997</v>
      </c>
      <c r="H188" s="20">
        <v>14.77</v>
      </c>
      <c r="I188" s="20">
        <v>19.75</v>
      </c>
      <c r="J188" s="20">
        <v>13.94</v>
      </c>
      <c r="K188" s="20">
        <v>15.6</v>
      </c>
      <c r="L188" s="20">
        <v>17.37</v>
      </c>
      <c r="M188">
        <v>13.25</v>
      </c>
      <c r="N188">
        <v>14.71</v>
      </c>
      <c r="O188">
        <v>14.6</v>
      </c>
      <c r="P188">
        <v>10.89</v>
      </c>
      <c r="Q188">
        <v>14.17</v>
      </c>
      <c r="R188">
        <v>19.63</v>
      </c>
      <c r="S188">
        <v>14.71</v>
      </c>
      <c r="T188">
        <v>18.27</v>
      </c>
      <c r="U188">
        <v>13.39</v>
      </c>
      <c r="V188">
        <v>17.809999999999999</v>
      </c>
      <c r="W188">
        <v>14.69</v>
      </c>
      <c r="X188">
        <v>13.98</v>
      </c>
      <c r="Y188">
        <v>10.43</v>
      </c>
      <c r="Z188">
        <v>19.170000000000002</v>
      </c>
      <c r="AA188">
        <v>19.260000000000002</v>
      </c>
      <c r="AB188">
        <v>10.67</v>
      </c>
      <c r="AC188">
        <v>20.49</v>
      </c>
      <c r="AD188">
        <v>18.04</v>
      </c>
      <c r="AE188">
        <v>16.22</v>
      </c>
      <c r="AF188">
        <v>14.07</v>
      </c>
      <c r="AG188">
        <v>10.24</v>
      </c>
      <c r="AH188">
        <v>14</v>
      </c>
      <c r="AI188">
        <v>10.47</v>
      </c>
      <c r="AJ188">
        <v>10.97</v>
      </c>
      <c r="AK188">
        <v>12.78</v>
      </c>
    </row>
    <row r="189" spans="1:38" x14ac:dyDescent="0.25">
      <c r="M189"/>
    </row>
    <row r="190" spans="1:38" x14ac:dyDescent="0.25">
      <c r="A190" t="s">
        <v>17</v>
      </c>
      <c r="M190"/>
    </row>
    <row r="191" spans="1:38" x14ac:dyDescent="0.25">
      <c r="A191" t="s">
        <v>14</v>
      </c>
      <c r="B191" s="20">
        <v>100</v>
      </c>
      <c r="C191" s="20">
        <v>100</v>
      </c>
      <c r="D191" s="20">
        <v>100</v>
      </c>
      <c r="E191" s="20">
        <v>100</v>
      </c>
      <c r="F191" s="20">
        <v>100</v>
      </c>
      <c r="G191" s="20">
        <v>100</v>
      </c>
      <c r="H191" s="20">
        <v>100</v>
      </c>
      <c r="I191" s="20">
        <v>100</v>
      </c>
      <c r="J191" s="20">
        <v>100</v>
      </c>
      <c r="K191" s="20">
        <v>100</v>
      </c>
      <c r="L191" s="20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  <c r="T191">
        <v>100</v>
      </c>
      <c r="U191">
        <v>100</v>
      </c>
      <c r="V191">
        <v>100</v>
      </c>
      <c r="W191">
        <v>100</v>
      </c>
      <c r="X191">
        <v>100</v>
      </c>
      <c r="Y191">
        <v>100</v>
      </c>
      <c r="Z191">
        <v>100</v>
      </c>
      <c r="AA191">
        <v>100</v>
      </c>
      <c r="AB191">
        <v>100</v>
      </c>
      <c r="AC191">
        <v>100</v>
      </c>
      <c r="AD191">
        <v>100</v>
      </c>
      <c r="AE191">
        <v>100</v>
      </c>
      <c r="AF191">
        <v>100</v>
      </c>
      <c r="AG191">
        <v>100</v>
      </c>
      <c r="AH191">
        <v>100</v>
      </c>
      <c r="AI191">
        <v>100</v>
      </c>
      <c r="AJ191">
        <v>100</v>
      </c>
      <c r="AK191">
        <v>100</v>
      </c>
    </row>
    <row r="192" spans="1:38" x14ac:dyDescent="0.25">
      <c r="A192" t="s">
        <v>15</v>
      </c>
      <c r="B192" s="20">
        <v>67.680000000000007</v>
      </c>
      <c r="C192" s="20">
        <v>70.28</v>
      </c>
      <c r="D192" s="20">
        <v>72.19</v>
      </c>
      <c r="E192" s="20">
        <v>73.16</v>
      </c>
      <c r="F192" s="20">
        <v>76.22</v>
      </c>
      <c r="G192" s="20">
        <v>74.680000000000007</v>
      </c>
      <c r="H192" s="20">
        <v>77</v>
      </c>
      <c r="I192" s="20">
        <v>78.73</v>
      </c>
      <c r="J192" s="20">
        <v>77.650000000000006</v>
      </c>
      <c r="K192" s="20">
        <v>80.069999999999993</v>
      </c>
      <c r="L192" s="20">
        <v>78.900000000000006</v>
      </c>
      <c r="M192">
        <v>83.85</v>
      </c>
      <c r="N192">
        <v>84.27</v>
      </c>
      <c r="O192">
        <v>79.7</v>
      </c>
      <c r="P192">
        <v>78.37</v>
      </c>
      <c r="Q192">
        <v>83.63</v>
      </c>
      <c r="R192">
        <v>80.69</v>
      </c>
      <c r="S192">
        <v>81.58</v>
      </c>
      <c r="T192">
        <v>81.23</v>
      </c>
      <c r="U192">
        <v>82.51</v>
      </c>
      <c r="V192">
        <v>79.88</v>
      </c>
      <c r="W192">
        <v>82.19</v>
      </c>
      <c r="X192">
        <v>82.51</v>
      </c>
      <c r="Y192">
        <v>82.77</v>
      </c>
      <c r="Z192">
        <v>83.76</v>
      </c>
      <c r="AA192">
        <v>81.84</v>
      </c>
      <c r="AB192">
        <v>84.95</v>
      </c>
      <c r="AC192">
        <v>86.13</v>
      </c>
      <c r="AD192">
        <v>84.39</v>
      </c>
      <c r="AE192">
        <v>87.88</v>
      </c>
      <c r="AF192">
        <v>84.6</v>
      </c>
      <c r="AG192">
        <v>87.3</v>
      </c>
      <c r="AH192">
        <v>91.05</v>
      </c>
      <c r="AI192">
        <v>89.06</v>
      </c>
      <c r="AJ192">
        <v>93.76</v>
      </c>
      <c r="AK192">
        <v>100</v>
      </c>
    </row>
    <row r="193" spans="1:38" x14ac:dyDescent="0.25">
      <c r="A193" t="s">
        <v>16</v>
      </c>
      <c r="B193" s="20">
        <v>0.3</v>
      </c>
      <c r="C193" s="20">
        <v>0.54</v>
      </c>
      <c r="D193" s="20">
        <v>0.26</v>
      </c>
      <c r="E193" s="20">
        <v>0.35</v>
      </c>
      <c r="F193" s="20">
        <v>0.44</v>
      </c>
      <c r="G193" s="20">
        <v>2.21</v>
      </c>
      <c r="H193" s="20">
        <v>2.88</v>
      </c>
      <c r="I193" s="20">
        <v>2.5099999999999998</v>
      </c>
      <c r="J193" s="20">
        <v>3.44</v>
      </c>
      <c r="K193" s="20">
        <v>3.7</v>
      </c>
      <c r="L193" s="20">
        <v>2.33</v>
      </c>
      <c r="M193">
        <v>1.59</v>
      </c>
      <c r="N193">
        <v>1.71</v>
      </c>
      <c r="O193">
        <v>2.87</v>
      </c>
      <c r="P193">
        <v>5.57</v>
      </c>
      <c r="Q193">
        <v>2.95</v>
      </c>
      <c r="R193">
        <v>2.94</v>
      </c>
      <c r="S193">
        <v>2.65</v>
      </c>
      <c r="T193">
        <v>4.84</v>
      </c>
      <c r="U193">
        <v>3.29</v>
      </c>
      <c r="V193">
        <v>2.95</v>
      </c>
      <c r="W193">
        <v>2.19</v>
      </c>
      <c r="X193">
        <v>1.85</v>
      </c>
      <c r="Y193">
        <v>2.94</v>
      </c>
      <c r="Z193">
        <v>2.14</v>
      </c>
      <c r="AA193">
        <v>3.36</v>
      </c>
      <c r="AB193">
        <v>1.52</v>
      </c>
      <c r="AC193">
        <v>1.24</v>
      </c>
      <c r="AD193">
        <v>0.97</v>
      </c>
      <c r="AE193">
        <v>0.64</v>
      </c>
      <c r="AF193">
        <v>4.18</v>
      </c>
      <c r="AG193">
        <v>1.79</v>
      </c>
      <c r="AH193">
        <v>2.09</v>
      </c>
      <c r="AI193">
        <v>4.4800000000000004</v>
      </c>
      <c r="AJ193">
        <v>1.46</v>
      </c>
      <c r="AK193">
        <v>0</v>
      </c>
    </row>
    <row r="194" spans="1:38" x14ac:dyDescent="0.25">
      <c r="M194"/>
    </row>
    <row r="195" spans="1:38" x14ac:dyDescent="0.25">
      <c r="A195" t="s">
        <v>18</v>
      </c>
      <c r="M195"/>
    </row>
    <row r="196" spans="1:38" x14ac:dyDescent="0.25">
      <c r="A196" t="s">
        <v>14</v>
      </c>
      <c r="B196" s="20">
        <v>100</v>
      </c>
      <c r="C196" s="20">
        <v>100</v>
      </c>
      <c r="D196" s="20">
        <v>100</v>
      </c>
      <c r="E196" s="20">
        <v>100</v>
      </c>
      <c r="F196" s="20">
        <v>100</v>
      </c>
      <c r="G196" s="20">
        <v>100</v>
      </c>
      <c r="H196" s="20">
        <v>100</v>
      </c>
      <c r="I196" s="20">
        <v>100</v>
      </c>
      <c r="J196" s="20">
        <v>100</v>
      </c>
      <c r="K196" s="20">
        <v>100</v>
      </c>
      <c r="L196" s="20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  <c r="T196">
        <v>100</v>
      </c>
      <c r="U196">
        <v>100</v>
      </c>
      <c r="V196">
        <v>100</v>
      </c>
      <c r="W196">
        <v>100</v>
      </c>
      <c r="X196">
        <v>100</v>
      </c>
      <c r="Y196">
        <v>100</v>
      </c>
      <c r="Z196">
        <v>100</v>
      </c>
      <c r="AA196">
        <v>100</v>
      </c>
      <c r="AB196">
        <v>100</v>
      </c>
      <c r="AC196">
        <v>100</v>
      </c>
      <c r="AD196">
        <v>100</v>
      </c>
      <c r="AE196">
        <v>100</v>
      </c>
      <c r="AF196">
        <v>100</v>
      </c>
      <c r="AG196">
        <v>100</v>
      </c>
      <c r="AH196">
        <v>100</v>
      </c>
      <c r="AI196">
        <v>100</v>
      </c>
      <c r="AJ196">
        <v>100</v>
      </c>
      <c r="AK196">
        <v>100</v>
      </c>
    </row>
    <row r="197" spans="1:38" x14ac:dyDescent="0.25">
      <c r="A197" t="s">
        <v>15</v>
      </c>
      <c r="B197" s="20">
        <v>72.42</v>
      </c>
      <c r="C197" s="20">
        <v>76.27</v>
      </c>
      <c r="D197" s="20">
        <v>80.150000000000006</v>
      </c>
      <c r="E197" s="20">
        <v>72.22</v>
      </c>
      <c r="F197" s="20">
        <v>79.790000000000006</v>
      </c>
      <c r="G197" s="20">
        <v>75.180000000000007</v>
      </c>
      <c r="H197" s="20">
        <v>73.790000000000006</v>
      </c>
      <c r="I197" s="20">
        <v>82.91</v>
      </c>
      <c r="J197" s="20">
        <v>80.14</v>
      </c>
      <c r="K197" s="20">
        <v>78.62</v>
      </c>
      <c r="L197" s="20">
        <v>84.41</v>
      </c>
      <c r="M197">
        <v>79.34</v>
      </c>
      <c r="N197">
        <v>79.39</v>
      </c>
      <c r="O197">
        <v>79.86</v>
      </c>
      <c r="P197">
        <v>81.069999999999993</v>
      </c>
      <c r="Q197">
        <v>77.22</v>
      </c>
      <c r="R197">
        <v>80.239999999999995</v>
      </c>
      <c r="S197">
        <v>80.52</v>
      </c>
      <c r="T197">
        <v>77.67</v>
      </c>
      <c r="U197">
        <v>77.099999999999994</v>
      </c>
      <c r="V197">
        <v>83.69</v>
      </c>
      <c r="W197">
        <v>83.23</v>
      </c>
      <c r="X197">
        <v>82.27</v>
      </c>
      <c r="Y197">
        <v>83.81</v>
      </c>
      <c r="Z197">
        <v>77.61</v>
      </c>
      <c r="AA197">
        <v>79.040000000000006</v>
      </c>
      <c r="AB197">
        <v>78.67</v>
      </c>
      <c r="AC197">
        <v>81.33</v>
      </c>
      <c r="AD197">
        <v>80.61</v>
      </c>
      <c r="AE197">
        <v>79.349999999999994</v>
      </c>
      <c r="AF197">
        <v>87.92</v>
      </c>
      <c r="AG197">
        <v>89.13</v>
      </c>
      <c r="AH197">
        <v>88.48</v>
      </c>
      <c r="AI197">
        <v>87.9</v>
      </c>
      <c r="AJ197">
        <v>91.92</v>
      </c>
      <c r="AK197">
        <v>98.9</v>
      </c>
    </row>
    <row r="198" spans="1:38" x14ac:dyDescent="0.25">
      <c r="A198" t="s">
        <v>16</v>
      </c>
      <c r="B198" s="20">
        <v>3.03</v>
      </c>
      <c r="C198" s="20">
        <v>2.09</v>
      </c>
      <c r="D198" s="20">
        <v>0.32</v>
      </c>
      <c r="E198" s="20">
        <v>0.7</v>
      </c>
      <c r="F198" s="20">
        <v>2.19</v>
      </c>
      <c r="G198" s="20">
        <v>4.01</v>
      </c>
      <c r="H198" s="20">
        <v>6.49</v>
      </c>
      <c r="I198" s="20">
        <v>3.55</v>
      </c>
      <c r="J198" s="20">
        <v>5.32</v>
      </c>
      <c r="K198" s="20">
        <v>6.28</v>
      </c>
      <c r="L198" s="20">
        <v>3.98</v>
      </c>
      <c r="M198">
        <v>8.1</v>
      </c>
      <c r="N198">
        <v>9.6300000000000008</v>
      </c>
      <c r="O198">
        <v>9.33</v>
      </c>
      <c r="P198">
        <v>8.9700000000000006</v>
      </c>
      <c r="Q198">
        <v>10.8</v>
      </c>
      <c r="R198">
        <v>7.94</v>
      </c>
      <c r="S198">
        <v>5.25</v>
      </c>
      <c r="T198">
        <v>6.84</v>
      </c>
      <c r="U198">
        <v>7.77</v>
      </c>
      <c r="V198">
        <v>5.96</v>
      </c>
      <c r="W198">
        <v>5.43</v>
      </c>
      <c r="X198">
        <v>6.54</v>
      </c>
      <c r="Y198">
        <v>4.42</v>
      </c>
      <c r="Z198">
        <v>6.11</v>
      </c>
      <c r="AA198">
        <v>7.92</v>
      </c>
      <c r="AB198">
        <v>4.75</v>
      </c>
      <c r="AC198">
        <v>2.82</v>
      </c>
      <c r="AD198">
        <v>4.09</v>
      </c>
      <c r="AE198">
        <v>4.2</v>
      </c>
      <c r="AF198">
        <v>3.99</v>
      </c>
      <c r="AG198">
        <v>2.67</v>
      </c>
      <c r="AH198">
        <v>5.51</v>
      </c>
      <c r="AI198">
        <v>5.78</v>
      </c>
      <c r="AJ198">
        <v>3.58</v>
      </c>
      <c r="AK198">
        <v>1.1000000000000001</v>
      </c>
    </row>
    <row r="199" spans="1:38" x14ac:dyDescent="0.25">
      <c r="M199"/>
    </row>
    <row r="200" spans="1:38" x14ac:dyDescent="0.25">
      <c r="M200"/>
    </row>
    <row r="201" spans="1:38" x14ac:dyDescent="0.25">
      <c r="A201" t="s">
        <v>5</v>
      </c>
      <c r="M201"/>
    </row>
    <row r="202" spans="1:38" x14ac:dyDescent="0.25">
      <c r="A202" t="s">
        <v>26</v>
      </c>
      <c r="M202"/>
    </row>
    <row r="203" spans="1:38" x14ac:dyDescent="0.25">
      <c r="A203" t="s">
        <v>7</v>
      </c>
      <c r="M203"/>
    </row>
    <row r="204" spans="1:38" x14ac:dyDescent="0.25">
      <c r="A204" t="s">
        <v>8</v>
      </c>
      <c r="B204" s="58">
        <v>44562</v>
      </c>
      <c r="C204" s="58">
        <v>44593</v>
      </c>
      <c r="D204" s="58">
        <v>44621</v>
      </c>
      <c r="E204" s="58">
        <v>44652</v>
      </c>
      <c r="F204" s="58">
        <v>44682</v>
      </c>
      <c r="G204" s="58">
        <v>44713</v>
      </c>
      <c r="H204" s="58">
        <v>44743</v>
      </c>
      <c r="I204" s="58">
        <v>44774</v>
      </c>
      <c r="J204" s="58">
        <v>44805</v>
      </c>
      <c r="K204" s="58">
        <v>44835</v>
      </c>
      <c r="L204" s="58">
        <v>44866</v>
      </c>
      <c r="M204" s="1">
        <v>44896</v>
      </c>
      <c r="N204" s="1">
        <v>44927</v>
      </c>
      <c r="O204" s="1">
        <v>44958</v>
      </c>
      <c r="P204" s="1">
        <v>44986</v>
      </c>
      <c r="Q204" s="1">
        <v>45017</v>
      </c>
      <c r="R204" s="1">
        <v>45047</v>
      </c>
      <c r="S204" s="1">
        <v>45078</v>
      </c>
      <c r="T204" s="1">
        <v>45108</v>
      </c>
      <c r="U204" s="1">
        <v>45139</v>
      </c>
      <c r="V204" s="1">
        <v>45170</v>
      </c>
      <c r="W204" s="1">
        <v>45200</v>
      </c>
      <c r="X204" s="1">
        <v>45231</v>
      </c>
      <c r="Y204" s="1">
        <v>45261</v>
      </c>
      <c r="Z204" s="1">
        <v>45292</v>
      </c>
      <c r="AA204" s="1">
        <v>45323</v>
      </c>
      <c r="AB204" s="1">
        <v>45352</v>
      </c>
      <c r="AC204" s="1">
        <v>45383</v>
      </c>
      <c r="AD204" s="1">
        <v>45413</v>
      </c>
      <c r="AE204" s="1">
        <v>45444</v>
      </c>
      <c r="AF204" s="1">
        <v>45474</v>
      </c>
      <c r="AG204" s="1">
        <v>45505</v>
      </c>
      <c r="AH204" s="1">
        <v>45536</v>
      </c>
      <c r="AI204" s="1">
        <v>45566</v>
      </c>
      <c r="AJ204" s="1">
        <v>45597</v>
      </c>
      <c r="AK204" s="1">
        <v>45627</v>
      </c>
      <c r="AL204" s="1"/>
    </row>
    <row r="205" spans="1:38" x14ac:dyDescent="0.25">
      <c r="A205" t="s">
        <v>27</v>
      </c>
      <c r="M205"/>
    </row>
    <row r="206" spans="1:38" x14ac:dyDescent="0.25">
      <c r="A206" t="s">
        <v>28</v>
      </c>
      <c r="B206" s="20">
        <v>100</v>
      </c>
      <c r="C206" s="20">
        <v>100</v>
      </c>
      <c r="D206" s="20">
        <v>100</v>
      </c>
      <c r="E206" s="20">
        <v>100</v>
      </c>
      <c r="F206" s="20">
        <v>100</v>
      </c>
      <c r="G206" s="20">
        <v>100</v>
      </c>
      <c r="H206" s="20">
        <v>100</v>
      </c>
      <c r="I206" s="20">
        <v>100</v>
      </c>
      <c r="J206" s="20">
        <v>100</v>
      </c>
      <c r="K206" s="20">
        <v>100</v>
      </c>
      <c r="L206" s="20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  <c r="T206">
        <v>100</v>
      </c>
      <c r="U206">
        <v>100</v>
      </c>
      <c r="V206">
        <v>100</v>
      </c>
      <c r="W206">
        <v>100</v>
      </c>
      <c r="X206">
        <v>100</v>
      </c>
      <c r="Y206">
        <v>100</v>
      </c>
      <c r="Z206">
        <v>100</v>
      </c>
      <c r="AA206">
        <v>100</v>
      </c>
      <c r="AB206">
        <v>100</v>
      </c>
      <c r="AC206">
        <v>100</v>
      </c>
      <c r="AD206">
        <v>100</v>
      </c>
      <c r="AE206">
        <v>100</v>
      </c>
      <c r="AF206">
        <v>100</v>
      </c>
      <c r="AG206">
        <v>100</v>
      </c>
      <c r="AH206">
        <v>100</v>
      </c>
      <c r="AI206">
        <v>100</v>
      </c>
      <c r="AJ206">
        <v>100</v>
      </c>
      <c r="AK206">
        <v>100</v>
      </c>
    </row>
    <row r="207" spans="1:38" x14ac:dyDescent="0.25">
      <c r="A207" t="s">
        <v>29</v>
      </c>
      <c r="B207" s="20">
        <v>66.569999999999993</v>
      </c>
      <c r="C207" s="20">
        <v>64.28</v>
      </c>
      <c r="D207" s="20">
        <v>68.209999999999994</v>
      </c>
      <c r="E207" s="20">
        <v>66.61</v>
      </c>
      <c r="F207" s="20">
        <v>70.5</v>
      </c>
      <c r="G207" s="20">
        <v>70.349999999999994</v>
      </c>
      <c r="H207" s="20">
        <v>74.13</v>
      </c>
      <c r="I207" s="20">
        <v>73.25</v>
      </c>
      <c r="J207" s="20">
        <v>76.11</v>
      </c>
      <c r="K207" s="20">
        <v>77.930000000000007</v>
      </c>
      <c r="L207" s="20">
        <v>82.77</v>
      </c>
      <c r="M207">
        <v>81.94</v>
      </c>
      <c r="N207">
        <v>81.33</v>
      </c>
      <c r="O207">
        <v>80.83</v>
      </c>
      <c r="P207">
        <v>81.53</v>
      </c>
      <c r="Q207">
        <v>79.61</v>
      </c>
      <c r="R207">
        <v>78.63</v>
      </c>
      <c r="S207">
        <v>79.040000000000006</v>
      </c>
      <c r="T207">
        <v>80.91</v>
      </c>
      <c r="U207">
        <v>81.180000000000007</v>
      </c>
      <c r="V207">
        <v>79.8</v>
      </c>
      <c r="W207">
        <v>79.319999999999993</v>
      </c>
      <c r="X207">
        <v>80.14</v>
      </c>
      <c r="Y207">
        <v>81.39</v>
      </c>
      <c r="Z207">
        <v>80.930000000000007</v>
      </c>
      <c r="AA207">
        <v>81.38</v>
      </c>
      <c r="AB207">
        <v>81.260000000000005</v>
      </c>
      <c r="AC207">
        <v>81.319999999999993</v>
      </c>
      <c r="AD207">
        <v>82.37</v>
      </c>
      <c r="AE207">
        <v>82.18</v>
      </c>
      <c r="AF207">
        <v>84.89</v>
      </c>
      <c r="AG207">
        <v>86.82</v>
      </c>
      <c r="AH207">
        <v>87.01</v>
      </c>
      <c r="AI207">
        <v>90.22</v>
      </c>
      <c r="AJ207">
        <v>89.59</v>
      </c>
      <c r="AK207">
        <v>93.72</v>
      </c>
    </row>
    <row r="208" spans="1:38" x14ac:dyDescent="0.25">
      <c r="A208" t="s">
        <v>30</v>
      </c>
      <c r="B208" s="20">
        <v>2.0699999999999998</v>
      </c>
      <c r="C208" s="20">
        <v>2.99</v>
      </c>
      <c r="D208" s="20">
        <v>1.72</v>
      </c>
      <c r="E208" s="20">
        <v>1.96</v>
      </c>
      <c r="F208" s="20">
        <v>1.71</v>
      </c>
      <c r="G208" s="20">
        <v>2.23</v>
      </c>
      <c r="H208" s="20">
        <v>2.21</v>
      </c>
      <c r="I208" s="20">
        <v>2.61</v>
      </c>
      <c r="J208" s="20">
        <v>1.95</v>
      </c>
      <c r="K208" s="20">
        <v>2.25</v>
      </c>
      <c r="L208" s="20">
        <v>2.11</v>
      </c>
      <c r="M208">
        <v>1.47</v>
      </c>
      <c r="N208">
        <v>2.3199999999999998</v>
      </c>
      <c r="O208">
        <v>1.71</v>
      </c>
      <c r="P208">
        <v>1.81</v>
      </c>
      <c r="Q208">
        <v>2.4</v>
      </c>
      <c r="R208">
        <v>2.81</v>
      </c>
      <c r="S208">
        <v>3.02</v>
      </c>
      <c r="T208">
        <v>2.5099999999999998</v>
      </c>
      <c r="U208">
        <v>3.16</v>
      </c>
      <c r="V208">
        <v>2.7</v>
      </c>
      <c r="W208">
        <v>2.77</v>
      </c>
      <c r="X208">
        <v>2.29</v>
      </c>
      <c r="Y208">
        <v>2.7</v>
      </c>
      <c r="Z208">
        <v>2.4700000000000002</v>
      </c>
      <c r="AA208">
        <v>2.67</v>
      </c>
      <c r="AB208">
        <v>2.1</v>
      </c>
      <c r="AC208">
        <v>3.8</v>
      </c>
      <c r="AD208">
        <v>3.27</v>
      </c>
      <c r="AE208">
        <v>3</v>
      </c>
      <c r="AF208">
        <v>3.27</v>
      </c>
      <c r="AG208">
        <v>3.02</v>
      </c>
      <c r="AH208">
        <v>4.3899999999999997</v>
      </c>
      <c r="AI208">
        <v>3.94</v>
      </c>
      <c r="AJ208">
        <v>4.1100000000000003</v>
      </c>
      <c r="AK208">
        <v>6.28</v>
      </c>
    </row>
    <row r="209" spans="1:38" x14ac:dyDescent="0.25">
      <c r="M209"/>
    </row>
    <row r="210" spans="1:38" x14ac:dyDescent="0.25">
      <c r="A210" t="s">
        <v>31</v>
      </c>
      <c r="M210"/>
    </row>
    <row r="211" spans="1:38" x14ac:dyDescent="0.25">
      <c r="A211" t="s">
        <v>32</v>
      </c>
      <c r="B211" s="20">
        <v>100</v>
      </c>
      <c r="C211" s="20">
        <v>100</v>
      </c>
      <c r="D211" s="20">
        <v>100</v>
      </c>
      <c r="E211" s="20">
        <v>100</v>
      </c>
      <c r="F211" s="20">
        <v>100</v>
      </c>
      <c r="G211" s="20">
        <v>100</v>
      </c>
      <c r="H211" s="20">
        <v>100</v>
      </c>
      <c r="I211" s="20">
        <v>100</v>
      </c>
      <c r="J211" s="20">
        <v>100</v>
      </c>
      <c r="K211" s="20">
        <v>100</v>
      </c>
      <c r="L211" s="20">
        <v>100</v>
      </c>
      <c r="M211">
        <v>100</v>
      </c>
      <c r="N211">
        <v>100</v>
      </c>
      <c r="O211">
        <v>100</v>
      </c>
      <c r="P211">
        <v>100</v>
      </c>
      <c r="Q211">
        <v>100</v>
      </c>
      <c r="R211">
        <v>100</v>
      </c>
      <c r="S211">
        <v>100</v>
      </c>
      <c r="T211">
        <v>100</v>
      </c>
      <c r="U211">
        <v>100</v>
      </c>
      <c r="V211">
        <v>100</v>
      </c>
      <c r="W211">
        <v>100</v>
      </c>
      <c r="X211">
        <v>100</v>
      </c>
      <c r="Y211">
        <v>100</v>
      </c>
      <c r="Z211">
        <v>100</v>
      </c>
      <c r="AA211">
        <v>100</v>
      </c>
      <c r="AB211">
        <v>100</v>
      </c>
      <c r="AC211">
        <v>100</v>
      </c>
      <c r="AD211">
        <v>100</v>
      </c>
      <c r="AE211">
        <v>100</v>
      </c>
      <c r="AF211">
        <v>100</v>
      </c>
      <c r="AG211">
        <v>100</v>
      </c>
      <c r="AH211">
        <v>100</v>
      </c>
      <c r="AI211">
        <v>100</v>
      </c>
      <c r="AJ211">
        <v>100</v>
      </c>
      <c r="AK211">
        <v>100</v>
      </c>
    </row>
    <row r="212" spans="1:38" x14ac:dyDescent="0.25">
      <c r="A212" t="s">
        <v>33</v>
      </c>
      <c r="B212" s="20">
        <v>68.98</v>
      </c>
      <c r="C212" s="20">
        <v>68.75</v>
      </c>
      <c r="D212" s="20">
        <v>70.36</v>
      </c>
      <c r="E212" s="20">
        <v>72.83</v>
      </c>
      <c r="F212" s="20">
        <v>74.95</v>
      </c>
      <c r="G212" s="20">
        <v>77.260000000000005</v>
      </c>
      <c r="H212" s="20">
        <v>78.83</v>
      </c>
      <c r="I212" s="20">
        <v>81.12</v>
      </c>
      <c r="J212" s="20">
        <v>80.180000000000007</v>
      </c>
      <c r="K212" s="20">
        <v>81.540000000000006</v>
      </c>
      <c r="L212" s="20">
        <v>82.75</v>
      </c>
      <c r="M212">
        <v>84.32</v>
      </c>
      <c r="N212">
        <v>84.19</v>
      </c>
      <c r="O212">
        <v>83.34</v>
      </c>
      <c r="P212">
        <v>83.16</v>
      </c>
      <c r="Q212">
        <v>83.73</v>
      </c>
      <c r="R212">
        <v>83.13</v>
      </c>
      <c r="S212">
        <v>82.86</v>
      </c>
      <c r="T212">
        <v>83.65</v>
      </c>
      <c r="U212">
        <v>83.58</v>
      </c>
      <c r="V212">
        <v>82.93</v>
      </c>
      <c r="W212">
        <v>83.91</v>
      </c>
      <c r="X212">
        <v>84.28</v>
      </c>
      <c r="Y212">
        <v>85.07</v>
      </c>
      <c r="Z212">
        <v>84.14</v>
      </c>
      <c r="AA212">
        <v>83.99</v>
      </c>
      <c r="AB212">
        <v>83.25</v>
      </c>
      <c r="AC212">
        <v>83.69</v>
      </c>
      <c r="AD212">
        <v>84.48</v>
      </c>
      <c r="AE212">
        <v>84.7</v>
      </c>
      <c r="AF212">
        <v>87.99</v>
      </c>
      <c r="AG212">
        <v>89.39</v>
      </c>
      <c r="AH212">
        <v>90.3</v>
      </c>
      <c r="AI212">
        <v>92.16</v>
      </c>
      <c r="AJ212">
        <v>93.54</v>
      </c>
      <c r="AK212">
        <v>99.48</v>
      </c>
    </row>
    <row r="213" spans="1:38" x14ac:dyDescent="0.25">
      <c r="A213" t="s">
        <v>34</v>
      </c>
      <c r="B213" s="20">
        <v>1.26</v>
      </c>
      <c r="C213" s="20">
        <v>1.35</v>
      </c>
      <c r="D213" s="20">
        <v>1.43</v>
      </c>
      <c r="E213" s="20">
        <v>1.46</v>
      </c>
      <c r="F213" s="20">
        <v>1.4</v>
      </c>
      <c r="G213" s="20">
        <v>1.25</v>
      </c>
      <c r="H213" s="20">
        <v>1.6</v>
      </c>
      <c r="I213" s="20">
        <v>1.1299999999999999</v>
      </c>
      <c r="J213" s="20">
        <v>1.57</v>
      </c>
      <c r="K213" s="20">
        <v>1.1599999999999999</v>
      </c>
      <c r="L213" s="20">
        <v>1.67</v>
      </c>
      <c r="M213">
        <v>0.79</v>
      </c>
      <c r="N213">
        <v>1.1499999999999999</v>
      </c>
      <c r="O213">
        <v>1.43</v>
      </c>
      <c r="P213">
        <v>1.47</v>
      </c>
      <c r="Q213">
        <v>1.3</v>
      </c>
      <c r="R213">
        <v>1.1399999999999999</v>
      </c>
      <c r="S213">
        <v>1.44</v>
      </c>
      <c r="T213">
        <v>1.17</v>
      </c>
      <c r="U213">
        <v>1.85</v>
      </c>
      <c r="V213">
        <v>1.75</v>
      </c>
      <c r="W213">
        <v>1.1499999999999999</v>
      </c>
      <c r="X213">
        <v>1.26</v>
      </c>
      <c r="Y213">
        <v>1.18</v>
      </c>
      <c r="Z213">
        <v>1.01</v>
      </c>
      <c r="AA213">
        <v>1.3</v>
      </c>
      <c r="AB213">
        <v>1.42</v>
      </c>
      <c r="AC213">
        <v>1.7</v>
      </c>
      <c r="AD213">
        <v>1.41</v>
      </c>
      <c r="AE213">
        <v>1.6</v>
      </c>
      <c r="AF213">
        <v>1.26</v>
      </c>
      <c r="AG213">
        <v>1.38</v>
      </c>
      <c r="AH213">
        <v>2.5</v>
      </c>
      <c r="AI213">
        <v>1.62</v>
      </c>
      <c r="AJ213">
        <v>1.37</v>
      </c>
      <c r="AK213">
        <v>0.52</v>
      </c>
    </row>
    <row r="214" spans="1:38" x14ac:dyDescent="0.25">
      <c r="M214"/>
    </row>
    <row r="215" spans="1:38" x14ac:dyDescent="0.25">
      <c r="A215" t="s">
        <v>35</v>
      </c>
      <c r="M215"/>
    </row>
    <row r="216" spans="1:38" x14ac:dyDescent="0.25">
      <c r="A216" t="s">
        <v>32</v>
      </c>
      <c r="B216" s="20">
        <v>100</v>
      </c>
      <c r="C216" s="20">
        <v>100</v>
      </c>
      <c r="D216" s="20">
        <v>100</v>
      </c>
      <c r="E216" s="20">
        <v>100</v>
      </c>
      <c r="F216" s="20">
        <v>100</v>
      </c>
      <c r="G216" s="20">
        <v>100</v>
      </c>
      <c r="H216" s="20">
        <v>100</v>
      </c>
      <c r="I216" s="20">
        <v>100</v>
      </c>
      <c r="J216" s="20">
        <v>100</v>
      </c>
      <c r="K216" s="20">
        <v>100</v>
      </c>
      <c r="L216" s="20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  <c r="T216">
        <v>100</v>
      </c>
      <c r="U216">
        <v>100</v>
      </c>
      <c r="V216">
        <v>100</v>
      </c>
      <c r="W216">
        <v>100</v>
      </c>
      <c r="X216">
        <v>100</v>
      </c>
      <c r="Y216">
        <v>100</v>
      </c>
      <c r="Z216">
        <v>100</v>
      </c>
      <c r="AA216">
        <v>100</v>
      </c>
      <c r="AB216">
        <v>100</v>
      </c>
      <c r="AC216">
        <v>100</v>
      </c>
      <c r="AD216">
        <v>100</v>
      </c>
      <c r="AE216">
        <v>100</v>
      </c>
      <c r="AF216">
        <v>100</v>
      </c>
      <c r="AG216">
        <v>100</v>
      </c>
      <c r="AH216">
        <v>100</v>
      </c>
      <c r="AI216">
        <v>100</v>
      </c>
      <c r="AJ216">
        <v>100</v>
      </c>
      <c r="AK216">
        <v>100</v>
      </c>
    </row>
    <row r="217" spans="1:38" x14ac:dyDescent="0.25">
      <c r="A217" t="s">
        <v>33</v>
      </c>
      <c r="B217" s="20">
        <v>68.11</v>
      </c>
      <c r="C217" s="20">
        <v>66.81</v>
      </c>
      <c r="D217" s="20">
        <v>69.81</v>
      </c>
      <c r="E217" s="20">
        <v>70.05</v>
      </c>
      <c r="F217" s="20">
        <v>73.37</v>
      </c>
      <c r="G217" s="20">
        <v>75.36</v>
      </c>
      <c r="H217" s="20">
        <v>74.73</v>
      </c>
      <c r="I217" s="20">
        <v>78.010000000000005</v>
      </c>
      <c r="J217" s="20">
        <v>75.48</v>
      </c>
      <c r="K217" s="20">
        <v>79.28</v>
      </c>
      <c r="L217" s="20">
        <v>79.77</v>
      </c>
      <c r="M217">
        <v>81.99</v>
      </c>
      <c r="N217">
        <v>80.02</v>
      </c>
      <c r="O217">
        <v>80.19</v>
      </c>
      <c r="P217">
        <v>81.11</v>
      </c>
      <c r="Q217">
        <v>80.62</v>
      </c>
      <c r="R217">
        <v>82.16</v>
      </c>
      <c r="S217">
        <v>81.05</v>
      </c>
      <c r="T217">
        <v>82.78</v>
      </c>
      <c r="U217">
        <v>79.2</v>
      </c>
      <c r="V217">
        <v>82.78</v>
      </c>
      <c r="W217">
        <v>83.57</v>
      </c>
      <c r="X217">
        <v>81.27</v>
      </c>
      <c r="Y217">
        <v>83.25</v>
      </c>
      <c r="Z217">
        <v>81.209999999999994</v>
      </c>
      <c r="AA217">
        <v>82.92</v>
      </c>
      <c r="AB217">
        <v>83.05</v>
      </c>
      <c r="AC217">
        <v>81.28</v>
      </c>
      <c r="AD217">
        <v>82.89</v>
      </c>
      <c r="AE217">
        <v>85.9</v>
      </c>
      <c r="AF217">
        <v>85.54</v>
      </c>
      <c r="AG217">
        <v>87.76</v>
      </c>
      <c r="AH217">
        <v>87.67</v>
      </c>
      <c r="AI217">
        <v>91.91</v>
      </c>
      <c r="AJ217">
        <v>92.87</v>
      </c>
      <c r="AK217">
        <v>99.56</v>
      </c>
    </row>
    <row r="218" spans="1:38" x14ac:dyDescent="0.25">
      <c r="A218" t="s">
        <v>34</v>
      </c>
      <c r="B218" s="20">
        <v>2.83</v>
      </c>
      <c r="C218" s="20">
        <v>2.93</v>
      </c>
      <c r="D218" s="20">
        <v>1.99</v>
      </c>
      <c r="E218" s="20">
        <v>1.77</v>
      </c>
      <c r="F218" s="20">
        <v>2.2200000000000002</v>
      </c>
      <c r="G218" s="20">
        <v>2.19</v>
      </c>
      <c r="H218" s="20">
        <v>3.11</v>
      </c>
      <c r="I218" s="20">
        <v>3.51</v>
      </c>
      <c r="J218" s="20">
        <v>4.6100000000000003</v>
      </c>
      <c r="K218" s="20">
        <v>2.3199999999999998</v>
      </c>
      <c r="L218" s="20">
        <v>3.12</v>
      </c>
      <c r="M218">
        <v>2.66</v>
      </c>
      <c r="N218">
        <v>5.24</v>
      </c>
      <c r="O218">
        <v>3.81</v>
      </c>
      <c r="P218">
        <v>2.57</v>
      </c>
      <c r="Q218">
        <v>2.5499999999999998</v>
      </c>
      <c r="R218">
        <v>2.0299999999999998</v>
      </c>
      <c r="S218">
        <v>3.83</v>
      </c>
      <c r="T218">
        <v>2.76</v>
      </c>
      <c r="U218">
        <v>4.97</v>
      </c>
      <c r="V218">
        <v>2.86</v>
      </c>
      <c r="W218">
        <v>2.0499999999999998</v>
      </c>
      <c r="X218">
        <v>3.79</v>
      </c>
      <c r="Y218">
        <v>2.2400000000000002</v>
      </c>
      <c r="Z218">
        <v>3.25</v>
      </c>
      <c r="AA218">
        <v>2.16</v>
      </c>
      <c r="AB218">
        <v>2.5299999999999998</v>
      </c>
      <c r="AC218">
        <v>4</v>
      </c>
      <c r="AD218">
        <v>2.94</v>
      </c>
      <c r="AE218">
        <v>2.41</v>
      </c>
      <c r="AF218">
        <v>2.64</v>
      </c>
      <c r="AG218">
        <v>2.39</v>
      </c>
      <c r="AH218">
        <v>4.5999999999999996</v>
      </c>
      <c r="AI218">
        <v>1.72</v>
      </c>
      <c r="AJ218">
        <v>2.06</v>
      </c>
      <c r="AK218">
        <v>0.44</v>
      </c>
    </row>
    <row r="219" spans="1:38" x14ac:dyDescent="0.25">
      <c r="M219"/>
    </row>
    <row r="220" spans="1:38" x14ac:dyDescent="0.25">
      <c r="M220"/>
    </row>
    <row r="221" spans="1:38" x14ac:dyDescent="0.25">
      <c r="A221" t="s">
        <v>5</v>
      </c>
      <c r="M221"/>
    </row>
    <row r="222" spans="1:38" x14ac:dyDescent="0.25">
      <c r="A222" t="s">
        <v>26</v>
      </c>
      <c r="M222"/>
    </row>
    <row r="223" spans="1:38" x14ac:dyDescent="0.25">
      <c r="A223" t="s">
        <v>19</v>
      </c>
      <c r="M223"/>
    </row>
    <row r="224" spans="1:38" x14ac:dyDescent="0.25">
      <c r="A224" t="s">
        <v>8</v>
      </c>
      <c r="B224" s="58">
        <v>44562</v>
      </c>
      <c r="C224" s="58">
        <v>44593</v>
      </c>
      <c r="D224" s="58">
        <v>44621</v>
      </c>
      <c r="E224" s="58">
        <v>44652</v>
      </c>
      <c r="F224" s="58">
        <v>44682</v>
      </c>
      <c r="G224" s="58">
        <v>44713</v>
      </c>
      <c r="H224" s="58">
        <v>44743</v>
      </c>
      <c r="I224" s="58">
        <v>44774</v>
      </c>
      <c r="J224" s="58">
        <v>44805</v>
      </c>
      <c r="K224" s="58">
        <v>44835</v>
      </c>
      <c r="L224" s="58">
        <v>44866</v>
      </c>
      <c r="M224" s="1">
        <v>44896</v>
      </c>
      <c r="N224" s="1">
        <v>44927</v>
      </c>
      <c r="O224" s="1">
        <v>44958</v>
      </c>
      <c r="P224" s="1">
        <v>44986</v>
      </c>
      <c r="Q224" s="1">
        <v>45017</v>
      </c>
      <c r="R224" s="1">
        <v>45047</v>
      </c>
      <c r="S224" s="1">
        <v>45078</v>
      </c>
      <c r="T224" s="1">
        <v>45108</v>
      </c>
      <c r="U224" s="1">
        <v>45139</v>
      </c>
      <c r="V224" s="1">
        <v>45170</v>
      </c>
      <c r="W224" s="1">
        <v>45200</v>
      </c>
      <c r="X224" s="1">
        <v>45231</v>
      </c>
      <c r="Y224" s="1">
        <v>45261</v>
      </c>
      <c r="Z224" s="1">
        <v>45292</v>
      </c>
      <c r="AA224" s="1">
        <v>45323</v>
      </c>
      <c r="AB224" s="1">
        <v>45352</v>
      </c>
      <c r="AC224" s="1">
        <v>45383</v>
      </c>
      <c r="AD224" s="1">
        <v>45413</v>
      </c>
      <c r="AE224" s="1">
        <v>45444</v>
      </c>
      <c r="AF224" s="1">
        <v>45474</v>
      </c>
      <c r="AG224" s="1">
        <v>45505</v>
      </c>
      <c r="AH224" s="1">
        <v>45536</v>
      </c>
      <c r="AI224" s="1">
        <v>45566</v>
      </c>
      <c r="AJ224" s="1">
        <v>45597</v>
      </c>
      <c r="AK224" s="1">
        <v>45627</v>
      </c>
      <c r="AL224" s="1"/>
    </row>
    <row r="225" spans="1:37" x14ac:dyDescent="0.25">
      <c r="A225" t="s">
        <v>27</v>
      </c>
      <c r="M225"/>
    </row>
    <row r="226" spans="1:37" x14ac:dyDescent="0.25">
      <c r="A226" t="s">
        <v>28</v>
      </c>
      <c r="B226" s="20">
        <v>100</v>
      </c>
      <c r="C226" s="20">
        <v>100</v>
      </c>
      <c r="D226" s="20">
        <v>100</v>
      </c>
      <c r="E226" s="20">
        <v>100</v>
      </c>
      <c r="F226" s="20">
        <v>100</v>
      </c>
      <c r="G226" s="20">
        <v>100</v>
      </c>
      <c r="H226" s="20">
        <v>100</v>
      </c>
      <c r="I226" s="20">
        <v>100</v>
      </c>
      <c r="J226" s="20">
        <v>100</v>
      </c>
      <c r="K226" s="20">
        <v>100</v>
      </c>
      <c r="L226" s="20">
        <v>100</v>
      </c>
      <c r="M226">
        <v>100</v>
      </c>
      <c r="N226">
        <v>100</v>
      </c>
      <c r="O226">
        <v>100</v>
      </c>
      <c r="P226">
        <v>100</v>
      </c>
      <c r="Q226">
        <v>100</v>
      </c>
      <c r="R226">
        <v>100</v>
      </c>
      <c r="S226">
        <v>100</v>
      </c>
      <c r="T226">
        <v>100</v>
      </c>
      <c r="U226">
        <v>100</v>
      </c>
      <c r="V226">
        <v>100</v>
      </c>
      <c r="W226">
        <v>100</v>
      </c>
      <c r="X226">
        <v>100</v>
      </c>
      <c r="Y226">
        <v>100</v>
      </c>
      <c r="Z226">
        <v>100</v>
      </c>
      <c r="AA226">
        <v>100</v>
      </c>
      <c r="AB226">
        <v>100</v>
      </c>
      <c r="AC226">
        <v>100</v>
      </c>
      <c r="AD226">
        <v>100</v>
      </c>
      <c r="AE226">
        <v>100</v>
      </c>
      <c r="AF226">
        <v>100</v>
      </c>
      <c r="AG226">
        <v>100</v>
      </c>
      <c r="AH226">
        <v>100</v>
      </c>
      <c r="AI226">
        <v>100</v>
      </c>
      <c r="AJ226">
        <v>100</v>
      </c>
      <c r="AK226">
        <v>100</v>
      </c>
    </row>
    <row r="227" spans="1:37" x14ac:dyDescent="0.25">
      <c r="A227" t="s">
        <v>29</v>
      </c>
      <c r="B227" s="20">
        <v>60.34</v>
      </c>
      <c r="C227" s="20">
        <v>59.48</v>
      </c>
      <c r="D227" s="20">
        <v>60.94</v>
      </c>
      <c r="E227" s="20">
        <v>62.27</v>
      </c>
      <c r="F227" s="20">
        <v>64.83</v>
      </c>
      <c r="G227" s="20">
        <v>68.09</v>
      </c>
      <c r="H227" s="20">
        <v>68.27</v>
      </c>
      <c r="I227" s="20">
        <v>70.55</v>
      </c>
      <c r="J227" s="20">
        <v>71.98</v>
      </c>
      <c r="K227" s="20">
        <v>73.41</v>
      </c>
      <c r="L227" s="20">
        <v>75.39</v>
      </c>
      <c r="M227">
        <v>78.459999999999994</v>
      </c>
      <c r="N227">
        <v>75.11</v>
      </c>
      <c r="O227">
        <v>75.17</v>
      </c>
      <c r="P227">
        <v>75.010000000000005</v>
      </c>
      <c r="Q227">
        <v>73.94</v>
      </c>
      <c r="R227">
        <v>73.39</v>
      </c>
      <c r="S227">
        <v>73.28</v>
      </c>
      <c r="T227">
        <v>73.599999999999994</v>
      </c>
      <c r="U227">
        <v>75.44</v>
      </c>
      <c r="V227">
        <v>74.58</v>
      </c>
      <c r="W227">
        <v>74.64</v>
      </c>
      <c r="X227">
        <v>74.91</v>
      </c>
      <c r="Y227">
        <v>76.319999999999993</v>
      </c>
      <c r="Z227">
        <v>73.12</v>
      </c>
      <c r="AA227">
        <v>74.150000000000006</v>
      </c>
      <c r="AB227">
        <v>74.569999999999993</v>
      </c>
      <c r="AC227">
        <v>76.05</v>
      </c>
      <c r="AD227">
        <v>75.040000000000006</v>
      </c>
      <c r="AE227">
        <v>77.19</v>
      </c>
      <c r="AF227">
        <v>79.56</v>
      </c>
      <c r="AG227">
        <v>82.19</v>
      </c>
      <c r="AH227">
        <v>85.56</v>
      </c>
      <c r="AI227">
        <v>85.71</v>
      </c>
      <c r="AJ227">
        <v>86.94</v>
      </c>
      <c r="AK227">
        <v>84.4</v>
      </c>
    </row>
    <row r="228" spans="1:37" x14ac:dyDescent="0.25">
      <c r="A228" t="s">
        <v>30</v>
      </c>
      <c r="B228" s="20">
        <v>4.7699999999999996</v>
      </c>
      <c r="C228" s="20">
        <v>4.71</v>
      </c>
      <c r="D228" s="20">
        <v>4.6500000000000004</v>
      </c>
      <c r="E228" s="20">
        <v>4.47</v>
      </c>
      <c r="F228" s="20">
        <v>4.8</v>
      </c>
      <c r="G228" s="20">
        <v>5.0199999999999996</v>
      </c>
      <c r="H228" s="20">
        <v>5.69</v>
      </c>
      <c r="I228" s="20">
        <v>5</v>
      </c>
      <c r="J228" s="20">
        <v>6.23</v>
      </c>
      <c r="K228" s="20">
        <v>5.74</v>
      </c>
      <c r="L228" s="20">
        <v>4.84</v>
      </c>
      <c r="M228">
        <v>4.72</v>
      </c>
      <c r="N228">
        <v>6.03</v>
      </c>
      <c r="O228">
        <v>5.61</v>
      </c>
      <c r="P228">
        <v>6.05</v>
      </c>
      <c r="Q228">
        <v>5.23</v>
      </c>
      <c r="R228">
        <v>6.08</v>
      </c>
      <c r="S228">
        <v>5.62</v>
      </c>
      <c r="T228">
        <v>6.3</v>
      </c>
      <c r="U228">
        <v>5.92</v>
      </c>
      <c r="V228">
        <v>6.37</v>
      </c>
      <c r="W228">
        <v>6.24</v>
      </c>
      <c r="X228">
        <v>5.41</v>
      </c>
      <c r="Y228">
        <v>5.07</v>
      </c>
      <c r="Z228">
        <v>7.18</v>
      </c>
      <c r="AA228">
        <v>7.21</v>
      </c>
      <c r="AB228">
        <v>6.86</v>
      </c>
      <c r="AC228">
        <v>6.56</v>
      </c>
      <c r="AD228">
        <v>7.39</v>
      </c>
      <c r="AE228">
        <v>6.39</v>
      </c>
      <c r="AF228">
        <v>7.57</v>
      </c>
      <c r="AG228">
        <v>7.51</v>
      </c>
      <c r="AH228">
        <v>7.63</v>
      </c>
      <c r="AI228">
        <v>8.06</v>
      </c>
      <c r="AJ228">
        <v>7.18</v>
      </c>
      <c r="AK228">
        <v>15.6</v>
      </c>
    </row>
    <row r="229" spans="1:37" x14ac:dyDescent="0.25">
      <c r="M229"/>
    </row>
    <row r="230" spans="1:37" x14ac:dyDescent="0.25">
      <c r="A230" t="s">
        <v>31</v>
      </c>
      <c r="M230"/>
    </row>
    <row r="231" spans="1:37" x14ac:dyDescent="0.25">
      <c r="A231" t="s">
        <v>32</v>
      </c>
      <c r="B231" s="20">
        <v>100</v>
      </c>
      <c r="C231" s="20">
        <v>100</v>
      </c>
      <c r="D231" s="20">
        <v>100</v>
      </c>
      <c r="E231" s="20">
        <v>100</v>
      </c>
      <c r="F231" s="20">
        <v>100</v>
      </c>
      <c r="G231" s="20">
        <v>100</v>
      </c>
      <c r="H231" s="20">
        <v>100</v>
      </c>
      <c r="I231" s="20">
        <v>100</v>
      </c>
      <c r="J231" s="20">
        <v>100</v>
      </c>
      <c r="K231" s="20">
        <v>100</v>
      </c>
      <c r="L231" s="20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  <c r="T231">
        <v>100</v>
      </c>
      <c r="U231">
        <v>100</v>
      </c>
      <c r="V231">
        <v>100</v>
      </c>
      <c r="W231">
        <v>100</v>
      </c>
      <c r="X231">
        <v>100</v>
      </c>
      <c r="Y231">
        <v>100</v>
      </c>
      <c r="Z231">
        <v>100</v>
      </c>
      <c r="AA231">
        <v>100</v>
      </c>
      <c r="AB231">
        <v>100</v>
      </c>
      <c r="AC231">
        <v>100</v>
      </c>
      <c r="AD231">
        <v>100</v>
      </c>
      <c r="AE231">
        <v>100</v>
      </c>
      <c r="AF231">
        <v>100</v>
      </c>
      <c r="AG231">
        <v>100</v>
      </c>
      <c r="AH231">
        <v>100</v>
      </c>
      <c r="AI231">
        <v>100</v>
      </c>
      <c r="AJ231">
        <v>100</v>
      </c>
      <c r="AK231">
        <v>100</v>
      </c>
    </row>
    <row r="232" spans="1:37" x14ac:dyDescent="0.25">
      <c r="A232" t="s">
        <v>33</v>
      </c>
      <c r="B232" s="20">
        <v>65.45</v>
      </c>
      <c r="C232" s="20">
        <v>66.150000000000006</v>
      </c>
      <c r="D232" s="20">
        <v>66.790000000000006</v>
      </c>
      <c r="E232" s="20">
        <v>69.760000000000005</v>
      </c>
      <c r="F232" s="20">
        <v>71.34</v>
      </c>
      <c r="G232" s="20">
        <v>74.95</v>
      </c>
      <c r="H232" s="20">
        <v>77.069999999999993</v>
      </c>
      <c r="I232" s="20">
        <v>78.510000000000005</v>
      </c>
      <c r="J232" s="20">
        <v>78.72</v>
      </c>
      <c r="K232" s="20">
        <v>80.09</v>
      </c>
      <c r="L232" s="20">
        <v>81.56</v>
      </c>
      <c r="M232">
        <v>83.05</v>
      </c>
      <c r="N232">
        <v>82.38</v>
      </c>
      <c r="O232">
        <v>82.04</v>
      </c>
      <c r="P232">
        <v>81.08</v>
      </c>
      <c r="Q232">
        <v>80.989999999999995</v>
      </c>
      <c r="R232">
        <v>80.89</v>
      </c>
      <c r="S232">
        <v>81.599999999999994</v>
      </c>
      <c r="T232">
        <v>82.05</v>
      </c>
      <c r="U232">
        <v>82.89</v>
      </c>
      <c r="V232">
        <v>82.16</v>
      </c>
      <c r="W232">
        <v>82.39</v>
      </c>
      <c r="X232">
        <v>83.26</v>
      </c>
      <c r="Y232">
        <v>83.91</v>
      </c>
      <c r="Z232">
        <v>82.99</v>
      </c>
      <c r="AA232">
        <v>83.5</v>
      </c>
      <c r="AB232">
        <v>82.2</v>
      </c>
      <c r="AC232">
        <v>83.38</v>
      </c>
      <c r="AD232">
        <v>83.2</v>
      </c>
      <c r="AE232">
        <v>84.85</v>
      </c>
      <c r="AF232">
        <v>87.12</v>
      </c>
      <c r="AG232">
        <v>89.43</v>
      </c>
      <c r="AH232">
        <v>90.79</v>
      </c>
      <c r="AI232">
        <v>92.17</v>
      </c>
      <c r="AJ232">
        <v>93.73</v>
      </c>
      <c r="AK232">
        <v>96.99</v>
      </c>
    </row>
    <row r="233" spans="1:37" x14ac:dyDescent="0.25">
      <c r="A233" t="s">
        <v>34</v>
      </c>
      <c r="B233" s="20">
        <v>1.32</v>
      </c>
      <c r="C233" s="20">
        <v>1.24</v>
      </c>
      <c r="D233" s="20">
        <v>1.22</v>
      </c>
      <c r="E233" s="20">
        <v>1.27</v>
      </c>
      <c r="F233" s="20">
        <v>1.32</v>
      </c>
      <c r="G233" s="20">
        <v>1.29</v>
      </c>
      <c r="H233" s="20">
        <v>1.28</v>
      </c>
      <c r="I233" s="20">
        <v>1.25</v>
      </c>
      <c r="J233" s="20">
        <v>1.23</v>
      </c>
      <c r="K233" s="20">
        <v>1.1399999999999999</v>
      </c>
      <c r="L233" s="20">
        <v>1.1499999999999999</v>
      </c>
      <c r="M233">
        <v>1.17</v>
      </c>
      <c r="N233">
        <v>1.52</v>
      </c>
      <c r="O233">
        <v>1.81</v>
      </c>
      <c r="P233">
        <v>1.82</v>
      </c>
      <c r="Q233">
        <v>1.83</v>
      </c>
      <c r="R233">
        <v>1.81</v>
      </c>
      <c r="S233">
        <v>1.59</v>
      </c>
      <c r="T233">
        <v>1.54</v>
      </c>
      <c r="U233">
        <v>1.6</v>
      </c>
      <c r="V233">
        <v>1.59</v>
      </c>
      <c r="W233">
        <v>1.42</v>
      </c>
      <c r="X233">
        <v>1.33</v>
      </c>
      <c r="Y233">
        <v>1.32</v>
      </c>
      <c r="Z233">
        <v>1.47</v>
      </c>
      <c r="AA233">
        <v>1.48</v>
      </c>
      <c r="AB233">
        <v>1.63</v>
      </c>
      <c r="AC233">
        <v>1.44</v>
      </c>
      <c r="AD233">
        <v>1.45</v>
      </c>
      <c r="AE233">
        <v>1.36</v>
      </c>
      <c r="AF233">
        <v>1.46</v>
      </c>
      <c r="AG233">
        <v>1.34</v>
      </c>
      <c r="AH233">
        <v>1.73</v>
      </c>
      <c r="AI233">
        <v>1.53</v>
      </c>
      <c r="AJ233">
        <v>1.37</v>
      </c>
      <c r="AK233">
        <v>3.01</v>
      </c>
    </row>
    <row r="234" spans="1:37" x14ac:dyDescent="0.25">
      <c r="M234"/>
    </row>
    <row r="235" spans="1:37" x14ac:dyDescent="0.25">
      <c r="A235" t="s">
        <v>35</v>
      </c>
      <c r="M235"/>
    </row>
    <row r="236" spans="1:37" x14ac:dyDescent="0.25">
      <c r="A236" t="s">
        <v>32</v>
      </c>
      <c r="B236" s="20">
        <v>100</v>
      </c>
      <c r="C236" s="20">
        <v>100</v>
      </c>
      <c r="D236" s="20">
        <v>100</v>
      </c>
      <c r="E236" s="20">
        <v>100</v>
      </c>
      <c r="F236" s="20">
        <v>100</v>
      </c>
      <c r="G236" s="20">
        <v>100</v>
      </c>
      <c r="H236" s="20">
        <v>100</v>
      </c>
      <c r="I236" s="20">
        <v>100</v>
      </c>
      <c r="J236" s="20">
        <v>100</v>
      </c>
      <c r="K236" s="20">
        <v>100</v>
      </c>
      <c r="L236" s="20">
        <v>100</v>
      </c>
      <c r="M236">
        <v>100</v>
      </c>
      <c r="N236">
        <v>100</v>
      </c>
      <c r="O236">
        <v>100</v>
      </c>
      <c r="P236">
        <v>100</v>
      </c>
      <c r="Q236">
        <v>100</v>
      </c>
      <c r="R236">
        <v>100</v>
      </c>
      <c r="S236">
        <v>100</v>
      </c>
      <c r="T236">
        <v>100</v>
      </c>
      <c r="U236">
        <v>100</v>
      </c>
      <c r="V236">
        <v>100</v>
      </c>
      <c r="W236">
        <v>100</v>
      </c>
      <c r="X236">
        <v>100</v>
      </c>
      <c r="Y236">
        <v>100</v>
      </c>
      <c r="Z236">
        <v>100</v>
      </c>
      <c r="AA236">
        <v>100</v>
      </c>
      <c r="AB236">
        <v>100</v>
      </c>
      <c r="AC236">
        <v>100</v>
      </c>
      <c r="AD236">
        <v>100</v>
      </c>
      <c r="AE236">
        <v>100</v>
      </c>
      <c r="AF236">
        <v>100</v>
      </c>
      <c r="AG236">
        <v>100</v>
      </c>
      <c r="AH236">
        <v>100</v>
      </c>
      <c r="AI236">
        <v>100</v>
      </c>
      <c r="AJ236">
        <v>100</v>
      </c>
      <c r="AK236">
        <v>100</v>
      </c>
    </row>
    <row r="237" spans="1:37" x14ac:dyDescent="0.25">
      <c r="A237" t="s">
        <v>33</v>
      </c>
      <c r="B237" s="20">
        <v>62.98</v>
      </c>
      <c r="C237" s="20">
        <v>63.48</v>
      </c>
      <c r="D237" s="20">
        <v>64.95</v>
      </c>
      <c r="E237" s="20">
        <v>67.44</v>
      </c>
      <c r="F237" s="20">
        <v>69.2</v>
      </c>
      <c r="G237" s="20">
        <v>71.959999999999994</v>
      </c>
      <c r="H237" s="20">
        <v>72.56</v>
      </c>
      <c r="I237" s="20">
        <v>75.760000000000005</v>
      </c>
      <c r="J237" s="20">
        <v>76.040000000000006</v>
      </c>
      <c r="K237" s="20">
        <v>77.510000000000005</v>
      </c>
      <c r="L237" s="20">
        <v>79.62</v>
      </c>
      <c r="M237">
        <v>79.61</v>
      </c>
      <c r="N237">
        <v>77.319999999999993</v>
      </c>
      <c r="O237">
        <v>79.180000000000007</v>
      </c>
      <c r="P237">
        <v>78.13</v>
      </c>
      <c r="Q237">
        <v>77.09</v>
      </c>
      <c r="R237">
        <v>77.56</v>
      </c>
      <c r="S237">
        <v>77.010000000000005</v>
      </c>
      <c r="T237">
        <v>78.58</v>
      </c>
      <c r="U237">
        <v>77.510000000000005</v>
      </c>
      <c r="V237">
        <v>78.41</v>
      </c>
      <c r="W237">
        <v>77.64</v>
      </c>
      <c r="X237">
        <v>78.81</v>
      </c>
      <c r="Y237">
        <v>79.069999999999993</v>
      </c>
      <c r="Z237">
        <v>76.88</v>
      </c>
      <c r="AA237">
        <v>78.510000000000005</v>
      </c>
      <c r="AB237">
        <v>79.03</v>
      </c>
      <c r="AC237">
        <v>78.58</v>
      </c>
      <c r="AD237">
        <v>78.81</v>
      </c>
      <c r="AE237">
        <v>80.12</v>
      </c>
      <c r="AF237">
        <v>82.41</v>
      </c>
      <c r="AG237">
        <v>84.53</v>
      </c>
      <c r="AH237">
        <v>87</v>
      </c>
      <c r="AI237">
        <v>87.93</v>
      </c>
      <c r="AJ237">
        <v>88.37</v>
      </c>
      <c r="AK237">
        <v>96.16</v>
      </c>
    </row>
    <row r="238" spans="1:37" x14ac:dyDescent="0.25">
      <c r="A238" t="s">
        <v>34</v>
      </c>
      <c r="B238" s="20">
        <v>5.51</v>
      </c>
      <c r="C238" s="20">
        <v>4.46</v>
      </c>
      <c r="D238" s="20">
        <v>5.08</v>
      </c>
      <c r="E238" s="20">
        <v>4.25</v>
      </c>
      <c r="F238" s="20">
        <v>4.76</v>
      </c>
      <c r="G238" s="20">
        <v>4.7</v>
      </c>
      <c r="H238" s="20">
        <v>4.82</v>
      </c>
      <c r="I238" s="20">
        <v>4.1900000000000004</v>
      </c>
      <c r="J238" s="20">
        <v>3.94</v>
      </c>
      <c r="K238" s="20">
        <v>3.18</v>
      </c>
      <c r="L238" s="20">
        <v>3.22</v>
      </c>
      <c r="M238">
        <v>4.21</v>
      </c>
      <c r="N238">
        <v>6.23</v>
      </c>
      <c r="O238">
        <v>4.78</v>
      </c>
      <c r="P238">
        <v>4.8899999999999997</v>
      </c>
      <c r="Q238">
        <v>5.1100000000000003</v>
      </c>
      <c r="R238">
        <v>5.79</v>
      </c>
      <c r="S238">
        <v>5.87</v>
      </c>
      <c r="T238">
        <v>5.62</v>
      </c>
      <c r="U238">
        <v>6.14</v>
      </c>
      <c r="V238">
        <v>5.52</v>
      </c>
      <c r="W238">
        <v>6.2</v>
      </c>
      <c r="X238">
        <v>4.8499999999999996</v>
      </c>
      <c r="Y238">
        <v>5.48</v>
      </c>
      <c r="Z238">
        <v>7.01</v>
      </c>
      <c r="AA238">
        <v>5.53</v>
      </c>
      <c r="AB238">
        <v>5.2</v>
      </c>
      <c r="AC238">
        <v>5.79</v>
      </c>
      <c r="AD238">
        <v>6.12</v>
      </c>
      <c r="AE238">
        <v>5.75</v>
      </c>
      <c r="AF238">
        <v>5.97</v>
      </c>
      <c r="AG238">
        <v>5.52</v>
      </c>
      <c r="AH238">
        <v>6.18</v>
      </c>
      <c r="AI238">
        <v>6.2</v>
      </c>
      <c r="AJ238">
        <v>6.5</v>
      </c>
      <c r="AK238">
        <v>3.84</v>
      </c>
    </row>
    <row r="239" spans="1:37" x14ac:dyDescent="0.25">
      <c r="M239"/>
    </row>
    <row r="240" spans="1:37" x14ac:dyDescent="0.25">
      <c r="M240"/>
    </row>
    <row r="241" spans="1:38" x14ac:dyDescent="0.25">
      <c r="A241" t="s">
        <v>5</v>
      </c>
      <c r="M241"/>
    </row>
    <row r="242" spans="1:38" x14ac:dyDescent="0.25">
      <c r="A242" t="s">
        <v>26</v>
      </c>
      <c r="M242"/>
    </row>
    <row r="243" spans="1:38" x14ac:dyDescent="0.25">
      <c r="A243" t="s">
        <v>20</v>
      </c>
      <c r="M243"/>
    </row>
    <row r="244" spans="1:38" x14ac:dyDescent="0.25">
      <c r="A244" t="s">
        <v>8</v>
      </c>
      <c r="B244" s="58">
        <v>44562</v>
      </c>
      <c r="C244" s="58">
        <v>44593</v>
      </c>
      <c r="D244" s="58">
        <v>44621</v>
      </c>
      <c r="E244" s="58">
        <v>44652</v>
      </c>
      <c r="F244" s="58">
        <v>44682</v>
      </c>
      <c r="G244" s="58">
        <v>44713</v>
      </c>
      <c r="H244" s="58">
        <v>44743</v>
      </c>
      <c r="I244" s="58">
        <v>44774</v>
      </c>
      <c r="J244" s="58">
        <v>44805</v>
      </c>
      <c r="K244" s="58">
        <v>44835</v>
      </c>
      <c r="L244" s="58">
        <v>44866</v>
      </c>
      <c r="M244" s="1">
        <v>44896</v>
      </c>
      <c r="N244" s="1">
        <v>44927</v>
      </c>
      <c r="O244" s="1">
        <v>44958</v>
      </c>
      <c r="P244" s="1">
        <v>44986</v>
      </c>
      <c r="Q244" s="1">
        <v>45017</v>
      </c>
      <c r="R244" s="1">
        <v>45047</v>
      </c>
      <c r="S244" s="1">
        <v>45078</v>
      </c>
      <c r="T244" s="1">
        <v>45108</v>
      </c>
      <c r="U244" s="1">
        <v>45139</v>
      </c>
      <c r="V244" s="1">
        <v>45170</v>
      </c>
      <c r="W244" s="1">
        <v>45200</v>
      </c>
      <c r="X244" s="1">
        <v>45231</v>
      </c>
      <c r="Y244" s="1">
        <v>45261</v>
      </c>
      <c r="Z244" s="1">
        <v>45292</v>
      </c>
      <c r="AA244" s="1">
        <v>45323</v>
      </c>
      <c r="AB244" s="1">
        <v>45352</v>
      </c>
      <c r="AC244" s="1">
        <v>45383</v>
      </c>
      <c r="AD244" s="1">
        <v>45413</v>
      </c>
      <c r="AE244" s="1">
        <v>45444</v>
      </c>
      <c r="AF244" s="1">
        <v>45474</v>
      </c>
      <c r="AG244" s="1">
        <v>45505</v>
      </c>
      <c r="AH244" s="1">
        <v>45536</v>
      </c>
      <c r="AI244" s="1">
        <v>45566</v>
      </c>
      <c r="AJ244" s="1">
        <v>45597</v>
      </c>
      <c r="AK244" s="1">
        <v>45627</v>
      </c>
      <c r="AL244" s="1"/>
    </row>
    <row r="245" spans="1:38" x14ac:dyDescent="0.25">
      <c r="A245" t="s">
        <v>27</v>
      </c>
      <c r="M245"/>
    </row>
    <row r="246" spans="1:38" x14ac:dyDescent="0.25">
      <c r="A246" t="s">
        <v>28</v>
      </c>
      <c r="B246" s="20">
        <v>100</v>
      </c>
      <c r="C246" s="20">
        <v>100</v>
      </c>
      <c r="D246" s="20">
        <v>100</v>
      </c>
      <c r="E246" s="20">
        <v>100</v>
      </c>
      <c r="F246" s="20">
        <v>100</v>
      </c>
      <c r="G246" s="20">
        <v>100</v>
      </c>
      <c r="H246" s="20">
        <v>100</v>
      </c>
      <c r="I246" s="20">
        <v>100</v>
      </c>
      <c r="J246" s="20">
        <v>100</v>
      </c>
      <c r="K246" s="20">
        <v>100</v>
      </c>
      <c r="L246" s="20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  <c r="T246">
        <v>100</v>
      </c>
      <c r="U246">
        <v>100</v>
      </c>
      <c r="V246">
        <v>100</v>
      </c>
      <c r="W246">
        <v>100</v>
      </c>
      <c r="X246">
        <v>100</v>
      </c>
      <c r="Y246">
        <v>100</v>
      </c>
      <c r="Z246">
        <v>100</v>
      </c>
      <c r="AA246">
        <v>100</v>
      </c>
      <c r="AB246">
        <v>100</v>
      </c>
      <c r="AC246">
        <v>100</v>
      </c>
      <c r="AD246">
        <v>100</v>
      </c>
      <c r="AE246">
        <v>100</v>
      </c>
      <c r="AF246">
        <v>100</v>
      </c>
      <c r="AG246">
        <v>100</v>
      </c>
      <c r="AH246">
        <v>100</v>
      </c>
      <c r="AI246">
        <v>100</v>
      </c>
      <c r="AJ246">
        <v>100</v>
      </c>
      <c r="AK246">
        <v>100</v>
      </c>
    </row>
    <row r="247" spans="1:38" x14ac:dyDescent="0.25">
      <c r="A247" t="s">
        <v>29</v>
      </c>
      <c r="B247" s="20">
        <v>60.47</v>
      </c>
      <c r="C247" s="20">
        <v>56.71</v>
      </c>
      <c r="D247" s="20">
        <v>65.25</v>
      </c>
      <c r="E247" s="20">
        <v>62.06</v>
      </c>
      <c r="F247" s="20">
        <v>60.56</v>
      </c>
      <c r="G247" s="20">
        <v>66.52</v>
      </c>
      <c r="H247" s="20">
        <v>69.430000000000007</v>
      </c>
      <c r="I247" s="20">
        <v>70.099999999999994</v>
      </c>
      <c r="J247" s="20">
        <v>69.040000000000006</v>
      </c>
      <c r="K247" s="20">
        <v>69.95</v>
      </c>
      <c r="L247" s="20">
        <v>74.62</v>
      </c>
      <c r="M247">
        <v>76.8</v>
      </c>
      <c r="N247">
        <v>76.239999999999995</v>
      </c>
      <c r="O247">
        <v>71.89</v>
      </c>
      <c r="P247">
        <v>73.709999999999994</v>
      </c>
      <c r="Q247">
        <v>75.05</v>
      </c>
      <c r="R247">
        <v>72.87</v>
      </c>
      <c r="S247">
        <v>72.52</v>
      </c>
      <c r="T247">
        <v>74.11</v>
      </c>
      <c r="U247">
        <v>74.7</v>
      </c>
      <c r="V247">
        <v>70.98</v>
      </c>
      <c r="W247">
        <v>72.47</v>
      </c>
      <c r="X247">
        <v>74.31</v>
      </c>
      <c r="Y247">
        <v>77.680000000000007</v>
      </c>
      <c r="Z247">
        <v>72.099999999999994</v>
      </c>
      <c r="AA247">
        <v>70.25</v>
      </c>
      <c r="AB247">
        <v>74.680000000000007</v>
      </c>
      <c r="AC247">
        <v>73.58</v>
      </c>
      <c r="AD247">
        <v>72.47</v>
      </c>
      <c r="AE247">
        <v>71.22</v>
      </c>
      <c r="AF247">
        <v>78.650000000000006</v>
      </c>
      <c r="AG247">
        <v>78.22</v>
      </c>
      <c r="AH247">
        <v>77.41</v>
      </c>
      <c r="AI247">
        <v>79.010000000000005</v>
      </c>
      <c r="AJ247">
        <v>78.260000000000005</v>
      </c>
      <c r="AK247">
        <v>78.17</v>
      </c>
    </row>
    <row r="248" spans="1:38" x14ac:dyDescent="0.25">
      <c r="A248" t="s">
        <v>30</v>
      </c>
      <c r="B248" s="20">
        <v>8.33</v>
      </c>
      <c r="C248" s="20">
        <v>9.9700000000000006</v>
      </c>
      <c r="D248" s="20">
        <v>7.61</v>
      </c>
      <c r="E248" s="20">
        <v>8.09</v>
      </c>
      <c r="F248" s="20">
        <v>10.14</v>
      </c>
      <c r="G248" s="20">
        <v>10.49</v>
      </c>
      <c r="H248" s="20">
        <v>9.7200000000000006</v>
      </c>
      <c r="I248" s="20">
        <v>12.12</v>
      </c>
      <c r="J248" s="20">
        <v>13.04</v>
      </c>
      <c r="K248" s="20">
        <v>10.99</v>
      </c>
      <c r="L248" s="20">
        <v>12.46</v>
      </c>
      <c r="M248">
        <v>7.32</v>
      </c>
      <c r="N248">
        <v>9.8800000000000008</v>
      </c>
      <c r="O248">
        <v>11.24</v>
      </c>
      <c r="P248">
        <v>10.62</v>
      </c>
      <c r="Q248">
        <v>10.55</v>
      </c>
      <c r="R248">
        <v>11.58</v>
      </c>
      <c r="S248">
        <v>10.8</v>
      </c>
      <c r="T248">
        <v>10.130000000000001</v>
      </c>
      <c r="U248">
        <v>11.49</v>
      </c>
      <c r="V248">
        <v>12.82</v>
      </c>
      <c r="W248">
        <v>9.58</v>
      </c>
      <c r="X248">
        <v>9.58</v>
      </c>
      <c r="Y248">
        <v>7.15</v>
      </c>
      <c r="Z248">
        <v>11.59</v>
      </c>
      <c r="AA248">
        <v>13.69</v>
      </c>
      <c r="AB248">
        <v>9.94</v>
      </c>
      <c r="AC248">
        <v>11.76</v>
      </c>
      <c r="AD248">
        <v>13.59</v>
      </c>
      <c r="AE248">
        <v>10.71</v>
      </c>
      <c r="AF248">
        <v>10.75</v>
      </c>
      <c r="AG248">
        <v>11.65</v>
      </c>
      <c r="AH248">
        <v>14.85</v>
      </c>
      <c r="AI248">
        <v>14.93</v>
      </c>
      <c r="AJ248">
        <v>11.78</v>
      </c>
      <c r="AK248">
        <v>21.83</v>
      </c>
    </row>
    <row r="249" spans="1:38" x14ac:dyDescent="0.25">
      <c r="M249"/>
    </row>
    <row r="250" spans="1:38" x14ac:dyDescent="0.25">
      <c r="A250" t="s">
        <v>31</v>
      </c>
      <c r="M250"/>
    </row>
    <row r="251" spans="1:38" x14ac:dyDescent="0.25">
      <c r="A251" t="s">
        <v>32</v>
      </c>
      <c r="B251" s="20">
        <v>100</v>
      </c>
      <c r="C251" s="20">
        <v>100</v>
      </c>
      <c r="D251" s="20">
        <v>100</v>
      </c>
      <c r="E251" s="20">
        <v>100</v>
      </c>
      <c r="F251" s="20">
        <v>100</v>
      </c>
      <c r="G251" s="20">
        <v>100</v>
      </c>
      <c r="H251" s="20">
        <v>100</v>
      </c>
      <c r="I251" s="20">
        <v>100</v>
      </c>
      <c r="J251" s="20">
        <v>100</v>
      </c>
      <c r="K251" s="20">
        <v>100</v>
      </c>
      <c r="L251" s="20">
        <v>100</v>
      </c>
      <c r="M251">
        <v>100</v>
      </c>
      <c r="N251">
        <v>100</v>
      </c>
      <c r="O251">
        <v>100</v>
      </c>
      <c r="P251">
        <v>100</v>
      </c>
      <c r="Q251">
        <v>100</v>
      </c>
      <c r="R251">
        <v>100</v>
      </c>
      <c r="S251">
        <v>100</v>
      </c>
      <c r="T251">
        <v>100</v>
      </c>
      <c r="U251">
        <v>100</v>
      </c>
      <c r="V251">
        <v>100</v>
      </c>
      <c r="W251">
        <v>100</v>
      </c>
      <c r="X251">
        <v>100</v>
      </c>
      <c r="Y251">
        <v>100</v>
      </c>
      <c r="Z251">
        <v>100</v>
      </c>
      <c r="AA251">
        <v>100</v>
      </c>
      <c r="AB251">
        <v>100</v>
      </c>
      <c r="AC251">
        <v>100</v>
      </c>
      <c r="AD251">
        <v>100</v>
      </c>
      <c r="AE251">
        <v>100</v>
      </c>
      <c r="AF251">
        <v>100</v>
      </c>
      <c r="AG251">
        <v>100</v>
      </c>
      <c r="AH251">
        <v>100</v>
      </c>
      <c r="AI251">
        <v>100</v>
      </c>
      <c r="AJ251">
        <v>100</v>
      </c>
      <c r="AK251">
        <v>100</v>
      </c>
    </row>
    <row r="252" spans="1:38" x14ac:dyDescent="0.25">
      <c r="A252" t="s">
        <v>33</v>
      </c>
      <c r="B252" s="20">
        <v>67.87</v>
      </c>
      <c r="C252" s="20">
        <v>67.849999999999994</v>
      </c>
      <c r="D252" s="20">
        <v>70.78</v>
      </c>
      <c r="E252" s="20">
        <v>71.94</v>
      </c>
      <c r="F252" s="20">
        <v>74.25</v>
      </c>
      <c r="G252" s="20">
        <v>75.87</v>
      </c>
      <c r="H252" s="20">
        <v>76.09</v>
      </c>
      <c r="I252" s="20">
        <v>78.09</v>
      </c>
      <c r="J252" s="20">
        <v>76.709999999999994</v>
      </c>
      <c r="K252" s="20">
        <v>79.89</v>
      </c>
      <c r="L252" s="20">
        <v>80.41</v>
      </c>
      <c r="M252">
        <v>81.98</v>
      </c>
      <c r="N252">
        <v>83.79</v>
      </c>
      <c r="O252">
        <v>82.4</v>
      </c>
      <c r="P252">
        <v>80.430000000000007</v>
      </c>
      <c r="Q252">
        <v>81.61</v>
      </c>
      <c r="R252">
        <v>82.33</v>
      </c>
      <c r="S252">
        <v>81.78</v>
      </c>
      <c r="T252">
        <v>81.58</v>
      </c>
      <c r="U252">
        <v>80.97</v>
      </c>
      <c r="V252">
        <v>80.84</v>
      </c>
      <c r="W252">
        <v>82.39</v>
      </c>
      <c r="X252">
        <v>81.95</v>
      </c>
      <c r="Y252">
        <v>82.28</v>
      </c>
      <c r="Z252">
        <v>80.680000000000007</v>
      </c>
      <c r="AA252">
        <v>80.59</v>
      </c>
      <c r="AB252">
        <v>83.04</v>
      </c>
      <c r="AC252">
        <v>81.349999999999994</v>
      </c>
      <c r="AD252">
        <v>82.27</v>
      </c>
      <c r="AE252">
        <v>83.53</v>
      </c>
      <c r="AF252">
        <v>86.38</v>
      </c>
      <c r="AG252">
        <v>87.95</v>
      </c>
      <c r="AH252">
        <v>87.92</v>
      </c>
      <c r="AI252">
        <v>90.16</v>
      </c>
      <c r="AJ252">
        <v>90.58</v>
      </c>
      <c r="AK252">
        <v>98.79</v>
      </c>
    </row>
    <row r="253" spans="1:38" x14ac:dyDescent="0.25">
      <c r="A253" t="s">
        <v>34</v>
      </c>
      <c r="B253" s="20">
        <v>3.36</v>
      </c>
      <c r="C253" s="20">
        <v>3.62</v>
      </c>
      <c r="D253" s="20">
        <v>3.49</v>
      </c>
      <c r="E253" s="20">
        <v>2.58</v>
      </c>
      <c r="F253" s="20">
        <v>3.99</v>
      </c>
      <c r="G253" s="20">
        <v>3.67</v>
      </c>
      <c r="H253" s="20">
        <v>4.5</v>
      </c>
      <c r="I253" s="20">
        <v>4.53</v>
      </c>
      <c r="J253" s="20">
        <v>4.57</v>
      </c>
      <c r="K253" s="20">
        <v>4.2699999999999996</v>
      </c>
      <c r="L253" s="20">
        <v>4.53</v>
      </c>
      <c r="M253">
        <v>3.71</v>
      </c>
      <c r="N253">
        <v>3.3</v>
      </c>
      <c r="O253">
        <v>3.98</v>
      </c>
      <c r="P253">
        <v>5.16</v>
      </c>
      <c r="Q253">
        <v>4.7300000000000004</v>
      </c>
      <c r="R253">
        <v>4.3</v>
      </c>
      <c r="S253">
        <v>3.79</v>
      </c>
      <c r="T253">
        <v>5.1100000000000003</v>
      </c>
      <c r="U253">
        <v>5.0599999999999996</v>
      </c>
      <c r="V253">
        <v>4.2</v>
      </c>
      <c r="W253">
        <v>3.65</v>
      </c>
      <c r="X253">
        <v>3.62</v>
      </c>
      <c r="Y253">
        <v>3.63</v>
      </c>
      <c r="Z253">
        <v>5.47</v>
      </c>
      <c r="AA253">
        <v>4.8600000000000003</v>
      </c>
      <c r="AB253">
        <v>3.48</v>
      </c>
      <c r="AC253">
        <v>4.62</v>
      </c>
      <c r="AD253">
        <v>3.97</v>
      </c>
      <c r="AE253">
        <v>3.73</v>
      </c>
      <c r="AF253">
        <v>3.52</v>
      </c>
      <c r="AG253">
        <v>3.53</v>
      </c>
      <c r="AH253">
        <v>4.45</v>
      </c>
      <c r="AI253">
        <v>4.21</v>
      </c>
      <c r="AJ253">
        <v>4.82</v>
      </c>
      <c r="AK253">
        <v>1.21</v>
      </c>
    </row>
    <row r="254" spans="1:38" x14ac:dyDescent="0.25">
      <c r="M254"/>
    </row>
    <row r="255" spans="1:38" x14ac:dyDescent="0.25">
      <c r="A255" t="s">
        <v>35</v>
      </c>
      <c r="M255"/>
    </row>
    <row r="256" spans="1:38" x14ac:dyDescent="0.25">
      <c r="A256" t="s">
        <v>32</v>
      </c>
      <c r="B256" s="20">
        <v>100</v>
      </c>
      <c r="C256" s="20">
        <v>100</v>
      </c>
      <c r="D256" s="20">
        <v>100</v>
      </c>
      <c r="E256" s="20">
        <v>100</v>
      </c>
      <c r="F256" s="20">
        <v>100</v>
      </c>
      <c r="G256" s="20">
        <v>100</v>
      </c>
      <c r="H256" s="20">
        <v>100</v>
      </c>
      <c r="I256" s="20">
        <v>100</v>
      </c>
      <c r="J256" s="20">
        <v>100</v>
      </c>
      <c r="K256" s="20">
        <v>100</v>
      </c>
      <c r="L256" s="20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  <c r="T256">
        <v>100</v>
      </c>
      <c r="U256">
        <v>100</v>
      </c>
      <c r="V256">
        <v>100</v>
      </c>
      <c r="W256">
        <v>100</v>
      </c>
      <c r="X256">
        <v>100</v>
      </c>
      <c r="Y256">
        <v>100</v>
      </c>
      <c r="Z256">
        <v>100</v>
      </c>
      <c r="AA256">
        <v>100</v>
      </c>
      <c r="AB256">
        <v>100</v>
      </c>
      <c r="AC256">
        <v>100</v>
      </c>
      <c r="AD256">
        <v>100</v>
      </c>
      <c r="AE256">
        <v>100</v>
      </c>
      <c r="AF256">
        <v>100</v>
      </c>
      <c r="AG256">
        <v>100</v>
      </c>
      <c r="AH256">
        <v>100</v>
      </c>
      <c r="AI256">
        <v>100</v>
      </c>
      <c r="AJ256">
        <v>100</v>
      </c>
      <c r="AK256">
        <v>100</v>
      </c>
    </row>
    <row r="257" spans="1:38" x14ac:dyDescent="0.25">
      <c r="A257" t="s">
        <v>33</v>
      </c>
      <c r="B257" s="20">
        <v>65.260000000000005</v>
      </c>
      <c r="C257" s="20">
        <v>68.13</v>
      </c>
      <c r="D257" s="20">
        <v>67.430000000000007</v>
      </c>
      <c r="E257" s="20">
        <v>67.709999999999994</v>
      </c>
      <c r="F257" s="20">
        <v>71.17</v>
      </c>
      <c r="G257" s="20">
        <v>74.81</v>
      </c>
      <c r="H257" s="20">
        <v>74.41</v>
      </c>
      <c r="I257" s="20">
        <v>78.400000000000006</v>
      </c>
      <c r="J257" s="20">
        <v>74.14</v>
      </c>
      <c r="K257" s="20">
        <v>77.38</v>
      </c>
      <c r="L257" s="20">
        <v>77.97</v>
      </c>
      <c r="M257">
        <v>79.959999999999994</v>
      </c>
      <c r="N257">
        <v>76.77</v>
      </c>
      <c r="O257">
        <v>78.44</v>
      </c>
      <c r="P257">
        <v>77.34</v>
      </c>
      <c r="Q257">
        <v>80.45</v>
      </c>
      <c r="R257">
        <v>77.73</v>
      </c>
      <c r="S257">
        <v>77.22</v>
      </c>
      <c r="T257">
        <v>80.05</v>
      </c>
      <c r="U257">
        <v>80.430000000000007</v>
      </c>
      <c r="V257">
        <v>77.3</v>
      </c>
      <c r="W257">
        <v>81.64</v>
      </c>
      <c r="X257">
        <v>82.54</v>
      </c>
      <c r="Y257">
        <v>84.27</v>
      </c>
      <c r="Z257">
        <v>78.97</v>
      </c>
      <c r="AA257">
        <v>85.3</v>
      </c>
      <c r="AB257">
        <v>83.48</v>
      </c>
      <c r="AC257">
        <v>83.3</v>
      </c>
      <c r="AD257">
        <v>83.07</v>
      </c>
      <c r="AE257">
        <v>83.51</v>
      </c>
      <c r="AF257">
        <v>81.349999999999994</v>
      </c>
      <c r="AG257">
        <v>81.42</v>
      </c>
      <c r="AH257">
        <v>85.9</v>
      </c>
      <c r="AI257">
        <v>83.2</v>
      </c>
      <c r="AJ257">
        <v>89.61</v>
      </c>
      <c r="AK257">
        <v>98.93</v>
      </c>
    </row>
    <row r="258" spans="1:38" x14ac:dyDescent="0.25">
      <c r="A258" t="s">
        <v>34</v>
      </c>
      <c r="B258" s="20">
        <v>2.5099999999999998</v>
      </c>
      <c r="C258" s="20">
        <v>4.0599999999999996</v>
      </c>
      <c r="D258" s="20">
        <v>3.1</v>
      </c>
      <c r="E258" s="20">
        <v>2.35</v>
      </c>
      <c r="F258" s="20">
        <v>4.6100000000000003</v>
      </c>
      <c r="G258" s="20">
        <v>5.21</v>
      </c>
      <c r="H258" s="20">
        <v>7.23</v>
      </c>
      <c r="I258" s="20">
        <v>5.81</v>
      </c>
      <c r="J258" s="20">
        <v>6.61</v>
      </c>
      <c r="K258" s="20">
        <v>6.6</v>
      </c>
      <c r="L258" s="20">
        <v>4.5</v>
      </c>
      <c r="M258">
        <v>3.45</v>
      </c>
      <c r="N258">
        <v>6.68</v>
      </c>
      <c r="O258">
        <v>4.8899999999999997</v>
      </c>
      <c r="P258">
        <v>6.07</v>
      </c>
      <c r="Q258">
        <v>3.28</v>
      </c>
      <c r="R258">
        <v>4.58</v>
      </c>
      <c r="S258">
        <v>4.37</v>
      </c>
      <c r="T258">
        <v>5.1100000000000003</v>
      </c>
      <c r="U258">
        <v>5.51</v>
      </c>
      <c r="V258">
        <v>5.75</v>
      </c>
      <c r="W258">
        <v>3.45</v>
      </c>
      <c r="X258">
        <v>3.17</v>
      </c>
      <c r="Y258">
        <v>3.63</v>
      </c>
      <c r="Z258">
        <v>6.13</v>
      </c>
      <c r="AA258">
        <v>3.64</v>
      </c>
      <c r="AB258">
        <v>2.85</v>
      </c>
      <c r="AC258">
        <v>5.98</v>
      </c>
      <c r="AD258">
        <v>2.29</v>
      </c>
      <c r="AE258">
        <v>4.18</v>
      </c>
      <c r="AF258">
        <v>9.42</v>
      </c>
      <c r="AG258">
        <v>6.3</v>
      </c>
      <c r="AH258">
        <v>4.7300000000000004</v>
      </c>
      <c r="AI258">
        <v>10.31</v>
      </c>
      <c r="AJ258">
        <v>5.55</v>
      </c>
      <c r="AK258">
        <v>1.07</v>
      </c>
    </row>
    <row r="259" spans="1:38" x14ac:dyDescent="0.25">
      <c r="M259"/>
    </row>
    <row r="260" spans="1:38" x14ac:dyDescent="0.25">
      <c r="M260"/>
    </row>
    <row r="261" spans="1:38" x14ac:dyDescent="0.25">
      <c r="A261" t="s">
        <v>5</v>
      </c>
      <c r="M261"/>
    </row>
    <row r="262" spans="1:38" x14ac:dyDescent="0.25">
      <c r="A262" t="s">
        <v>26</v>
      </c>
      <c r="M262"/>
    </row>
    <row r="263" spans="1:38" x14ac:dyDescent="0.25">
      <c r="A263" t="s">
        <v>21</v>
      </c>
      <c r="M263"/>
    </row>
    <row r="264" spans="1:38" x14ac:dyDescent="0.25">
      <c r="A264" t="s">
        <v>8</v>
      </c>
      <c r="B264" s="58">
        <v>44562</v>
      </c>
      <c r="C264" s="58">
        <v>44593</v>
      </c>
      <c r="D264" s="58">
        <v>44621</v>
      </c>
      <c r="E264" s="58">
        <v>44652</v>
      </c>
      <c r="F264" s="58">
        <v>44682</v>
      </c>
      <c r="G264" s="58">
        <v>44713</v>
      </c>
      <c r="H264" s="58">
        <v>44743</v>
      </c>
      <c r="I264" s="58">
        <v>44774</v>
      </c>
      <c r="J264" s="58">
        <v>44805</v>
      </c>
      <c r="K264" s="58">
        <v>44835</v>
      </c>
      <c r="L264" s="58">
        <v>44866</v>
      </c>
      <c r="M264" s="1">
        <v>44896</v>
      </c>
      <c r="N264" s="1">
        <v>44927</v>
      </c>
      <c r="O264" s="1">
        <v>44958</v>
      </c>
      <c r="P264" s="1">
        <v>44986</v>
      </c>
      <c r="Q264" s="1">
        <v>45017</v>
      </c>
      <c r="R264" s="1">
        <v>45047</v>
      </c>
      <c r="S264" s="1">
        <v>45078</v>
      </c>
      <c r="T264" s="1">
        <v>45108</v>
      </c>
      <c r="U264" s="1">
        <v>45139</v>
      </c>
      <c r="V264" s="1">
        <v>45170</v>
      </c>
      <c r="W264" s="1">
        <v>45200</v>
      </c>
      <c r="X264" s="1">
        <v>45231</v>
      </c>
      <c r="Y264" s="1">
        <v>45261</v>
      </c>
      <c r="Z264" s="1">
        <v>45292</v>
      </c>
      <c r="AA264" s="1">
        <v>45323</v>
      </c>
      <c r="AB264" s="1">
        <v>45352</v>
      </c>
      <c r="AC264" s="1">
        <v>45383</v>
      </c>
      <c r="AD264" s="1">
        <v>45413</v>
      </c>
      <c r="AE264" s="1">
        <v>45444</v>
      </c>
      <c r="AF264" s="1">
        <v>45474</v>
      </c>
      <c r="AG264" s="1">
        <v>45505</v>
      </c>
      <c r="AH264" s="1">
        <v>45536</v>
      </c>
      <c r="AI264" s="1">
        <v>45566</v>
      </c>
      <c r="AJ264" s="1">
        <v>45597</v>
      </c>
      <c r="AK264" s="1">
        <v>45627</v>
      </c>
      <c r="AL264" s="1"/>
    </row>
    <row r="265" spans="1:38" x14ac:dyDescent="0.25">
      <c r="A265" t="s">
        <v>27</v>
      </c>
      <c r="M265"/>
    </row>
    <row r="266" spans="1:38" x14ac:dyDescent="0.25">
      <c r="A266" t="s">
        <v>28</v>
      </c>
      <c r="B266" s="20">
        <v>100</v>
      </c>
      <c r="C266" s="20">
        <v>100</v>
      </c>
      <c r="D266" s="20">
        <v>100</v>
      </c>
      <c r="E266" s="20">
        <v>100</v>
      </c>
      <c r="F266" s="20">
        <v>100</v>
      </c>
      <c r="G266" s="20">
        <v>100</v>
      </c>
      <c r="H266" s="20">
        <v>100</v>
      </c>
      <c r="I266" s="20">
        <v>100</v>
      </c>
      <c r="J266" s="20">
        <v>100</v>
      </c>
      <c r="K266" s="20">
        <v>100</v>
      </c>
      <c r="L266" s="20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  <c r="T266">
        <v>100</v>
      </c>
      <c r="U266">
        <v>100</v>
      </c>
      <c r="V266">
        <v>100</v>
      </c>
      <c r="W266">
        <v>100</v>
      </c>
      <c r="X266">
        <v>100</v>
      </c>
      <c r="Y266">
        <v>100</v>
      </c>
      <c r="Z266">
        <v>100</v>
      </c>
      <c r="AA266">
        <v>100</v>
      </c>
      <c r="AB266">
        <v>100</v>
      </c>
      <c r="AC266">
        <v>100</v>
      </c>
      <c r="AD266">
        <v>100</v>
      </c>
      <c r="AE266">
        <v>100</v>
      </c>
      <c r="AF266">
        <v>100</v>
      </c>
      <c r="AG266">
        <v>100</v>
      </c>
      <c r="AH266">
        <v>100</v>
      </c>
      <c r="AI266">
        <v>100</v>
      </c>
      <c r="AJ266">
        <v>100</v>
      </c>
      <c r="AK266">
        <v>100</v>
      </c>
    </row>
    <row r="267" spans="1:38" x14ac:dyDescent="0.25">
      <c r="A267" t="s">
        <v>29</v>
      </c>
      <c r="B267" s="20">
        <v>53.36</v>
      </c>
      <c r="C267" s="20">
        <v>48.69</v>
      </c>
      <c r="D267" s="20">
        <v>55.94</v>
      </c>
      <c r="E267" s="20">
        <v>54.79</v>
      </c>
      <c r="F267" s="20">
        <v>55.67</v>
      </c>
      <c r="G267" s="20">
        <v>60.68</v>
      </c>
      <c r="H267" s="20">
        <v>61.55</v>
      </c>
      <c r="I267" s="20">
        <v>67.400000000000006</v>
      </c>
      <c r="J267" s="20">
        <v>63.48</v>
      </c>
      <c r="K267" s="20">
        <v>66.83</v>
      </c>
      <c r="L267" s="20">
        <v>68.52</v>
      </c>
      <c r="M267">
        <v>70.22</v>
      </c>
      <c r="N267">
        <v>70.13</v>
      </c>
      <c r="O267">
        <v>63.04</v>
      </c>
      <c r="P267">
        <v>69.42</v>
      </c>
      <c r="Q267">
        <v>71.709999999999994</v>
      </c>
      <c r="R267">
        <v>66.680000000000007</v>
      </c>
      <c r="S267">
        <v>65.37</v>
      </c>
      <c r="T267">
        <v>70.510000000000005</v>
      </c>
      <c r="U267">
        <v>69.75</v>
      </c>
      <c r="V267">
        <v>62.96</v>
      </c>
      <c r="W267">
        <v>70.39</v>
      </c>
      <c r="X267">
        <v>70.09</v>
      </c>
      <c r="Y267">
        <v>74.41</v>
      </c>
      <c r="Z267">
        <v>69.739999999999995</v>
      </c>
      <c r="AA267">
        <v>65.09</v>
      </c>
      <c r="AB267">
        <v>68.540000000000006</v>
      </c>
      <c r="AC267">
        <v>64.739999999999995</v>
      </c>
      <c r="AD267">
        <v>70.7</v>
      </c>
      <c r="AE267">
        <v>67.680000000000007</v>
      </c>
      <c r="AF267">
        <v>78.78</v>
      </c>
      <c r="AG267">
        <v>70.709999999999994</v>
      </c>
      <c r="AH267">
        <v>74.16</v>
      </c>
      <c r="AI267">
        <v>72.650000000000006</v>
      </c>
      <c r="AJ267">
        <v>71.58</v>
      </c>
      <c r="AK267">
        <v>75.16</v>
      </c>
    </row>
    <row r="268" spans="1:38" x14ac:dyDescent="0.25">
      <c r="A268" t="s">
        <v>30</v>
      </c>
      <c r="B268" s="20">
        <v>14.03</v>
      </c>
      <c r="C268" s="20">
        <v>15.67</v>
      </c>
      <c r="D268" s="20">
        <v>13.76</v>
      </c>
      <c r="E268" s="20">
        <v>14.3</v>
      </c>
      <c r="F268" s="20">
        <v>14.12</v>
      </c>
      <c r="G268" s="20">
        <v>14.9</v>
      </c>
      <c r="H268" s="20">
        <v>16.2</v>
      </c>
      <c r="I268" s="20">
        <v>15.24</v>
      </c>
      <c r="J268" s="20">
        <v>18.3</v>
      </c>
      <c r="K268" s="20">
        <v>13.76</v>
      </c>
      <c r="L268" s="20">
        <v>18.29</v>
      </c>
      <c r="M268">
        <v>10.07</v>
      </c>
      <c r="N268">
        <v>13.44</v>
      </c>
      <c r="O268">
        <v>16.55</v>
      </c>
      <c r="P268">
        <v>16.47</v>
      </c>
      <c r="Q268">
        <v>15.53</v>
      </c>
      <c r="R268">
        <v>16.78</v>
      </c>
      <c r="S268">
        <v>16.079999999999998</v>
      </c>
      <c r="T268">
        <v>13.47</v>
      </c>
      <c r="U268">
        <v>17.03</v>
      </c>
      <c r="V268">
        <v>20.64</v>
      </c>
      <c r="W268">
        <v>11.4</v>
      </c>
      <c r="X268">
        <v>14.98</v>
      </c>
      <c r="Y268">
        <v>10.16</v>
      </c>
      <c r="Z268">
        <v>14.6</v>
      </c>
      <c r="AA268">
        <v>18.25</v>
      </c>
      <c r="AB268">
        <v>13.09</v>
      </c>
      <c r="AC268">
        <v>17.059999999999999</v>
      </c>
      <c r="AD268">
        <v>17.11</v>
      </c>
      <c r="AE268">
        <v>12.9</v>
      </c>
      <c r="AF268">
        <v>11.06</v>
      </c>
      <c r="AG268">
        <v>17.52</v>
      </c>
      <c r="AH268">
        <v>19.079999999999998</v>
      </c>
      <c r="AI268">
        <v>22.4</v>
      </c>
      <c r="AJ268">
        <v>15.25</v>
      </c>
      <c r="AK268">
        <v>24.84</v>
      </c>
    </row>
    <row r="269" spans="1:38" x14ac:dyDescent="0.25">
      <c r="M269"/>
    </row>
    <row r="270" spans="1:38" x14ac:dyDescent="0.25">
      <c r="A270" t="s">
        <v>31</v>
      </c>
      <c r="M270"/>
    </row>
    <row r="271" spans="1:38" x14ac:dyDescent="0.25">
      <c r="A271" t="s">
        <v>32</v>
      </c>
      <c r="B271" s="20">
        <v>100</v>
      </c>
      <c r="C271" s="20">
        <v>100</v>
      </c>
      <c r="D271" s="20">
        <v>100</v>
      </c>
      <c r="E271" s="20">
        <v>100</v>
      </c>
      <c r="F271" s="20">
        <v>100</v>
      </c>
      <c r="G271" s="20">
        <v>100</v>
      </c>
      <c r="H271" s="20">
        <v>100</v>
      </c>
      <c r="I271" s="20">
        <v>100</v>
      </c>
      <c r="J271" s="20">
        <v>100</v>
      </c>
      <c r="K271" s="20">
        <v>100</v>
      </c>
      <c r="L271" s="20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  <c r="T271">
        <v>100</v>
      </c>
      <c r="U271">
        <v>100</v>
      </c>
      <c r="V271">
        <v>100</v>
      </c>
      <c r="W271">
        <v>100</v>
      </c>
      <c r="X271">
        <v>100</v>
      </c>
      <c r="Y271">
        <v>100</v>
      </c>
      <c r="Z271">
        <v>100</v>
      </c>
      <c r="AA271">
        <v>100</v>
      </c>
      <c r="AB271">
        <v>100</v>
      </c>
      <c r="AC271">
        <v>100</v>
      </c>
      <c r="AD271">
        <v>100</v>
      </c>
      <c r="AE271">
        <v>100</v>
      </c>
      <c r="AF271">
        <v>100</v>
      </c>
      <c r="AG271">
        <v>100</v>
      </c>
      <c r="AH271">
        <v>100</v>
      </c>
      <c r="AI271">
        <v>100</v>
      </c>
      <c r="AJ271">
        <v>100</v>
      </c>
      <c r="AK271">
        <v>100</v>
      </c>
    </row>
    <row r="272" spans="1:38" x14ac:dyDescent="0.25">
      <c r="A272" t="s">
        <v>33</v>
      </c>
      <c r="B272" s="20">
        <v>65.42</v>
      </c>
      <c r="C272" s="20">
        <v>63.15</v>
      </c>
      <c r="D272" s="20">
        <v>66.040000000000006</v>
      </c>
      <c r="E272" s="20">
        <v>68.8</v>
      </c>
      <c r="F272" s="20">
        <v>69.63</v>
      </c>
      <c r="G272" s="20">
        <v>73.849999999999994</v>
      </c>
      <c r="H272" s="20">
        <v>72.430000000000007</v>
      </c>
      <c r="I272" s="20">
        <v>75.88</v>
      </c>
      <c r="J272" s="20">
        <v>74.069999999999993</v>
      </c>
      <c r="K272" s="20">
        <v>77.8</v>
      </c>
      <c r="L272" s="20">
        <v>78.260000000000005</v>
      </c>
      <c r="M272">
        <v>80.599999999999994</v>
      </c>
      <c r="N272">
        <v>83.39</v>
      </c>
      <c r="O272">
        <v>81.849999999999994</v>
      </c>
      <c r="P272">
        <v>76.58</v>
      </c>
      <c r="Q272">
        <v>80.36</v>
      </c>
      <c r="R272">
        <v>81.38</v>
      </c>
      <c r="S272">
        <v>80.81</v>
      </c>
      <c r="T272">
        <v>80.77</v>
      </c>
      <c r="U272">
        <v>79.430000000000007</v>
      </c>
      <c r="V272">
        <v>75.56</v>
      </c>
      <c r="W272">
        <v>79.14</v>
      </c>
      <c r="X272">
        <v>79.650000000000006</v>
      </c>
      <c r="Y272">
        <v>80.150000000000006</v>
      </c>
      <c r="Z272">
        <v>74.58</v>
      </c>
      <c r="AA272">
        <v>80.69</v>
      </c>
      <c r="AB272">
        <v>81.209999999999994</v>
      </c>
      <c r="AC272">
        <v>78</v>
      </c>
      <c r="AD272">
        <v>78.180000000000007</v>
      </c>
      <c r="AE272">
        <v>78.37</v>
      </c>
      <c r="AF272">
        <v>83.32</v>
      </c>
      <c r="AG272">
        <v>86.65</v>
      </c>
      <c r="AH272">
        <v>86.2</v>
      </c>
      <c r="AI272">
        <v>88.07</v>
      </c>
      <c r="AJ272">
        <v>89.65</v>
      </c>
      <c r="AK272">
        <v>97.96</v>
      </c>
    </row>
    <row r="273" spans="1:38" x14ac:dyDescent="0.25">
      <c r="A273" t="s">
        <v>34</v>
      </c>
      <c r="B273" s="20">
        <v>5.4</v>
      </c>
      <c r="C273" s="20">
        <v>6.27</v>
      </c>
      <c r="D273" s="20">
        <v>7.54</v>
      </c>
      <c r="E273" s="20">
        <v>5.43</v>
      </c>
      <c r="F273" s="20">
        <v>6.82</v>
      </c>
      <c r="G273" s="20">
        <v>5.87</v>
      </c>
      <c r="H273" s="20">
        <v>4.76</v>
      </c>
      <c r="I273" s="20">
        <v>3.72</v>
      </c>
      <c r="J273" s="20">
        <v>5.32</v>
      </c>
      <c r="K273" s="20">
        <v>5.64</v>
      </c>
      <c r="L273" s="20">
        <v>6.12</v>
      </c>
      <c r="M273">
        <v>4.74</v>
      </c>
      <c r="N273">
        <v>3.7</v>
      </c>
      <c r="O273">
        <v>4.58</v>
      </c>
      <c r="P273">
        <v>5.8</v>
      </c>
      <c r="Q273">
        <v>3.9</v>
      </c>
      <c r="R273">
        <v>4.5</v>
      </c>
      <c r="S273">
        <v>4</v>
      </c>
      <c r="T273">
        <v>5.2</v>
      </c>
      <c r="U273">
        <v>6.8</v>
      </c>
      <c r="V273">
        <v>7.18</v>
      </c>
      <c r="W273">
        <v>2.76</v>
      </c>
      <c r="X273">
        <v>3.79</v>
      </c>
      <c r="Y273">
        <v>4.29</v>
      </c>
      <c r="Z273">
        <v>7.5</v>
      </c>
      <c r="AA273">
        <v>5.53</v>
      </c>
      <c r="AB273">
        <v>5.67</v>
      </c>
      <c r="AC273">
        <v>7.28</v>
      </c>
      <c r="AD273">
        <v>5.64</v>
      </c>
      <c r="AE273">
        <v>3.83</v>
      </c>
      <c r="AF273">
        <v>4.93</v>
      </c>
      <c r="AG273">
        <v>4.93</v>
      </c>
      <c r="AH273">
        <v>5.05</v>
      </c>
      <c r="AI273">
        <v>6.03</v>
      </c>
      <c r="AJ273">
        <v>6.26</v>
      </c>
      <c r="AK273">
        <v>2.04</v>
      </c>
    </row>
    <row r="274" spans="1:38" x14ac:dyDescent="0.25">
      <c r="M274"/>
    </row>
    <row r="275" spans="1:38" x14ac:dyDescent="0.25">
      <c r="A275" t="s">
        <v>35</v>
      </c>
      <c r="M275"/>
    </row>
    <row r="276" spans="1:38" x14ac:dyDescent="0.25">
      <c r="A276" t="s">
        <v>32</v>
      </c>
      <c r="B276" s="20">
        <v>100</v>
      </c>
      <c r="C276" s="20">
        <v>100</v>
      </c>
      <c r="D276" s="20">
        <v>100</v>
      </c>
      <c r="E276" s="20">
        <v>100</v>
      </c>
      <c r="F276" s="20">
        <v>100</v>
      </c>
      <c r="G276" s="20">
        <v>100</v>
      </c>
      <c r="H276" s="20">
        <v>100</v>
      </c>
      <c r="I276" s="20">
        <v>100</v>
      </c>
      <c r="J276" s="20">
        <v>100</v>
      </c>
      <c r="K276" s="20">
        <v>100</v>
      </c>
      <c r="L276" s="20">
        <v>100</v>
      </c>
      <c r="M276">
        <v>100</v>
      </c>
      <c r="N276">
        <v>100</v>
      </c>
      <c r="O276">
        <v>100</v>
      </c>
      <c r="P276">
        <v>100</v>
      </c>
      <c r="Q276">
        <v>100</v>
      </c>
      <c r="R276">
        <v>100</v>
      </c>
      <c r="S276">
        <v>100</v>
      </c>
      <c r="T276">
        <v>100</v>
      </c>
      <c r="U276">
        <v>100</v>
      </c>
      <c r="V276">
        <v>100</v>
      </c>
      <c r="W276">
        <v>100</v>
      </c>
      <c r="X276">
        <v>100</v>
      </c>
      <c r="Y276">
        <v>100</v>
      </c>
      <c r="Z276">
        <v>100</v>
      </c>
      <c r="AA276">
        <v>100</v>
      </c>
      <c r="AB276">
        <v>100</v>
      </c>
      <c r="AC276">
        <v>100</v>
      </c>
      <c r="AD276">
        <v>100</v>
      </c>
      <c r="AE276">
        <v>100</v>
      </c>
      <c r="AF276">
        <v>100</v>
      </c>
      <c r="AG276">
        <v>100</v>
      </c>
      <c r="AH276">
        <v>100</v>
      </c>
      <c r="AI276">
        <v>100</v>
      </c>
      <c r="AJ276">
        <v>100</v>
      </c>
      <c r="AK276">
        <v>100</v>
      </c>
    </row>
    <row r="277" spans="1:38" x14ac:dyDescent="0.25">
      <c r="A277" t="s">
        <v>33</v>
      </c>
      <c r="B277" s="20">
        <v>62.15</v>
      </c>
      <c r="C277" s="20">
        <v>66.03</v>
      </c>
      <c r="D277" s="20">
        <v>68.84</v>
      </c>
      <c r="E277" s="20">
        <v>62.6</v>
      </c>
      <c r="F277" s="20">
        <v>69.12</v>
      </c>
      <c r="G277" s="20">
        <v>77.47</v>
      </c>
      <c r="H277" s="20">
        <v>74.08</v>
      </c>
      <c r="I277" s="20">
        <v>74.319999999999993</v>
      </c>
      <c r="J277" s="20">
        <v>69.180000000000007</v>
      </c>
      <c r="K277" s="20">
        <v>76.94</v>
      </c>
      <c r="L277" s="20">
        <v>77.41</v>
      </c>
      <c r="M277">
        <v>78.180000000000007</v>
      </c>
      <c r="N277">
        <v>72.44</v>
      </c>
      <c r="O277">
        <v>77.819999999999993</v>
      </c>
      <c r="P277">
        <v>85.42</v>
      </c>
      <c r="Q277">
        <v>77.87</v>
      </c>
      <c r="R277">
        <v>76.41</v>
      </c>
      <c r="S277">
        <v>83.17</v>
      </c>
      <c r="T277">
        <v>87.26</v>
      </c>
      <c r="U277">
        <v>85.16</v>
      </c>
      <c r="V277">
        <v>79.510000000000005</v>
      </c>
      <c r="W277">
        <v>80.989999999999995</v>
      </c>
      <c r="X277">
        <v>83.96</v>
      </c>
      <c r="Y277">
        <v>89.08</v>
      </c>
      <c r="Z277">
        <v>83.82</v>
      </c>
      <c r="AA277">
        <v>88.68</v>
      </c>
      <c r="AB277">
        <v>82.92</v>
      </c>
      <c r="AC277">
        <v>83.82</v>
      </c>
      <c r="AD277">
        <v>88.23</v>
      </c>
      <c r="AE277">
        <v>84.92</v>
      </c>
      <c r="AF277">
        <v>85.44</v>
      </c>
      <c r="AG277">
        <v>83.71</v>
      </c>
      <c r="AH277">
        <v>89.23</v>
      </c>
      <c r="AI277">
        <v>92.42</v>
      </c>
      <c r="AJ277">
        <v>87.11</v>
      </c>
      <c r="AK277">
        <v>100</v>
      </c>
    </row>
    <row r="278" spans="1:38" x14ac:dyDescent="0.25">
      <c r="A278" t="s">
        <v>34</v>
      </c>
      <c r="B278" s="20">
        <v>3.72</v>
      </c>
      <c r="C278" s="20">
        <v>5.4</v>
      </c>
      <c r="D278" s="20">
        <v>2.7</v>
      </c>
      <c r="E278" s="20">
        <v>6.81</v>
      </c>
      <c r="F278" s="20">
        <v>6.71</v>
      </c>
      <c r="G278" s="20">
        <v>5.29</v>
      </c>
      <c r="H278" s="20">
        <v>7.74</v>
      </c>
      <c r="I278" s="20">
        <v>8.76</v>
      </c>
      <c r="J278" s="20">
        <v>8.08</v>
      </c>
      <c r="K278" s="20">
        <v>7.38</v>
      </c>
      <c r="L278" s="20">
        <v>7.37</v>
      </c>
      <c r="M278">
        <v>5.01</v>
      </c>
      <c r="N278">
        <v>11.65</v>
      </c>
      <c r="O278">
        <v>2.73</v>
      </c>
      <c r="P278">
        <v>1.79</v>
      </c>
      <c r="Q278">
        <v>4.1500000000000004</v>
      </c>
      <c r="R278">
        <v>4.25</v>
      </c>
      <c r="S278">
        <v>4.2</v>
      </c>
      <c r="T278">
        <v>2.48</v>
      </c>
      <c r="U278">
        <v>3.91</v>
      </c>
      <c r="V278">
        <v>0</v>
      </c>
      <c r="W278">
        <v>5.9</v>
      </c>
      <c r="X278">
        <v>1.92</v>
      </c>
      <c r="Y278">
        <v>1.38</v>
      </c>
      <c r="Z278">
        <v>3.87</v>
      </c>
      <c r="AA278">
        <v>1.95</v>
      </c>
      <c r="AB278">
        <v>1.99</v>
      </c>
      <c r="AC278">
        <v>5.44</v>
      </c>
      <c r="AD278">
        <v>0.77</v>
      </c>
      <c r="AE278">
        <v>3.1</v>
      </c>
      <c r="AF278">
        <v>8.17</v>
      </c>
      <c r="AG278">
        <v>7.46</v>
      </c>
      <c r="AH278">
        <v>3.32</v>
      </c>
      <c r="AI278">
        <v>5.22</v>
      </c>
      <c r="AJ278">
        <v>9.32</v>
      </c>
      <c r="AK278">
        <v>0</v>
      </c>
    </row>
    <row r="279" spans="1:38" x14ac:dyDescent="0.25">
      <c r="M279"/>
    </row>
    <row r="280" spans="1:38" x14ac:dyDescent="0.25">
      <c r="M280"/>
    </row>
    <row r="281" spans="1:38" x14ac:dyDescent="0.25">
      <c r="A281" t="s">
        <v>5</v>
      </c>
      <c r="M281"/>
    </row>
    <row r="282" spans="1:38" x14ac:dyDescent="0.25">
      <c r="A282" t="s">
        <v>26</v>
      </c>
      <c r="M282"/>
    </row>
    <row r="283" spans="1:38" x14ac:dyDescent="0.25">
      <c r="A283" t="s">
        <v>22</v>
      </c>
      <c r="M283"/>
    </row>
    <row r="284" spans="1:38" x14ac:dyDescent="0.25">
      <c r="A284" t="s">
        <v>8</v>
      </c>
      <c r="B284" s="58">
        <v>44562</v>
      </c>
      <c r="C284" s="58">
        <v>44593</v>
      </c>
      <c r="D284" s="58">
        <v>44621</v>
      </c>
      <c r="E284" s="58">
        <v>44652</v>
      </c>
      <c r="F284" s="58">
        <v>44682</v>
      </c>
      <c r="G284" s="58">
        <v>44713</v>
      </c>
      <c r="H284" s="58">
        <v>44743</v>
      </c>
      <c r="I284" s="58">
        <v>44774</v>
      </c>
      <c r="J284" s="58">
        <v>44805</v>
      </c>
      <c r="K284" s="58">
        <v>44835</v>
      </c>
      <c r="L284" s="58">
        <v>44866</v>
      </c>
      <c r="M284" s="1">
        <v>44896</v>
      </c>
      <c r="N284" s="1">
        <v>44927</v>
      </c>
      <c r="O284" s="1">
        <v>44958</v>
      </c>
      <c r="P284" s="1">
        <v>44986</v>
      </c>
      <c r="Q284" s="1">
        <v>45017</v>
      </c>
      <c r="R284" s="1">
        <v>45047</v>
      </c>
      <c r="S284" s="1">
        <v>45078</v>
      </c>
      <c r="T284" s="1">
        <v>45108</v>
      </c>
      <c r="U284" s="1">
        <v>45139</v>
      </c>
      <c r="V284" s="1">
        <v>45170</v>
      </c>
      <c r="W284" s="1">
        <v>45200</v>
      </c>
      <c r="X284" s="1">
        <v>45231</v>
      </c>
      <c r="Y284" s="1">
        <v>45261</v>
      </c>
      <c r="Z284" s="1">
        <v>45292</v>
      </c>
      <c r="AA284" s="1">
        <v>45323</v>
      </c>
      <c r="AB284" s="1">
        <v>45352</v>
      </c>
      <c r="AC284" s="1">
        <v>45383</v>
      </c>
      <c r="AD284" s="1">
        <v>45413</v>
      </c>
      <c r="AE284" s="1">
        <v>45444</v>
      </c>
      <c r="AF284" s="1">
        <v>45474</v>
      </c>
      <c r="AG284" s="1">
        <v>45505</v>
      </c>
      <c r="AH284" s="1">
        <v>45536</v>
      </c>
      <c r="AI284" s="1">
        <v>45566</v>
      </c>
      <c r="AJ284" s="1">
        <v>45597</v>
      </c>
      <c r="AK284" s="1">
        <v>45627</v>
      </c>
      <c r="AL284" s="1"/>
    </row>
    <row r="285" spans="1:38" x14ac:dyDescent="0.25">
      <c r="A285" t="s">
        <v>27</v>
      </c>
      <c r="M285"/>
    </row>
    <row r="286" spans="1:38" x14ac:dyDescent="0.25">
      <c r="A286" t="s">
        <v>28</v>
      </c>
      <c r="B286" s="20">
        <v>100</v>
      </c>
      <c r="C286" s="20">
        <v>100</v>
      </c>
      <c r="D286" s="20">
        <v>100</v>
      </c>
      <c r="E286" s="20">
        <v>100</v>
      </c>
      <c r="F286" s="20">
        <v>100</v>
      </c>
      <c r="G286" s="20">
        <v>100</v>
      </c>
      <c r="H286" s="20">
        <v>100</v>
      </c>
      <c r="I286" s="20">
        <v>100</v>
      </c>
      <c r="J286" s="20">
        <v>100</v>
      </c>
      <c r="K286" s="20">
        <v>100</v>
      </c>
      <c r="L286" s="20">
        <v>100</v>
      </c>
      <c r="M286">
        <v>100</v>
      </c>
      <c r="N286">
        <v>100</v>
      </c>
      <c r="O286">
        <v>100</v>
      </c>
      <c r="P286">
        <v>100</v>
      </c>
      <c r="Q286">
        <v>100</v>
      </c>
      <c r="R286">
        <v>100</v>
      </c>
      <c r="S286">
        <v>100</v>
      </c>
      <c r="T286">
        <v>100</v>
      </c>
      <c r="U286">
        <v>100</v>
      </c>
      <c r="V286">
        <v>100</v>
      </c>
      <c r="W286">
        <v>100</v>
      </c>
      <c r="X286">
        <v>100</v>
      </c>
      <c r="Y286">
        <v>100</v>
      </c>
      <c r="Z286">
        <v>100</v>
      </c>
      <c r="AA286">
        <v>100</v>
      </c>
      <c r="AB286">
        <v>100</v>
      </c>
      <c r="AC286">
        <v>100</v>
      </c>
      <c r="AD286">
        <v>100</v>
      </c>
      <c r="AE286">
        <v>100</v>
      </c>
      <c r="AF286">
        <v>100</v>
      </c>
      <c r="AG286">
        <v>100</v>
      </c>
      <c r="AH286">
        <v>100</v>
      </c>
      <c r="AI286">
        <v>100</v>
      </c>
      <c r="AJ286">
        <v>100</v>
      </c>
      <c r="AK286">
        <v>100</v>
      </c>
    </row>
    <row r="287" spans="1:38" x14ac:dyDescent="0.25">
      <c r="A287" t="s">
        <v>29</v>
      </c>
      <c r="B287" s="20">
        <v>53.22</v>
      </c>
      <c r="C287" s="20">
        <v>59.3</v>
      </c>
      <c r="D287" s="20">
        <v>46.21</v>
      </c>
      <c r="E287" s="20">
        <v>67.69</v>
      </c>
      <c r="F287" s="20">
        <v>69.19</v>
      </c>
      <c r="G287" s="20">
        <v>61.42</v>
      </c>
      <c r="H287" s="20">
        <v>79.38</v>
      </c>
      <c r="I287" s="20">
        <v>76.12</v>
      </c>
      <c r="J287" s="20">
        <v>64.23</v>
      </c>
      <c r="K287" s="20">
        <v>72.319999999999993</v>
      </c>
      <c r="L287" s="20">
        <v>81.87</v>
      </c>
      <c r="M287">
        <v>70.22</v>
      </c>
      <c r="N287">
        <v>81.41</v>
      </c>
      <c r="O287">
        <v>63.6</v>
      </c>
      <c r="P287">
        <v>78.42</v>
      </c>
      <c r="Q287">
        <v>81.66</v>
      </c>
      <c r="R287">
        <v>72.17</v>
      </c>
      <c r="S287">
        <v>68.540000000000006</v>
      </c>
      <c r="T287">
        <v>65.3</v>
      </c>
      <c r="U287">
        <v>76.12</v>
      </c>
      <c r="V287">
        <v>64.72</v>
      </c>
      <c r="W287">
        <v>68.680000000000007</v>
      </c>
      <c r="X287">
        <v>75.84</v>
      </c>
      <c r="Y287">
        <v>74.41</v>
      </c>
      <c r="Z287">
        <v>69.47</v>
      </c>
      <c r="AA287">
        <v>67.91</v>
      </c>
      <c r="AB287">
        <v>65.930000000000007</v>
      </c>
      <c r="AC287">
        <v>63.56</v>
      </c>
      <c r="AD287">
        <v>65.34</v>
      </c>
      <c r="AE287">
        <v>68.97</v>
      </c>
      <c r="AF287">
        <v>69.48</v>
      </c>
      <c r="AG287">
        <v>66.5</v>
      </c>
      <c r="AH287">
        <v>74.53</v>
      </c>
      <c r="AI287">
        <v>67.58</v>
      </c>
      <c r="AJ287">
        <v>83.83</v>
      </c>
      <c r="AK287">
        <v>72.52</v>
      </c>
    </row>
    <row r="288" spans="1:38" x14ac:dyDescent="0.25">
      <c r="A288" t="s">
        <v>30</v>
      </c>
      <c r="B288" s="20">
        <v>19.72</v>
      </c>
      <c r="C288" s="20">
        <v>17.25</v>
      </c>
      <c r="D288" s="20">
        <v>11.3</v>
      </c>
      <c r="E288" s="20">
        <v>12.61</v>
      </c>
      <c r="F288" s="20">
        <v>9.66</v>
      </c>
      <c r="G288" s="20">
        <v>16.07</v>
      </c>
      <c r="H288" s="20">
        <v>9.8800000000000008</v>
      </c>
      <c r="I288" s="20">
        <v>14.33</v>
      </c>
      <c r="J288" s="20">
        <v>18.32</v>
      </c>
      <c r="K288" s="20">
        <v>12.23</v>
      </c>
      <c r="L288" s="20">
        <v>9.3800000000000008</v>
      </c>
      <c r="M288">
        <v>10.56</v>
      </c>
      <c r="N288">
        <v>3.83</v>
      </c>
      <c r="O288">
        <v>18.12</v>
      </c>
      <c r="P288">
        <v>12.1</v>
      </c>
      <c r="Q288">
        <v>14.47</v>
      </c>
      <c r="R288">
        <v>16.59</v>
      </c>
      <c r="S288">
        <v>13.44</v>
      </c>
      <c r="T288">
        <v>19.329999999999998</v>
      </c>
      <c r="U288">
        <v>12.54</v>
      </c>
      <c r="V288">
        <v>23.22</v>
      </c>
      <c r="W288">
        <v>19.850000000000001</v>
      </c>
      <c r="X288">
        <v>16.48</v>
      </c>
      <c r="Y288">
        <v>10.16</v>
      </c>
      <c r="Z288">
        <v>14.05</v>
      </c>
      <c r="AA288">
        <v>18.75</v>
      </c>
      <c r="AB288">
        <v>15.25</v>
      </c>
      <c r="AC288">
        <v>23.65</v>
      </c>
      <c r="AD288">
        <v>18.64</v>
      </c>
      <c r="AE288">
        <v>10.58</v>
      </c>
      <c r="AF288">
        <v>12.52</v>
      </c>
      <c r="AG288">
        <v>14.1</v>
      </c>
      <c r="AH288">
        <v>18.239999999999998</v>
      </c>
      <c r="AI288">
        <v>25.66</v>
      </c>
      <c r="AJ288">
        <v>8.83</v>
      </c>
      <c r="AK288">
        <v>27.48</v>
      </c>
    </row>
    <row r="289" spans="1:38" x14ac:dyDescent="0.25">
      <c r="M289"/>
    </row>
    <row r="290" spans="1:38" x14ac:dyDescent="0.25">
      <c r="A290" t="s">
        <v>31</v>
      </c>
      <c r="M290"/>
    </row>
    <row r="291" spans="1:38" x14ac:dyDescent="0.25">
      <c r="A291" t="s">
        <v>32</v>
      </c>
      <c r="B291" s="20">
        <v>100</v>
      </c>
      <c r="C291" s="20">
        <v>100</v>
      </c>
      <c r="D291" s="20">
        <v>100</v>
      </c>
      <c r="E291" s="20">
        <v>100</v>
      </c>
      <c r="F291" s="20">
        <v>100</v>
      </c>
      <c r="G291" s="20">
        <v>100</v>
      </c>
      <c r="H291" s="20">
        <v>100</v>
      </c>
      <c r="I291" s="20">
        <v>100</v>
      </c>
      <c r="J291" s="20">
        <v>100</v>
      </c>
      <c r="K291" s="20">
        <v>100</v>
      </c>
      <c r="L291" s="20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  <c r="T291">
        <v>100</v>
      </c>
      <c r="U291">
        <v>100</v>
      </c>
      <c r="V291">
        <v>100</v>
      </c>
      <c r="W291">
        <v>100</v>
      </c>
      <c r="X291">
        <v>100</v>
      </c>
      <c r="Y291">
        <v>100</v>
      </c>
      <c r="Z291">
        <v>100</v>
      </c>
      <c r="AA291">
        <v>100</v>
      </c>
      <c r="AB291">
        <v>100</v>
      </c>
      <c r="AC291">
        <v>100</v>
      </c>
      <c r="AD291">
        <v>100</v>
      </c>
      <c r="AE291">
        <v>100</v>
      </c>
      <c r="AF291">
        <v>100</v>
      </c>
      <c r="AG291">
        <v>100</v>
      </c>
      <c r="AH291">
        <v>100</v>
      </c>
      <c r="AI291">
        <v>100</v>
      </c>
      <c r="AJ291">
        <v>100</v>
      </c>
      <c r="AK291">
        <v>100</v>
      </c>
    </row>
    <row r="292" spans="1:38" x14ac:dyDescent="0.25">
      <c r="A292" t="s">
        <v>33</v>
      </c>
      <c r="B292" s="20">
        <v>62.15</v>
      </c>
      <c r="C292" s="20">
        <v>64.8</v>
      </c>
      <c r="D292" s="20">
        <v>68.510000000000005</v>
      </c>
      <c r="E292" s="20">
        <v>68.7</v>
      </c>
      <c r="F292" s="20">
        <v>72.25</v>
      </c>
      <c r="G292" s="20">
        <v>74.89</v>
      </c>
      <c r="H292" s="20">
        <v>73.52</v>
      </c>
      <c r="I292" s="20">
        <v>79.91</v>
      </c>
      <c r="J292" s="20">
        <v>75.39</v>
      </c>
      <c r="K292" s="20">
        <v>81.08</v>
      </c>
      <c r="L292" s="20">
        <v>80.040000000000006</v>
      </c>
      <c r="M292">
        <v>81.099999999999994</v>
      </c>
      <c r="N292">
        <v>82.63</v>
      </c>
      <c r="O292">
        <v>87.55</v>
      </c>
      <c r="P292">
        <v>75.62</v>
      </c>
      <c r="Q292">
        <v>78.69</v>
      </c>
      <c r="R292">
        <v>84.2</v>
      </c>
      <c r="S292">
        <v>82.96</v>
      </c>
      <c r="T292">
        <v>79.930000000000007</v>
      </c>
      <c r="U292">
        <v>78.19</v>
      </c>
      <c r="V292">
        <v>76.459999999999994</v>
      </c>
      <c r="W292">
        <v>80.290000000000006</v>
      </c>
      <c r="X292">
        <v>73.42</v>
      </c>
      <c r="Y292">
        <v>80.150000000000006</v>
      </c>
      <c r="Z292">
        <v>77.84</v>
      </c>
      <c r="AA292">
        <v>81.709999999999994</v>
      </c>
      <c r="AB292">
        <v>77.7</v>
      </c>
      <c r="AC292">
        <v>80.48</v>
      </c>
      <c r="AD292">
        <v>84.05</v>
      </c>
      <c r="AE292">
        <v>83.56</v>
      </c>
      <c r="AF292">
        <v>85.05</v>
      </c>
      <c r="AG292">
        <v>93.31</v>
      </c>
      <c r="AH292">
        <v>87.86</v>
      </c>
      <c r="AI292">
        <v>89.09</v>
      </c>
      <c r="AJ292">
        <v>93.6</v>
      </c>
      <c r="AK292">
        <v>99.46</v>
      </c>
    </row>
    <row r="293" spans="1:38" x14ac:dyDescent="0.25">
      <c r="A293" t="s">
        <v>34</v>
      </c>
      <c r="B293" s="20">
        <v>4.57</v>
      </c>
      <c r="C293" s="20">
        <v>4.8499999999999996</v>
      </c>
      <c r="D293" s="20">
        <v>6.61</v>
      </c>
      <c r="E293" s="20">
        <v>4.78</v>
      </c>
      <c r="F293" s="20">
        <v>4.1500000000000004</v>
      </c>
      <c r="G293" s="20">
        <v>6.11</v>
      </c>
      <c r="H293" s="20">
        <v>4.8899999999999997</v>
      </c>
      <c r="I293" s="20">
        <v>2.1800000000000002</v>
      </c>
      <c r="J293" s="20">
        <v>5.92</v>
      </c>
      <c r="K293" s="20">
        <v>5.51</v>
      </c>
      <c r="L293" s="20">
        <v>3.84</v>
      </c>
      <c r="M293">
        <v>1.42</v>
      </c>
      <c r="N293">
        <v>2.89</v>
      </c>
      <c r="O293">
        <v>2.4500000000000002</v>
      </c>
      <c r="P293">
        <v>3.8</v>
      </c>
      <c r="Q293">
        <v>3.73</v>
      </c>
      <c r="R293">
        <v>1.39</v>
      </c>
      <c r="S293">
        <v>4.2300000000000004</v>
      </c>
      <c r="T293">
        <v>4.95</v>
      </c>
      <c r="U293">
        <v>6.75</v>
      </c>
      <c r="V293">
        <v>3.75</v>
      </c>
      <c r="W293">
        <v>1.92</v>
      </c>
      <c r="X293">
        <v>5.87</v>
      </c>
      <c r="Y293">
        <v>4.29</v>
      </c>
      <c r="Z293">
        <v>5.6</v>
      </c>
      <c r="AA293">
        <v>6.61</v>
      </c>
      <c r="AB293">
        <v>4.97</v>
      </c>
      <c r="AC293">
        <v>5.09</v>
      </c>
      <c r="AD293">
        <v>4.71</v>
      </c>
      <c r="AE293">
        <v>3.53</v>
      </c>
      <c r="AF293">
        <v>1.85</v>
      </c>
      <c r="AG293">
        <v>2.7</v>
      </c>
      <c r="AH293">
        <v>3.59</v>
      </c>
      <c r="AI293">
        <v>3.95</v>
      </c>
      <c r="AJ293">
        <v>1.9</v>
      </c>
      <c r="AK293">
        <v>0.54</v>
      </c>
    </row>
    <row r="294" spans="1:38" x14ac:dyDescent="0.25">
      <c r="M294"/>
    </row>
    <row r="295" spans="1:38" x14ac:dyDescent="0.25">
      <c r="A295" t="s">
        <v>35</v>
      </c>
      <c r="M295"/>
    </row>
    <row r="296" spans="1:38" x14ac:dyDescent="0.25">
      <c r="A296" t="s">
        <v>32</v>
      </c>
      <c r="B296" s="20">
        <v>100</v>
      </c>
      <c r="C296" s="20">
        <v>100</v>
      </c>
      <c r="D296" s="20">
        <v>100</v>
      </c>
      <c r="E296" s="20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</row>
    <row r="297" spans="1:38" x14ac:dyDescent="0.25">
      <c r="A297" t="s">
        <v>33</v>
      </c>
      <c r="B297" s="20">
        <v>57.73</v>
      </c>
      <c r="C297" s="20">
        <v>67.89</v>
      </c>
      <c r="D297" s="20">
        <v>67.400000000000006</v>
      </c>
      <c r="E297" s="20">
        <v>64.53</v>
      </c>
      <c r="F297" s="20">
        <v>60.75</v>
      </c>
      <c r="G297" s="20">
        <v>73.959999999999994</v>
      </c>
      <c r="H297" s="20">
        <v>77.83</v>
      </c>
      <c r="I297" s="20">
        <v>71.37</v>
      </c>
      <c r="J297" s="20">
        <v>74.34</v>
      </c>
      <c r="K297" s="20">
        <v>70.959999999999994</v>
      </c>
      <c r="L297" s="20">
        <v>79.260000000000005</v>
      </c>
      <c r="M297">
        <v>74.88</v>
      </c>
      <c r="N297">
        <v>64.89</v>
      </c>
      <c r="O297">
        <v>68.650000000000006</v>
      </c>
      <c r="P297">
        <v>92.41</v>
      </c>
      <c r="Q297">
        <v>79.27</v>
      </c>
      <c r="R297">
        <v>81.11</v>
      </c>
      <c r="S297">
        <v>79.36</v>
      </c>
      <c r="T297">
        <v>83.37</v>
      </c>
      <c r="U297">
        <v>90.42</v>
      </c>
      <c r="V297">
        <v>82.28</v>
      </c>
      <c r="W297">
        <v>85.56</v>
      </c>
      <c r="X297">
        <v>86.55</v>
      </c>
      <c r="Y297">
        <v>89.08</v>
      </c>
      <c r="Z297">
        <v>74.33</v>
      </c>
      <c r="AA297">
        <v>88.25</v>
      </c>
      <c r="AB297">
        <v>83.96</v>
      </c>
      <c r="AC297">
        <v>83.04</v>
      </c>
      <c r="AD297">
        <v>81.02</v>
      </c>
      <c r="AE297">
        <v>86.26</v>
      </c>
      <c r="AF297">
        <v>84.72</v>
      </c>
      <c r="AG297">
        <v>83.4</v>
      </c>
      <c r="AH297">
        <v>79.28</v>
      </c>
      <c r="AI297">
        <v>96.3</v>
      </c>
      <c r="AJ297">
        <v>93.17</v>
      </c>
      <c r="AK297">
        <v>100</v>
      </c>
    </row>
    <row r="298" spans="1:38" x14ac:dyDescent="0.25">
      <c r="A298" t="s">
        <v>34</v>
      </c>
      <c r="B298" s="20">
        <v>1.42</v>
      </c>
      <c r="C298" s="20">
        <v>0.91</v>
      </c>
      <c r="D298" s="20">
        <v>0.8</v>
      </c>
      <c r="E298" s="20">
        <v>7.48</v>
      </c>
      <c r="F298" s="20">
        <v>5.43</v>
      </c>
      <c r="G298" s="20">
        <v>1.1499999999999999</v>
      </c>
      <c r="H298" s="20">
        <v>10.33</v>
      </c>
      <c r="I298" s="20">
        <v>9.81</v>
      </c>
      <c r="J298" s="20">
        <v>2.64</v>
      </c>
      <c r="K298" s="20">
        <v>7.37</v>
      </c>
      <c r="L298" s="20">
        <v>9.4700000000000006</v>
      </c>
      <c r="M298">
        <v>8.58</v>
      </c>
      <c r="N298">
        <v>15.19</v>
      </c>
      <c r="O298">
        <v>0.76</v>
      </c>
      <c r="P298">
        <v>1.74</v>
      </c>
      <c r="Q298">
        <v>2.11</v>
      </c>
      <c r="R298">
        <v>2.04</v>
      </c>
      <c r="S298">
        <v>5.34</v>
      </c>
      <c r="T298">
        <v>3.31</v>
      </c>
      <c r="U298">
        <v>3.07</v>
      </c>
      <c r="V298">
        <v>0</v>
      </c>
      <c r="W298">
        <v>2.87</v>
      </c>
      <c r="X298">
        <v>3.43</v>
      </c>
      <c r="Y298">
        <v>1.38</v>
      </c>
      <c r="Z298">
        <v>6.5</v>
      </c>
      <c r="AA298">
        <v>1.1399999999999999</v>
      </c>
      <c r="AB298">
        <v>0</v>
      </c>
      <c r="AC298">
        <v>4.91</v>
      </c>
      <c r="AD298">
        <v>1.66</v>
      </c>
      <c r="AE298">
        <v>3.81</v>
      </c>
      <c r="AF298">
        <v>2.41</v>
      </c>
      <c r="AG298">
        <v>10.27</v>
      </c>
      <c r="AH298">
        <v>5.93</v>
      </c>
      <c r="AI298">
        <v>0</v>
      </c>
      <c r="AJ298">
        <v>6.37</v>
      </c>
      <c r="AK298">
        <v>0</v>
      </c>
    </row>
    <row r="299" spans="1:38" x14ac:dyDescent="0.25">
      <c r="M299"/>
    </row>
    <row r="300" spans="1:38" x14ac:dyDescent="0.25">
      <c r="M300"/>
    </row>
    <row r="301" spans="1:38" x14ac:dyDescent="0.25">
      <c r="A301" t="s">
        <v>5</v>
      </c>
      <c r="M301"/>
    </row>
    <row r="302" spans="1:38" x14ac:dyDescent="0.25">
      <c r="A302" t="s">
        <v>26</v>
      </c>
      <c r="M302"/>
    </row>
    <row r="303" spans="1:38" x14ac:dyDescent="0.25">
      <c r="A303" t="s">
        <v>23</v>
      </c>
      <c r="M303"/>
    </row>
    <row r="304" spans="1:38" x14ac:dyDescent="0.25">
      <c r="A304" t="s">
        <v>8</v>
      </c>
      <c r="B304" s="58">
        <v>44562</v>
      </c>
      <c r="C304" s="58">
        <v>44593</v>
      </c>
      <c r="D304" s="58">
        <v>44621</v>
      </c>
      <c r="E304" s="58">
        <v>44652</v>
      </c>
      <c r="F304" s="58">
        <v>44682</v>
      </c>
      <c r="G304" s="58">
        <v>44713</v>
      </c>
      <c r="H304" s="58">
        <v>44743</v>
      </c>
      <c r="I304" s="58">
        <v>44774</v>
      </c>
      <c r="J304" s="58">
        <v>44805</v>
      </c>
      <c r="K304" s="58">
        <v>44835</v>
      </c>
      <c r="L304" s="58">
        <v>44866</v>
      </c>
      <c r="M304" s="1">
        <v>44896</v>
      </c>
      <c r="N304" s="1">
        <v>44927</v>
      </c>
      <c r="O304" s="1">
        <v>44958</v>
      </c>
      <c r="P304" s="1">
        <v>44986</v>
      </c>
      <c r="Q304" s="1">
        <v>45017</v>
      </c>
      <c r="R304" s="1">
        <v>45047</v>
      </c>
      <c r="S304" s="1">
        <v>45078</v>
      </c>
      <c r="T304" s="1">
        <v>45108</v>
      </c>
      <c r="U304" s="1">
        <v>45139</v>
      </c>
      <c r="V304" s="1">
        <v>45170</v>
      </c>
      <c r="W304" s="1">
        <v>45200</v>
      </c>
      <c r="X304" s="1">
        <v>45231</v>
      </c>
      <c r="Y304" s="1">
        <v>45261</v>
      </c>
      <c r="Z304" s="1">
        <v>45292</v>
      </c>
      <c r="AA304" s="1">
        <v>45323</v>
      </c>
      <c r="AB304" s="1">
        <v>45352</v>
      </c>
      <c r="AC304" s="1">
        <v>45383</v>
      </c>
      <c r="AD304" s="1">
        <v>45413</v>
      </c>
      <c r="AE304" s="1">
        <v>45444</v>
      </c>
      <c r="AF304" s="1">
        <v>45474</v>
      </c>
      <c r="AG304" s="1">
        <v>45505</v>
      </c>
      <c r="AH304" s="1">
        <v>45536</v>
      </c>
      <c r="AI304" s="1">
        <v>45566</v>
      </c>
      <c r="AJ304" s="1">
        <v>45597</v>
      </c>
      <c r="AK304" s="1">
        <v>45627</v>
      </c>
      <c r="AL304" s="1"/>
    </row>
    <row r="305" spans="1:37" x14ac:dyDescent="0.25">
      <c r="A305" t="s">
        <v>27</v>
      </c>
      <c r="M305"/>
    </row>
    <row r="306" spans="1:37" x14ac:dyDescent="0.25">
      <c r="A306" t="s">
        <v>28</v>
      </c>
      <c r="B306" s="20">
        <v>100</v>
      </c>
      <c r="C306" s="20">
        <v>100</v>
      </c>
      <c r="D306" s="20">
        <v>100</v>
      </c>
      <c r="E306" s="20">
        <v>100</v>
      </c>
      <c r="F306" s="20">
        <v>100</v>
      </c>
      <c r="G306" s="20">
        <v>100</v>
      </c>
      <c r="H306" s="20">
        <v>100</v>
      </c>
      <c r="I306" s="20">
        <v>100</v>
      </c>
      <c r="J306" s="20">
        <v>100</v>
      </c>
      <c r="K306" s="20">
        <v>100</v>
      </c>
      <c r="L306" s="20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  <c r="T306">
        <v>100</v>
      </c>
      <c r="U306">
        <v>100</v>
      </c>
      <c r="V306">
        <v>100</v>
      </c>
      <c r="W306">
        <v>100</v>
      </c>
      <c r="X306">
        <v>100</v>
      </c>
      <c r="Y306">
        <v>100</v>
      </c>
      <c r="Z306">
        <v>100</v>
      </c>
      <c r="AA306">
        <v>100</v>
      </c>
      <c r="AB306">
        <v>100</v>
      </c>
      <c r="AC306">
        <v>100</v>
      </c>
      <c r="AD306">
        <v>100</v>
      </c>
      <c r="AE306">
        <v>100</v>
      </c>
      <c r="AF306">
        <v>100</v>
      </c>
      <c r="AG306">
        <v>100</v>
      </c>
      <c r="AH306">
        <v>100</v>
      </c>
      <c r="AI306">
        <v>100</v>
      </c>
      <c r="AJ306">
        <v>100</v>
      </c>
      <c r="AK306">
        <v>100</v>
      </c>
    </row>
    <row r="307" spans="1:37" x14ac:dyDescent="0.25">
      <c r="A307" t="s">
        <v>29</v>
      </c>
      <c r="B307" s="20">
        <v>53.39</v>
      </c>
      <c r="C307" s="20">
        <v>46.85</v>
      </c>
      <c r="D307" s="20">
        <v>57.78</v>
      </c>
      <c r="E307" s="20">
        <v>53.1</v>
      </c>
      <c r="F307" s="20">
        <v>53.24</v>
      </c>
      <c r="G307" s="20">
        <v>60.57</v>
      </c>
      <c r="H307" s="20">
        <v>59.22</v>
      </c>
      <c r="I307" s="20">
        <v>66.55</v>
      </c>
      <c r="J307" s="20">
        <v>63.37</v>
      </c>
      <c r="K307" s="20">
        <v>65.709999999999994</v>
      </c>
      <c r="L307" s="20">
        <v>66.47</v>
      </c>
      <c r="M307">
        <v>70.22</v>
      </c>
      <c r="N307">
        <v>68.37</v>
      </c>
      <c r="O307">
        <v>62.95</v>
      </c>
      <c r="P307">
        <v>67.8</v>
      </c>
      <c r="Q307">
        <v>70.41</v>
      </c>
      <c r="R307">
        <v>66.09</v>
      </c>
      <c r="S307">
        <v>64.930000000000007</v>
      </c>
      <c r="T307">
        <v>71.64</v>
      </c>
      <c r="U307">
        <v>68.72</v>
      </c>
      <c r="V307">
        <v>62.57</v>
      </c>
      <c r="W307">
        <v>70.7</v>
      </c>
      <c r="X307">
        <v>68.31</v>
      </c>
      <c r="Y307">
        <v>73.08</v>
      </c>
      <c r="Z307">
        <v>69.81</v>
      </c>
      <c r="AA307">
        <v>64.34</v>
      </c>
      <c r="AB307">
        <v>69.2</v>
      </c>
      <c r="AC307">
        <v>64.88</v>
      </c>
      <c r="AD307">
        <v>71.53</v>
      </c>
      <c r="AE307">
        <v>67.41</v>
      </c>
      <c r="AF307">
        <v>79.91</v>
      </c>
      <c r="AG307">
        <v>71.44</v>
      </c>
      <c r="AH307">
        <v>74.06</v>
      </c>
      <c r="AI307">
        <v>73.760000000000005</v>
      </c>
      <c r="AJ307">
        <v>69.260000000000005</v>
      </c>
      <c r="AK307">
        <v>75.739999999999995</v>
      </c>
    </row>
    <row r="308" spans="1:37" x14ac:dyDescent="0.25">
      <c r="A308" t="s">
        <v>30</v>
      </c>
      <c r="B308" s="20">
        <v>12.97</v>
      </c>
      <c r="C308" s="20">
        <v>15.39</v>
      </c>
      <c r="D308" s="20">
        <v>14.23</v>
      </c>
      <c r="E308" s="20">
        <v>14.52</v>
      </c>
      <c r="F308" s="20">
        <v>14.93</v>
      </c>
      <c r="G308" s="20">
        <v>14.72</v>
      </c>
      <c r="H308" s="20">
        <v>17.02</v>
      </c>
      <c r="I308" s="20">
        <v>15.33</v>
      </c>
      <c r="J308" s="20">
        <v>18.3</v>
      </c>
      <c r="K308" s="20">
        <v>14.07</v>
      </c>
      <c r="L308" s="20">
        <v>19.66</v>
      </c>
      <c r="M308">
        <v>9.99</v>
      </c>
      <c r="N308">
        <v>14.94</v>
      </c>
      <c r="O308">
        <v>16.3</v>
      </c>
      <c r="P308">
        <v>17.260000000000002</v>
      </c>
      <c r="Q308">
        <v>15.67</v>
      </c>
      <c r="R308">
        <v>16.8</v>
      </c>
      <c r="S308">
        <v>16.45</v>
      </c>
      <c r="T308">
        <v>12.19</v>
      </c>
      <c r="U308">
        <v>17.760000000000002</v>
      </c>
      <c r="V308">
        <v>20.059999999999999</v>
      </c>
      <c r="W308">
        <v>9.8699999999999992</v>
      </c>
      <c r="X308">
        <v>14.52</v>
      </c>
      <c r="Y308">
        <v>10.63</v>
      </c>
      <c r="Z308">
        <v>14.73</v>
      </c>
      <c r="AA308">
        <v>18.12</v>
      </c>
      <c r="AB308">
        <v>12.55</v>
      </c>
      <c r="AC308">
        <v>16.260000000000002</v>
      </c>
      <c r="AD308">
        <v>16.87</v>
      </c>
      <c r="AE308">
        <v>13.4</v>
      </c>
      <c r="AF308">
        <v>10.89</v>
      </c>
      <c r="AG308">
        <v>18.100000000000001</v>
      </c>
      <c r="AH308">
        <v>19.32</v>
      </c>
      <c r="AI308">
        <v>21.69</v>
      </c>
      <c r="AJ308">
        <v>16.47</v>
      </c>
      <c r="AK308">
        <v>24.26</v>
      </c>
    </row>
    <row r="309" spans="1:37" x14ac:dyDescent="0.25">
      <c r="M309"/>
    </row>
    <row r="310" spans="1:37" x14ac:dyDescent="0.25">
      <c r="A310" t="s">
        <v>31</v>
      </c>
      <c r="M310"/>
    </row>
    <row r="311" spans="1:37" x14ac:dyDescent="0.25">
      <c r="A311" t="s">
        <v>32</v>
      </c>
      <c r="B311" s="20">
        <v>100</v>
      </c>
      <c r="C311" s="20">
        <v>100</v>
      </c>
      <c r="D311" s="20">
        <v>100</v>
      </c>
      <c r="E311" s="20">
        <v>100</v>
      </c>
      <c r="F311" s="20">
        <v>100</v>
      </c>
      <c r="G311" s="20">
        <v>100</v>
      </c>
      <c r="H311" s="20">
        <v>100</v>
      </c>
      <c r="I311" s="20">
        <v>100</v>
      </c>
      <c r="J311" s="20">
        <v>100</v>
      </c>
      <c r="K311" s="20">
        <v>100</v>
      </c>
      <c r="L311" s="20">
        <v>100</v>
      </c>
      <c r="M311">
        <v>100</v>
      </c>
      <c r="N311">
        <v>100</v>
      </c>
      <c r="O311">
        <v>100</v>
      </c>
      <c r="P311">
        <v>100</v>
      </c>
      <c r="Q311">
        <v>100</v>
      </c>
      <c r="R311">
        <v>100</v>
      </c>
      <c r="S311">
        <v>100</v>
      </c>
      <c r="T311">
        <v>100</v>
      </c>
      <c r="U311">
        <v>100</v>
      </c>
      <c r="V311">
        <v>100</v>
      </c>
      <c r="W311">
        <v>100</v>
      </c>
      <c r="X311">
        <v>100</v>
      </c>
      <c r="Y311">
        <v>100</v>
      </c>
      <c r="Z311">
        <v>100</v>
      </c>
      <c r="AA311">
        <v>100</v>
      </c>
      <c r="AB311">
        <v>100</v>
      </c>
      <c r="AC311">
        <v>100</v>
      </c>
      <c r="AD311">
        <v>100</v>
      </c>
      <c r="AE311">
        <v>100</v>
      </c>
      <c r="AF311">
        <v>100</v>
      </c>
      <c r="AG311">
        <v>100</v>
      </c>
      <c r="AH311">
        <v>100</v>
      </c>
      <c r="AI311">
        <v>100</v>
      </c>
      <c r="AJ311">
        <v>100</v>
      </c>
      <c r="AK311">
        <v>100</v>
      </c>
    </row>
    <row r="312" spans="1:37" x14ac:dyDescent="0.25">
      <c r="A312" t="s">
        <v>33</v>
      </c>
      <c r="B312" s="20">
        <v>66.53</v>
      </c>
      <c r="C312" s="20">
        <v>62.56</v>
      </c>
      <c r="D312" s="20">
        <v>65.069999999999993</v>
      </c>
      <c r="E312" s="20">
        <v>68.819999999999993</v>
      </c>
      <c r="F312" s="20">
        <v>69</v>
      </c>
      <c r="G312" s="20">
        <v>73.58</v>
      </c>
      <c r="H312" s="20">
        <v>72.22</v>
      </c>
      <c r="I312" s="20">
        <v>75.150000000000006</v>
      </c>
      <c r="J312" s="20">
        <v>73.81</v>
      </c>
      <c r="K312" s="20">
        <v>77.099999999999994</v>
      </c>
      <c r="L312" s="20">
        <v>77.7</v>
      </c>
      <c r="M312">
        <v>80.47</v>
      </c>
      <c r="N312">
        <v>83.61</v>
      </c>
      <c r="O312">
        <v>80.45</v>
      </c>
      <c r="P312">
        <v>76.89</v>
      </c>
      <c r="Q312">
        <v>80.98</v>
      </c>
      <c r="R312">
        <v>80.319999999999993</v>
      </c>
      <c r="S312">
        <v>80.12</v>
      </c>
      <c r="T312">
        <v>81.05</v>
      </c>
      <c r="U312">
        <v>79.84</v>
      </c>
      <c r="V312">
        <v>75.239999999999995</v>
      </c>
      <c r="W312">
        <v>78.73</v>
      </c>
      <c r="X312">
        <v>82.57</v>
      </c>
      <c r="Y312">
        <v>81.03</v>
      </c>
      <c r="Z312">
        <v>73.459999999999994</v>
      </c>
      <c r="AA312">
        <v>80.349999999999994</v>
      </c>
      <c r="AB312">
        <v>82.33</v>
      </c>
      <c r="AC312">
        <v>77.28</v>
      </c>
      <c r="AD312">
        <v>76.13</v>
      </c>
      <c r="AE312">
        <v>76.540000000000006</v>
      </c>
      <c r="AF312">
        <v>82.75</v>
      </c>
      <c r="AG312">
        <v>84.25</v>
      </c>
      <c r="AH312">
        <v>85.61</v>
      </c>
      <c r="AI312">
        <v>87.63</v>
      </c>
      <c r="AJ312">
        <v>88.21</v>
      </c>
      <c r="AK312">
        <v>97.52</v>
      </c>
    </row>
    <row r="313" spans="1:37" x14ac:dyDescent="0.25">
      <c r="A313" t="s">
        <v>34</v>
      </c>
      <c r="B313" s="20">
        <v>5.68</v>
      </c>
      <c r="C313" s="20">
        <v>6.79</v>
      </c>
      <c r="D313" s="20">
        <v>7.9</v>
      </c>
      <c r="E313" s="20">
        <v>5.62</v>
      </c>
      <c r="F313" s="20">
        <v>7.47</v>
      </c>
      <c r="G313" s="20">
        <v>5.81</v>
      </c>
      <c r="H313" s="20">
        <v>4.74</v>
      </c>
      <c r="I313" s="20">
        <v>4</v>
      </c>
      <c r="J313" s="20">
        <v>5.2</v>
      </c>
      <c r="K313" s="20">
        <v>5.67</v>
      </c>
      <c r="L313" s="20">
        <v>6.83</v>
      </c>
      <c r="M313">
        <v>5.63</v>
      </c>
      <c r="N313">
        <v>3.93</v>
      </c>
      <c r="O313">
        <v>5.1100000000000003</v>
      </c>
      <c r="P313">
        <v>6.46</v>
      </c>
      <c r="Q313">
        <v>3.96</v>
      </c>
      <c r="R313">
        <v>5.67</v>
      </c>
      <c r="S313">
        <v>3.93</v>
      </c>
      <c r="T313">
        <v>5.28</v>
      </c>
      <c r="U313">
        <v>6.82</v>
      </c>
      <c r="V313">
        <v>8.3800000000000008</v>
      </c>
      <c r="W313">
        <v>3.06</v>
      </c>
      <c r="X313">
        <v>2.81</v>
      </c>
      <c r="Y313">
        <v>5.44</v>
      </c>
      <c r="Z313">
        <v>8.15</v>
      </c>
      <c r="AA313">
        <v>5.16</v>
      </c>
      <c r="AB313">
        <v>5.89</v>
      </c>
      <c r="AC313">
        <v>7.92</v>
      </c>
      <c r="AD313">
        <v>5.96</v>
      </c>
      <c r="AE313">
        <v>3.94</v>
      </c>
      <c r="AF313">
        <v>5.95</v>
      </c>
      <c r="AG313">
        <v>5.74</v>
      </c>
      <c r="AH313">
        <v>5.56</v>
      </c>
      <c r="AI313">
        <v>6.94</v>
      </c>
      <c r="AJ313">
        <v>7.84</v>
      </c>
      <c r="AK313">
        <v>2.48</v>
      </c>
    </row>
    <row r="314" spans="1:37" x14ac:dyDescent="0.25">
      <c r="M314"/>
    </row>
    <row r="315" spans="1:37" x14ac:dyDescent="0.25">
      <c r="A315" t="s">
        <v>35</v>
      </c>
      <c r="M315"/>
    </row>
    <row r="316" spans="1:37" x14ac:dyDescent="0.25">
      <c r="A316" t="s">
        <v>32</v>
      </c>
      <c r="B316" s="20">
        <v>100</v>
      </c>
      <c r="C316" s="20">
        <v>100</v>
      </c>
      <c r="D316" s="20">
        <v>100</v>
      </c>
      <c r="E316" s="20">
        <v>100</v>
      </c>
      <c r="F316" s="20">
        <v>100</v>
      </c>
      <c r="G316" s="20">
        <v>100</v>
      </c>
      <c r="H316" s="20">
        <v>100</v>
      </c>
      <c r="I316" s="20">
        <v>100</v>
      </c>
      <c r="J316" s="20">
        <v>100</v>
      </c>
      <c r="K316" s="20">
        <v>100</v>
      </c>
      <c r="L316" s="20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  <c r="T316">
        <v>100</v>
      </c>
      <c r="U316">
        <v>100</v>
      </c>
      <c r="V316">
        <v>100</v>
      </c>
      <c r="W316">
        <v>100</v>
      </c>
      <c r="X316">
        <v>100</v>
      </c>
      <c r="Y316">
        <v>100</v>
      </c>
      <c r="Z316">
        <v>100</v>
      </c>
      <c r="AA316">
        <v>100</v>
      </c>
      <c r="AB316">
        <v>100</v>
      </c>
      <c r="AC316">
        <v>100</v>
      </c>
      <c r="AD316">
        <v>100</v>
      </c>
      <c r="AE316">
        <v>100</v>
      </c>
      <c r="AF316">
        <v>100</v>
      </c>
      <c r="AG316">
        <v>100</v>
      </c>
      <c r="AH316">
        <v>100</v>
      </c>
      <c r="AI316">
        <v>100</v>
      </c>
      <c r="AJ316">
        <v>100</v>
      </c>
      <c r="AK316">
        <v>100</v>
      </c>
    </row>
    <row r="317" spans="1:37" x14ac:dyDescent="0.25">
      <c r="A317" t="s">
        <v>33</v>
      </c>
      <c r="B317" s="20">
        <v>65.97</v>
      </c>
      <c r="C317" s="20">
        <v>64.989999999999995</v>
      </c>
      <c r="D317" s="20">
        <v>69.59</v>
      </c>
      <c r="E317" s="20">
        <v>61.87</v>
      </c>
      <c r="F317" s="20">
        <v>72.36</v>
      </c>
      <c r="G317" s="20">
        <v>79.11</v>
      </c>
      <c r="H317" s="20">
        <v>72.55</v>
      </c>
      <c r="I317" s="20">
        <v>75.400000000000006</v>
      </c>
      <c r="J317" s="20">
        <v>67.510000000000005</v>
      </c>
      <c r="K317" s="20">
        <v>79.400000000000006</v>
      </c>
      <c r="L317" s="20">
        <v>76.48</v>
      </c>
      <c r="M317">
        <v>79.849999999999994</v>
      </c>
      <c r="N317">
        <v>76.53</v>
      </c>
      <c r="O317">
        <v>84.84</v>
      </c>
      <c r="P317">
        <v>82.32</v>
      </c>
      <c r="Q317">
        <v>76.94</v>
      </c>
      <c r="R317">
        <v>73.63</v>
      </c>
      <c r="S317">
        <v>84.7</v>
      </c>
      <c r="T317">
        <v>89.99</v>
      </c>
      <c r="U317">
        <v>81.489999999999995</v>
      </c>
      <c r="V317">
        <v>77.95</v>
      </c>
      <c r="W317">
        <v>78.62</v>
      </c>
      <c r="X317">
        <v>82.33</v>
      </c>
      <c r="Y317">
        <v>86.04</v>
      </c>
      <c r="Z317">
        <v>92.61</v>
      </c>
      <c r="AA317">
        <v>88.86</v>
      </c>
      <c r="AB317">
        <v>82.5</v>
      </c>
      <c r="AC317">
        <v>84.29</v>
      </c>
      <c r="AD317">
        <v>94.4</v>
      </c>
      <c r="AE317">
        <v>84.07</v>
      </c>
      <c r="AF317">
        <v>85.79</v>
      </c>
      <c r="AG317">
        <v>83.9</v>
      </c>
      <c r="AH317">
        <v>93.63</v>
      </c>
      <c r="AI317">
        <v>89.65</v>
      </c>
      <c r="AJ317">
        <v>83.22</v>
      </c>
      <c r="AK317">
        <v>100</v>
      </c>
    </row>
    <row r="318" spans="1:37" x14ac:dyDescent="0.25">
      <c r="A318" t="s">
        <v>34</v>
      </c>
      <c r="B318" s="20">
        <v>5.71</v>
      </c>
      <c r="C318" s="20">
        <v>7.91</v>
      </c>
      <c r="D318" s="20">
        <v>3.69</v>
      </c>
      <c r="E318" s="20">
        <v>6.56</v>
      </c>
      <c r="F318" s="20">
        <v>7.2</v>
      </c>
      <c r="G318" s="20">
        <v>7.23</v>
      </c>
      <c r="H318" s="20">
        <v>6.68</v>
      </c>
      <c r="I318" s="20">
        <v>8.3699999999999992</v>
      </c>
      <c r="J318" s="20">
        <v>9.84</v>
      </c>
      <c r="K318" s="20">
        <v>7.39</v>
      </c>
      <c r="L318" s="20">
        <v>6.33</v>
      </c>
      <c r="M318">
        <v>3.22</v>
      </c>
      <c r="N318">
        <v>9.7200000000000006</v>
      </c>
      <c r="O318">
        <v>4.2300000000000004</v>
      </c>
      <c r="P318">
        <v>1.82</v>
      </c>
      <c r="Q318">
        <v>5.51</v>
      </c>
      <c r="R318">
        <v>5.56</v>
      </c>
      <c r="S318">
        <v>3.74</v>
      </c>
      <c r="T318">
        <v>1.89</v>
      </c>
      <c r="U318">
        <v>4.5</v>
      </c>
      <c r="V318">
        <v>0</v>
      </c>
      <c r="W318">
        <v>7.49</v>
      </c>
      <c r="X318">
        <v>0.98</v>
      </c>
      <c r="Y318">
        <v>2.36</v>
      </c>
      <c r="Z318">
        <v>1.44</v>
      </c>
      <c r="AA318">
        <v>2.2799999999999998</v>
      </c>
      <c r="AB318">
        <v>2.8</v>
      </c>
      <c r="AC318">
        <v>5.77</v>
      </c>
      <c r="AD318">
        <v>0</v>
      </c>
      <c r="AE318">
        <v>2.65</v>
      </c>
      <c r="AF318">
        <v>10.93</v>
      </c>
      <c r="AG318">
        <v>5.78</v>
      </c>
      <c r="AH318">
        <v>2.16</v>
      </c>
      <c r="AI318">
        <v>8.94</v>
      </c>
      <c r="AJ318">
        <v>11.22</v>
      </c>
      <c r="AK318">
        <v>0</v>
      </c>
    </row>
    <row r="319" spans="1:37" x14ac:dyDescent="0.25">
      <c r="M319"/>
    </row>
    <row r="320" spans="1:37" x14ac:dyDescent="0.25">
      <c r="M320"/>
    </row>
    <row r="321" spans="1:38" x14ac:dyDescent="0.25">
      <c r="A321" t="s">
        <v>5</v>
      </c>
      <c r="M321"/>
    </row>
    <row r="322" spans="1:38" x14ac:dyDescent="0.25">
      <c r="A322" t="s">
        <v>26</v>
      </c>
      <c r="M322"/>
    </row>
    <row r="323" spans="1:38" x14ac:dyDescent="0.25">
      <c r="A323" t="s">
        <v>24</v>
      </c>
      <c r="M323"/>
    </row>
    <row r="324" spans="1:38" x14ac:dyDescent="0.25">
      <c r="A324" t="s">
        <v>8</v>
      </c>
      <c r="B324" s="58">
        <v>44562</v>
      </c>
      <c r="C324" s="58">
        <v>44593</v>
      </c>
      <c r="D324" s="58">
        <v>44621</v>
      </c>
      <c r="E324" s="58">
        <v>44652</v>
      </c>
      <c r="F324" s="58">
        <v>44682</v>
      </c>
      <c r="G324" s="58">
        <v>44713</v>
      </c>
      <c r="H324" s="58">
        <v>44743</v>
      </c>
      <c r="I324" s="58">
        <v>44774</v>
      </c>
      <c r="J324" s="58">
        <v>44805</v>
      </c>
      <c r="K324" s="58">
        <v>44835</v>
      </c>
      <c r="L324" s="58">
        <v>44866</v>
      </c>
      <c r="M324" s="1">
        <v>44896</v>
      </c>
      <c r="N324" s="1">
        <v>44927</v>
      </c>
      <c r="O324" s="1">
        <v>44958</v>
      </c>
      <c r="P324" s="1">
        <v>44986</v>
      </c>
      <c r="Q324" s="1">
        <v>45017</v>
      </c>
      <c r="R324" s="1">
        <v>45047</v>
      </c>
      <c r="S324" s="1">
        <v>45078</v>
      </c>
      <c r="T324" s="1">
        <v>45108</v>
      </c>
      <c r="U324" s="1">
        <v>45139</v>
      </c>
      <c r="V324" s="1">
        <v>45170</v>
      </c>
      <c r="W324" s="1">
        <v>45200</v>
      </c>
      <c r="X324" s="1">
        <v>45231</v>
      </c>
      <c r="Y324" s="1">
        <v>45261</v>
      </c>
      <c r="Z324" s="1">
        <v>45292</v>
      </c>
      <c r="AA324" s="1">
        <v>45323</v>
      </c>
      <c r="AB324" s="1">
        <v>45352</v>
      </c>
      <c r="AC324" s="1">
        <v>45383</v>
      </c>
      <c r="AD324" s="1">
        <v>45413</v>
      </c>
      <c r="AE324" s="1">
        <v>45444</v>
      </c>
      <c r="AF324" s="1">
        <v>45474</v>
      </c>
      <c r="AG324" s="1">
        <v>45505</v>
      </c>
      <c r="AH324" s="1">
        <v>45536</v>
      </c>
      <c r="AI324" s="1">
        <v>45566</v>
      </c>
      <c r="AJ324" s="1">
        <v>45597</v>
      </c>
      <c r="AK324" s="1">
        <v>45627</v>
      </c>
      <c r="AL324" s="1"/>
    </row>
    <row r="325" spans="1:38" x14ac:dyDescent="0.25">
      <c r="A325" t="s">
        <v>27</v>
      </c>
      <c r="M325"/>
    </row>
    <row r="326" spans="1:38" x14ac:dyDescent="0.25">
      <c r="A326" t="s">
        <v>28</v>
      </c>
      <c r="B326" s="20">
        <v>100</v>
      </c>
      <c r="C326" s="20">
        <v>100</v>
      </c>
      <c r="D326" s="20">
        <v>100</v>
      </c>
      <c r="E326" s="20">
        <v>100</v>
      </c>
      <c r="F326" s="20">
        <v>100</v>
      </c>
      <c r="G326" s="20">
        <v>100</v>
      </c>
      <c r="H326" s="20">
        <v>100</v>
      </c>
      <c r="I326" s="20">
        <v>100</v>
      </c>
      <c r="J326" s="20">
        <v>100</v>
      </c>
      <c r="K326" s="20">
        <v>100</v>
      </c>
      <c r="L326" s="20">
        <v>100</v>
      </c>
      <c r="M326">
        <v>100</v>
      </c>
      <c r="N326">
        <v>100</v>
      </c>
      <c r="O326">
        <v>100</v>
      </c>
      <c r="P326">
        <v>100</v>
      </c>
      <c r="Q326">
        <v>100</v>
      </c>
      <c r="R326">
        <v>100</v>
      </c>
      <c r="S326">
        <v>100</v>
      </c>
      <c r="T326">
        <v>100</v>
      </c>
      <c r="U326">
        <v>100</v>
      </c>
      <c r="V326">
        <v>100</v>
      </c>
      <c r="W326">
        <v>100</v>
      </c>
      <c r="X326">
        <v>100</v>
      </c>
      <c r="Y326">
        <v>100</v>
      </c>
      <c r="Z326">
        <v>100</v>
      </c>
      <c r="AA326">
        <v>100</v>
      </c>
      <c r="AB326">
        <v>100</v>
      </c>
      <c r="AC326">
        <v>100</v>
      </c>
      <c r="AD326">
        <v>100</v>
      </c>
      <c r="AE326">
        <v>100</v>
      </c>
      <c r="AF326">
        <v>100</v>
      </c>
      <c r="AG326">
        <v>100</v>
      </c>
      <c r="AH326">
        <v>100</v>
      </c>
      <c r="AI326">
        <v>100</v>
      </c>
      <c r="AJ326">
        <v>100</v>
      </c>
      <c r="AK326">
        <v>100</v>
      </c>
    </row>
    <row r="327" spans="1:38" x14ac:dyDescent="0.25">
      <c r="A327" t="s">
        <v>29</v>
      </c>
      <c r="B327" s="20">
        <v>64.239999999999995</v>
      </c>
      <c r="C327" s="20">
        <v>57.87</v>
      </c>
      <c r="D327" s="20">
        <v>66.150000000000006</v>
      </c>
      <c r="E327" s="20">
        <v>65.540000000000006</v>
      </c>
      <c r="F327" s="20">
        <v>59.93</v>
      </c>
      <c r="G327" s="20">
        <v>69.209999999999994</v>
      </c>
      <c r="H327" s="20">
        <v>74.94</v>
      </c>
      <c r="I327" s="20">
        <v>68.84</v>
      </c>
      <c r="J327" s="20">
        <v>69.34</v>
      </c>
      <c r="K327" s="20">
        <v>69.95</v>
      </c>
      <c r="L327" s="20">
        <v>78.290000000000006</v>
      </c>
      <c r="M327">
        <v>81.02</v>
      </c>
      <c r="N327">
        <v>77.12</v>
      </c>
      <c r="O327">
        <v>75.540000000000006</v>
      </c>
      <c r="P327">
        <v>74.22</v>
      </c>
      <c r="Q327">
        <v>75.58</v>
      </c>
      <c r="R327">
        <v>73.37</v>
      </c>
      <c r="S327">
        <v>73.430000000000007</v>
      </c>
      <c r="T327">
        <v>76.23</v>
      </c>
      <c r="U327">
        <v>77.2</v>
      </c>
      <c r="V327">
        <v>75.52</v>
      </c>
      <c r="W327">
        <v>70.89</v>
      </c>
      <c r="X327">
        <v>74.209999999999994</v>
      </c>
      <c r="Y327">
        <v>77.44</v>
      </c>
      <c r="Z327">
        <v>68.33</v>
      </c>
      <c r="AA327">
        <v>73.69</v>
      </c>
      <c r="AB327">
        <v>70.11</v>
      </c>
      <c r="AC327">
        <v>73.55</v>
      </c>
      <c r="AD327">
        <v>68.59</v>
      </c>
      <c r="AE327">
        <v>67.709999999999994</v>
      </c>
      <c r="AF327">
        <v>73.95</v>
      </c>
      <c r="AG327">
        <v>78.41</v>
      </c>
      <c r="AH327">
        <v>75.41</v>
      </c>
      <c r="AI327">
        <v>76.39</v>
      </c>
      <c r="AJ327">
        <v>78.05</v>
      </c>
      <c r="AK327">
        <v>66.53</v>
      </c>
    </row>
    <row r="328" spans="1:38" x14ac:dyDescent="0.25">
      <c r="A328" t="s">
        <v>30</v>
      </c>
      <c r="B328" s="20">
        <v>7.17</v>
      </c>
      <c r="C328" s="20">
        <v>8.9499999999999993</v>
      </c>
      <c r="D328" s="20">
        <v>5.95</v>
      </c>
      <c r="E328" s="20">
        <v>4.3</v>
      </c>
      <c r="F328" s="20">
        <v>10.44</v>
      </c>
      <c r="G328" s="20">
        <v>10.07</v>
      </c>
      <c r="H328" s="20">
        <v>5.55</v>
      </c>
      <c r="I328" s="20">
        <v>11.44</v>
      </c>
      <c r="J328" s="20">
        <v>11.13</v>
      </c>
      <c r="K328" s="20">
        <v>9.4600000000000009</v>
      </c>
      <c r="L328" s="20">
        <v>10.19</v>
      </c>
      <c r="M328">
        <v>4.62</v>
      </c>
      <c r="N328">
        <v>10.79</v>
      </c>
      <c r="O328">
        <v>9.89</v>
      </c>
      <c r="P328">
        <v>7.98</v>
      </c>
      <c r="Q328">
        <v>8.24</v>
      </c>
      <c r="R328">
        <v>9.77</v>
      </c>
      <c r="S328">
        <v>9.01</v>
      </c>
      <c r="T328">
        <v>9.4700000000000006</v>
      </c>
      <c r="U328">
        <v>9.11</v>
      </c>
      <c r="V328">
        <v>10.210000000000001</v>
      </c>
      <c r="W328">
        <v>12.85</v>
      </c>
      <c r="X328">
        <v>10.17</v>
      </c>
      <c r="Y328">
        <v>7.88</v>
      </c>
      <c r="Z328">
        <v>13.31</v>
      </c>
      <c r="AA328">
        <v>12.11</v>
      </c>
      <c r="AB328">
        <v>10.9</v>
      </c>
      <c r="AC328">
        <v>13.15</v>
      </c>
      <c r="AD328">
        <v>13.92</v>
      </c>
      <c r="AE328">
        <v>15.61</v>
      </c>
      <c r="AF328">
        <v>13.14</v>
      </c>
      <c r="AG328">
        <v>12.83</v>
      </c>
      <c r="AH328">
        <v>16.03</v>
      </c>
      <c r="AI328">
        <v>14.75</v>
      </c>
      <c r="AJ328">
        <v>13.68</v>
      </c>
      <c r="AK328">
        <v>33.47</v>
      </c>
    </row>
    <row r="329" spans="1:38" x14ac:dyDescent="0.25">
      <c r="M329"/>
    </row>
    <row r="330" spans="1:38" x14ac:dyDescent="0.25">
      <c r="A330" t="s">
        <v>31</v>
      </c>
      <c r="M330"/>
    </row>
    <row r="331" spans="1:38" x14ac:dyDescent="0.25">
      <c r="A331" t="s">
        <v>32</v>
      </c>
      <c r="B331" s="20">
        <v>100</v>
      </c>
      <c r="C331" s="20">
        <v>100</v>
      </c>
      <c r="D331" s="20">
        <v>100</v>
      </c>
      <c r="E331" s="20">
        <v>100</v>
      </c>
      <c r="F331" s="20">
        <v>100</v>
      </c>
      <c r="G331" s="20">
        <v>100</v>
      </c>
      <c r="H331" s="20">
        <v>100</v>
      </c>
      <c r="I331" s="20">
        <v>100</v>
      </c>
      <c r="J331" s="20">
        <v>100</v>
      </c>
      <c r="K331" s="20">
        <v>100</v>
      </c>
      <c r="L331" s="20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  <c r="T331">
        <v>100</v>
      </c>
      <c r="U331">
        <v>100</v>
      </c>
      <c r="V331">
        <v>100</v>
      </c>
      <c r="W331">
        <v>100</v>
      </c>
      <c r="X331">
        <v>100</v>
      </c>
      <c r="Y331">
        <v>100</v>
      </c>
      <c r="Z331">
        <v>100</v>
      </c>
      <c r="AA331">
        <v>100</v>
      </c>
      <c r="AB331">
        <v>100</v>
      </c>
      <c r="AC331">
        <v>100</v>
      </c>
      <c r="AD331">
        <v>100</v>
      </c>
      <c r="AE331">
        <v>100</v>
      </c>
      <c r="AF331">
        <v>100</v>
      </c>
      <c r="AG331">
        <v>100</v>
      </c>
      <c r="AH331">
        <v>100</v>
      </c>
      <c r="AI331">
        <v>100</v>
      </c>
      <c r="AJ331">
        <v>100</v>
      </c>
      <c r="AK331">
        <v>100</v>
      </c>
    </row>
    <row r="332" spans="1:38" x14ac:dyDescent="0.25">
      <c r="A332" t="s">
        <v>33</v>
      </c>
      <c r="B332" s="20">
        <v>69.319999999999993</v>
      </c>
      <c r="C332" s="20">
        <v>68.33</v>
      </c>
      <c r="D332" s="20">
        <v>71.37</v>
      </c>
      <c r="E332" s="20">
        <v>74.28</v>
      </c>
      <c r="F332" s="20">
        <v>75.37</v>
      </c>
      <c r="G332" s="20">
        <v>75.83</v>
      </c>
      <c r="H332" s="20">
        <v>78.260000000000005</v>
      </c>
      <c r="I332" s="20">
        <v>79.959999999999994</v>
      </c>
      <c r="J332" s="20">
        <v>76.94</v>
      </c>
      <c r="K332" s="20">
        <v>81.510000000000005</v>
      </c>
      <c r="L332" s="20">
        <v>83.25</v>
      </c>
      <c r="M332">
        <v>82.79</v>
      </c>
      <c r="N332">
        <v>83.96</v>
      </c>
      <c r="O332">
        <v>86.08</v>
      </c>
      <c r="P332">
        <v>84</v>
      </c>
      <c r="Q332">
        <v>82.36</v>
      </c>
      <c r="R332">
        <v>86.03</v>
      </c>
      <c r="S332">
        <v>82.97</v>
      </c>
      <c r="T332">
        <v>82.43</v>
      </c>
      <c r="U332">
        <v>81.25</v>
      </c>
      <c r="V332">
        <v>85.03</v>
      </c>
      <c r="W332">
        <v>85.44</v>
      </c>
      <c r="X332">
        <v>82.71</v>
      </c>
      <c r="Y332">
        <v>82.35</v>
      </c>
      <c r="Z332">
        <v>82.9</v>
      </c>
      <c r="AA332">
        <v>79.98</v>
      </c>
      <c r="AB332">
        <v>84.21</v>
      </c>
      <c r="AC332">
        <v>82.1</v>
      </c>
      <c r="AD332">
        <v>82.8</v>
      </c>
      <c r="AE332">
        <v>84.05</v>
      </c>
      <c r="AF332">
        <v>86.39</v>
      </c>
      <c r="AG332">
        <v>85.98</v>
      </c>
      <c r="AH332">
        <v>84.8</v>
      </c>
      <c r="AI332">
        <v>88.49</v>
      </c>
      <c r="AJ332">
        <v>86.1</v>
      </c>
      <c r="AK332">
        <v>98.5</v>
      </c>
    </row>
    <row r="333" spans="1:38" x14ac:dyDescent="0.25">
      <c r="A333" t="s">
        <v>34</v>
      </c>
      <c r="B333" s="20">
        <v>5.29</v>
      </c>
      <c r="C333" s="20">
        <v>4.8499999999999996</v>
      </c>
      <c r="D333" s="20">
        <v>4.28</v>
      </c>
      <c r="E333" s="20">
        <v>1.79</v>
      </c>
      <c r="F333" s="20">
        <v>4.3499999999999996</v>
      </c>
      <c r="G333" s="20">
        <v>4.46</v>
      </c>
      <c r="H333" s="20">
        <v>5.54</v>
      </c>
      <c r="I333" s="20">
        <v>6.38</v>
      </c>
      <c r="J333" s="20">
        <v>5.8</v>
      </c>
      <c r="K333" s="20">
        <v>3.38</v>
      </c>
      <c r="L333" s="20">
        <v>3.76</v>
      </c>
      <c r="M333">
        <v>3.61</v>
      </c>
      <c r="N333">
        <v>2.75</v>
      </c>
      <c r="O333">
        <v>2.56</v>
      </c>
      <c r="P333">
        <v>3.96</v>
      </c>
      <c r="Q333">
        <v>4.74</v>
      </c>
      <c r="R333">
        <v>4.22</v>
      </c>
      <c r="S333">
        <v>3.5</v>
      </c>
      <c r="T333">
        <v>4.4000000000000004</v>
      </c>
      <c r="U333">
        <v>4.97</v>
      </c>
      <c r="V333">
        <v>2.59</v>
      </c>
      <c r="W333">
        <v>4.08</v>
      </c>
      <c r="X333">
        <v>4.3</v>
      </c>
      <c r="Y333">
        <v>3.65</v>
      </c>
      <c r="Z333">
        <v>6.15</v>
      </c>
      <c r="AA333">
        <v>5.86</v>
      </c>
      <c r="AB333">
        <v>4.1500000000000004</v>
      </c>
      <c r="AC333">
        <v>4.59</v>
      </c>
      <c r="AD333">
        <v>4.97</v>
      </c>
      <c r="AE333">
        <v>5.05</v>
      </c>
      <c r="AF333">
        <v>4.8899999999999997</v>
      </c>
      <c r="AG333">
        <v>5.22</v>
      </c>
      <c r="AH333">
        <v>7.03</v>
      </c>
      <c r="AI333">
        <v>5.84</v>
      </c>
      <c r="AJ333">
        <v>7.8</v>
      </c>
      <c r="AK333">
        <v>1.5</v>
      </c>
    </row>
    <row r="334" spans="1:38" x14ac:dyDescent="0.25">
      <c r="M334"/>
    </row>
    <row r="335" spans="1:38" x14ac:dyDescent="0.25">
      <c r="A335" t="s">
        <v>35</v>
      </c>
      <c r="M335"/>
    </row>
    <row r="336" spans="1:38" x14ac:dyDescent="0.25">
      <c r="A336" t="s">
        <v>32</v>
      </c>
      <c r="B336" s="20">
        <v>100</v>
      </c>
      <c r="C336" s="20">
        <v>100</v>
      </c>
      <c r="D336" s="20">
        <v>100</v>
      </c>
      <c r="E336" s="20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</row>
    <row r="337" spans="1:38" x14ac:dyDescent="0.25">
      <c r="A337" t="s">
        <v>33</v>
      </c>
      <c r="B337" s="20">
        <v>67.52</v>
      </c>
      <c r="C337" s="20">
        <v>69.36</v>
      </c>
      <c r="D337" s="20">
        <v>63.33</v>
      </c>
      <c r="E337" s="20">
        <v>69.67</v>
      </c>
      <c r="F337" s="20">
        <v>67.81</v>
      </c>
      <c r="G337" s="20">
        <v>75.89</v>
      </c>
      <c r="H337" s="20">
        <v>78.099999999999994</v>
      </c>
      <c r="I337" s="20">
        <v>84.67</v>
      </c>
      <c r="J337" s="20">
        <v>78.819999999999993</v>
      </c>
      <c r="K337" s="20">
        <v>78.569999999999993</v>
      </c>
      <c r="L337" s="20">
        <v>81.040000000000006</v>
      </c>
      <c r="M337">
        <v>82.86</v>
      </c>
      <c r="N337">
        <v>82.48</v>
      </c>
      <c r="O337">
        <v>80.81</v>
      </c>
      <c r="P337">
        <v>80.010000000000005</v>
      </c>
      <c r="Q337">
        <v>83.95</v>
      </c>
      <c r="R337">
        <v>82.63</v>
      </c>
      <c r="S337">
        <v>77.81</v>
      </c>
      <c r="T337">
        <v>80.430000000000007</v>
      </c>
      <c r="U337">
        <v>81.540000000000006</v>
      </c>
      <c r="V337">
        <v>82.9</v>
      </c>
      <c r="W337">
        <v>84.89</v>
      </c>
      <c r="X337">
        <v>83.21</v>
      </c>
      <c r="Y337">
        <v>89.11</v>
      </c>
      <c r="Z337">
        <v>74.17</v>
      </c>
      <c r="AA337">
        <v>79.52</v>
      </c>
      <c r="AB337">
        <v>76.72</v>
      </c>
      <c r="AC337">
        <v>80.099999999999994</v>
      </c>
      <c r="AD337">
        <v>84.68</v>
      </c>
      <c r="AE337">
        <v>77.569999999999993</v>
      </c>
      <c r="AF337">
        <v>89.66</v>
      </c>
      <c r="AG337">
        <v>80.739999999999995</v>
      </c>
      <c r="AH337">
        <v>81.13</v>
      </c>
      <c r="AI337">
        <v>84.66</v>
      </c>
      <c r="AJ337">
        <v>87.76</v>
      </c>
      <c r="AK337">
        <v>97.86</v>
      </c>
    </row>
    <row r="338" spans="1:38" x14ac:dyDescent="0.25">
      <c r="A338" t="s">
        <v>34</v>
      </c>
      <c r="B338" s="20">
        <v>2.71</v>
      </c>
      <c r="C338" s="20">
        <v>7.74</v>
      </c>
      <c r="D338" s="20">
        <v>6.66</v>
      </c>
      <c r="E338" s="20">
        <v>0.39</v>
      </c>
      <c r="F338" s="20">
        <v>6.77</v>
      </c>
      <c r="G338" s="20">
        <v>5.28</v>
      </c>
      <c r="H338" s="20">
        <v>6.32</v>
      </c>
      <c r="I338" s="20">
        <v>4.42</v>
      </c>
      <c r="J338" s="20">
        <v>5.75</v>
      </c>
      <c r="K338" s="20">
        <v>4.6399999999999997</v>
      </c>
      <c r="L338" s="20">
        <v>4.28</v>
      </c>
      <c r="M338">
        <v>2.4300000000000002</v>
      </c>
      <c r="N338">
        <v>3.68</v>
      </c>
      <c r="O338">
        <v>5.77</v>
      </c>
      <c r="P338">
        <v>4.5199999999999996</v>
      </c>
      <c r="Q338">
        <v>2.48</v>
      </c>
      <c r="R338">
        <v>2.4300000000000002</v>
      </c>
      <c r="S338">
        <v>3.51</v>
      </c>
      <c r="T338">
        <v>2.54</v>
      </c>
      <c r="U338">
        <v>5.59</v>
      </c>
      <c r="V338">
        <v>4.63</v>
      </c>
      <c r="W338">
        <v>3.22</v>
      </c>
      <c r="X338">
        <v>3.52</v>
      </c>
      <c r="Y338">
        <v>1.88</v>
      </c>
      <c r="Z338">
        <v>15.06</v>
      </c>
      <c r="AA338">
        <v>8.08</v>
      </c>
      <c r="AB338">
        <v>11.28</v>
      </c>
      <c r="AC338">
        <v>12.68</v>
      </c>
      <c r="AD338">
        <v>5.79</v>
      </c>
      <c r="AE338">
        <v>10.28</v>
      </c>
      <c r="AF338">
        <v>3.95</v>
      </c>
      <c r="AG338">
        <v>7.1</v>
      </c>
      <c r="AH338">
        <v>6.2</v>
      </c>
      <c r="AI338">
        <v>9.9</v>
      </c>
      <c r="AJ338">
        <v>7.4</v>
      </c>
      <c r="AK338">
        <v>2.14</v>
      </c>
    </row>
    <row r="339" spans="1:38" x14ac:dyDescent="0.25">
      <c r="M339"/>
    </row>
    <row r="340" spans="1:38" x14ac:dyDescent="0.25">
      <c r="M340"/>
    </row>
    <row r="341" spans="1:38" x14ac:dyDescent="0.25">
      <c r="A341" t="s">
        <v>5</v>
      </c>
      <c r="M341"/>
    </row>
    <row r="342" spans="1:38" x14ac:dyDescent="0.25">
      <c r="A342" t="s">
        <v>26</v>
      </c>
      <c r="M342"/>
    </row>
    <row r="343" spans="1:38" x14ac:dyDescent="0.25">
      <c r="A343" t="s">
        <v>25</v>
      </c>
      <c r="M343"/>
    </row>
    <row r="344" spans="1:38" x14ac:dyDescent="0.25">
      <c r="A344" t="s">
        <v>8</v>
      </c>
      <c r="B344" s="58">
        <v>44562</v>
      </c>
      <c r="C344" s="58">
        <v>44593</v>
      </c>
      <c r="D344" s="58">
        <v>44621</v>
      </c>
      <c r="E344" s="58">
        <v>44652</v>
      </c>
      <c r="F344" s="58">
        <v>44682</v>
      </c>
      <c r="G344" s="58">
        <v>44713</v>
      </c>
      <c r="H344" s="58">
        <v>44743</v>
      </c>
      <c r="I344" s="58">
        <v>44774</v>
      </c>
      <c r="J344" s="58">
        <v>44805</v>
      </c>
      <c r="K344" s="58">
        <v>44835</v>
      </c>
      <c r="L344" s="58">
        <v>44866</v>
      </c>
      <c r="M344" s="1">
        <v>44896</v>
      </c>
      <c r="N344" s="1">
        <v>44927</v>
      </c>
      <c r="O344" s="1">
        <v>44958</v>
      </c>
      <c r="P344" s="1">
        <v>44986</v>
      </c>
      <c r="Q344" s="1">
        <v>45017</v>
      </c>
      <c r="R344" s="1">
        <v>45047</v>
      </c>
      <c r="S344" s="1">
        <v>45078</v>
      </c>
      <c r="T344" s="1">
        <v>45108</v>
      </c>
      <c r="U344" s="1">
        <v>45139</v>
      </c>
      <c r="V344" s="1">
        <v>45170</v>
      </c>
      <c r="W344" s="1">
        <v>45200</v>
      </c>
      <c r="X344" s="1">
        <v>45231</v>
      </c>
      <c r="Y344" s="1">
        <v>45261</v>
      </c>
      <c r="Z344" s="1">
        <v>45292</v>
      </c>
      <c r="AA344" s="1">
        <v>45323</v>
      </c>
      <c r="AB344" s="1">
        <v>45352</v>
      </c>
      <c r="AC344" s="1">
        <v>45383</v>
      </c>
      <c r="AD344" s="1">
        <v>45413</v>
      </c>
      <c r="AE344" s="1">
        <v>45444</v>
      </c>
      <c r="AF344" s="1">
        <v>45474</v>
      </c>
      <c r="AG344" s="1">
        <v>45505</v>
      </c>
      <c r="AH344" s="1">
        <v>45536</v>
      </c>
      <c r="AI344" s="1">
        <v>45566</v>
      </c>
      <c r="AJ344" s="1">
        <v>45597</v>
      </c>
      <c r="AK344" s="1">
        <v>45627</v>
      </c>
      <c r="AL344" s="1"/>
    </row>
    <row r="345" spans="1:38" x14ac:dyDescent="0.25">
      <c r="A345" t="s">
        <v>27</v>
      </c>
      <c r="M345"/>
    </row>
    <row r="346" spans="1:38" x14ac:dyDescent="0.25">
      <c r="A346" t="s">
        <v>28</v>
      </c>
      <c r="B346" s="20">
        <v>100</v>
      </c>
      <c r="C346" s="20">
        <v>100</v>
      </c>
      <c r="D346" s="20">
        <v>100</v>
      </c>
      <c r="E346" s="20">
        <v>100</v>
      </c>
      <c r="F346" s="20">
        <v>100</v>
      </c>
      <c r="G346" s="20">
        <v>100</v>
      </c>
      <c r="H346" s="20">
        <v>100</v>
      </c>
      <c r="I346" s="20">
        <v>100</v>
      </c>
      <c r="J346" s="20">
        <v>100</v>
      </c>
      <c r="K346" s="20">
        <v>100</v>
      </c>
      <c r="L346" s="20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  <c r="T346">
        <v>100</v>
      </c>
      <c r="U346">
        <v>100</v>
      </c>
      <c r="V346">
        <v>100</v>
      </c>
      <c r="W346">
        <v>100</v>
      </c>
      <c r="X346">
        <v>100</v>
      </c>
      <c r="Y346">
        <v>100</v>
      </c>
      <c r="Z346">
        <v>100</v>
      </c>
      <c r="AA346">
        <v>100</v>
      </c>
      <c r="AB346">
        <v>100</v>
      </c>
      <c r="AC346">
        <v>100</v>
      </c>
      <c r="AD346">
        <v>100</v>
      </c>
      <c r="AE346">
        <v>100</v>
      </c>
      <c r="AF346">
        <v>100</v>
      </c>
      <c r="AG346">
        <v>100</v>
      </c>
      <c r="AH346">
        <v>100</v>
      </c>
      <c r="AI346">
        <v>100</v>
      </c>
      <c r="AJ346">
        <v>100</v>
      </c>
      <c r="AK346">
        <v>100</v>
      </c>
    </row>
    <row r="347" spans="1:38" x14ac:dyDescent="0.25">
      <c r="A347" t="s">
        <v>29</v>
      </c>
      <c r="B347" s="20">
        <v>65.91</v>
      </c>
      <c r="C347" s="20">
        <v>64.599999999999994</v>
      </c>
      <c r="D347" s="20">
        <v>74.040000000000006</v>
      </c>
      <c r="E347" s="20">
        <v>68.98</v>
      </c>
      <c r="F347" s="20">
        <v>72.069999999999993</v>
      </c>
      <c r="G347" s="20">
        <v>71.62</v>
      </c>
      <c r="H347" s="20">
        <v>74.290000000000006</v>
      </c>
      <c r="I347" s="20">
        <v>76.48</v>
      </c>
      <c r="J347" s="20">
        <v>74.83</v>
      </c>
      <c r="K347" s="20">
        <v>73.430000000000007</v>
      </c>
      <c r="L347" s="20">
        <v>78.260000000000005</v>
      </c>
      <c r="M347">
        <v>80.09</v>
      </c>
      <c r="N347">
        <v>80.09</v>
      </c>
      <c r="O347">
        <v>75.540000000000006</v>
      </c>
      <c r="P347">
        <v>77.55</v>
      </c>
      <c r="Q347">
        <v>77.98</v>
      </c>
      <c r="R347">
        <v>79.099999999999994</v>
      </c>
      <c r="S347">
        <v>80.02</v>
      </c>
      <c r="T347">
        <v>74.63</v>
      </c>
      <c r="U347">
        <v>77.959999999999994</v>
      </c>
      <c r="V347">
        <v>73.41</v>
      </c>
      <c r="W347">
        <v>75.489999999999995</v>
      </c>
      <c r="X347">
        <v>77.069999999999993</v>
      </c>
      <c r="Y347">
        <v>77.78</v>
      </c>
      <c r="Z347">
        <v>75.44</v>
      </c>
      <c r="AA347">
        <v>70.12</v>
      </c>
      <c r="AB347">
        <v>79.27</v>
      </c>
      <c r="AC347">
        <v>78.75</v>
      </c>
      <c r="AD347">
        <v>77.400000000000006</v>
      </c>
      <c r="AE347">
        <v>75.540000000000006</v>
      </c>
      <c r="AF347">
        <v>81.53</v>
      </c>
      <c r="AG347">
        <v>84.72</v>
      </c>
      <c r="AH347">
        <v>82.03</v>
      </c>
      <c r="AI347">
        <v>87.37</v>
      </c>
      <c r="AJ347">
        <v>85.16</v>
      </c>
      <c r="AK347">
        <v>92.98</v>
      </c>
    </row>
    <row r="348" spans="1:38" x14ac:dyDescent="0.25">
      <c r="A348" t="s">
        <v>30</v>
      </c>
      <c r="B348" s="20">
        <v>2.0299999999999998</v>
      </c>
      <c r="C348" s="20">
        <v>3.92</v>
      </c>
      <c r="D348" s="20">
        <v>2.5</v>
      </c>
      <c r="E348" s="20">
        <v>1.17</v>
      </c>
      <c r="F348" s="20">
        <v>1.28</v>
      </c>
      <c r="G348" s="20">
        <v>4.41</v>
      </c>
      <c r="H348" s="20">
        <v>6.61</v>
      </c>
      <c r="I348" s="20">
        <v>8.35</v>
      </c>
      <c r="J348" s="20">
        <v>8.52</v>
      </c>
      <c r="K348" s="20">
        <v>9.51</v>
      </c>
      <c r="L348" s="20">
        <v>8.02</v>
      </c>
      <c r="M348">
        <v>6.65</v>
      </c>
      <c r="N348">
        <v>6.49</v>
      </c>
      <c r="O348">
        <v>7.63</v>
      </c>
      <c r="P348">
        <v>7.62</v>
      </c>
      <c r="Q348">
        <v>6.93</v>
      </c>
      <c r="R348">
        <v>9.59</v>
      </c>
      <c r="S348">
        <v>7.37</v>
      </c>
      <c r="T348">
        <v>8.3699999999999992</v>
      </c>
      <c r="U348">
        <v>8.07</v>
      </c>
      <c r="V348">
        <v>9.07</v>
      </c>
      <c r="W348">
        <v>6.47</v>
      </c>
      <c r="X348">
        <v>6.46</v>
      </c>
      <c r="Y348">
        <v>4.84</v>
      </c>
      <c r="Z348">
        <v>8.69</v>
      </c>
      <c r="AA348">
        <v>12.74</v>
      </c>
      <c r="AB348">
        <v>8.2200000000000006</v>
      </c>
      <c r="AC348">
        <v>7.74</v>
      </c>
      <c r="AD348">
        <v>11.16</v>
      </c>
      <c r="AE348">
        <v>5.63</v>
      </c>
      <c r="AF348">
        <v>9.1300000000000008</v>
      </c>
      <c r="AG348">
        <v>4.3099999999999996</v>
      </c>
      <c r="AH348">
        <v>9.2200000000000006</v>
      </c>
      <c r="AI348">
        <v>7.94</v>
      </c>
      <c r="AJ348">
        <v>6.43</v>
      </c>
      <c r="AK348">
        <v>7.02</v>
      </c>
    </row>
    <row r="349" spans="1:38" x14ac:dyDescent="0.25">
      <c r="M349"/>
    </row>
    <row r="350" spans="1:38" x14ac:dyDescent="0.25">
      <c r="A350" t="s">
        <v>31</v>
      </c>
      <c r="M350"/>
    </row>
    <row r="351" spans="1:38" x14ac:dyDescent="0.25">
      <c r="A351" t="s">
        <v>32</v>
      </c>
      <c r="B351" s="20">
        <v>100</v>
      </c>
      <c r="C351" s="20">
        <v>100</v>
      </c>
      <c r="D351" s="20">
        <v>100</v>
      </c>
      <c r="E351" s="20">
        <v>100</v>
      </c>
      <c r="F351" s="20">
        <v>100</v>
      </c>
      <c r="G351" s="20">
        <v>100</v>
      </c>
      <c r="H351" s="20">
        <v>100</v>
      </c>
      <c r="I351" s="20">
        <v>100</v>
      </c>
      <c r="J351" s="20">
        <v>100</v>
      </c>
      <c r="K351" s="20">
        <v>100</v>
      </c>
      <c r="L351" s="20">
        <v>100</v>
      </c>
      <c r="M351">
        <v>100</v>
      </c>
      <c r="N351">
        <v>100</v>
      </c>
      <c r="O351">
        <v>100</v>
      </c>
      <c r="P351">
        <v>100</v>
      </c>
      <c r="Q351">
        <v>100</v>
      </c>
      <c r="R351">
        <v>100</v>
      </c>
      <c r="S351">
        <v>100</v>
      </c>
      <c r="T351">
        <v>100</v>
      </c>
      <c r="U351">
        <v>100</v>
      </c>
      <c r="V351">
        <v>100</v>
      </c>
      <c r="W351">
        <v>100</v>
      </c>
      <c r="X351">
        <v>100</v>
      </c>
      <c r="Y351">
        <v>100</v>
      </c>
      <c r="Z351">
        <v>100</v>
      </c>
      <c r="AA351">
        <v>100</v>
      </c>
      <c r="AB351">
        <v>100</v>
      </c>
      <c r="AC351">
        <v>100</v>
      </c>
      <c r="AD351">
        <v>100</v>
      </c>
      <c r="AE351">
        <v>100</v>
      </c>
      <c r="AF351">
        <v>100</v>
      </c>
      <c r="AG351">
        <v>100</v>
      </c>
      <c r="AH351">
        <v>100</v>
      </c>
      <c r="AI351">
        <v>100</v>
      </c>
      <c r="AJ351">
        <v>100</v>
      </c>
      <c r="AK351">
        <v>100</v>
      </c>
    </row>
    <row r="352" spans="1:38" x14ac:dyDescent="0.25">
      <c r="A352" t="s">
        <v>33</v>
      </c>
      <c r="B352" s="20">
        <v>69.400000000000006</v>
      </c>
      <c r="C352" s="20">
        <v>71.27</v>
      </c>
      <c r="D352" s="20">
        <v>72.989999999999995</v>
      </c>
      <c r="E352" s="20">
        <v>73.02</v>
      </c>
      <c r="F352" s="20">
        <v>78.19</v>
      </c>
      <c r="G352" s="20">
        <v>77.77</v>
      </c>
      <c r="H352" s="20">
        <v>77.48</v>
      </c>
      <c r="I352" s="20">
        <v>78.430000000000007</v>
      </c>
      <c r="J352" s="20">
        <v>78.010000000000005</v>
      </c>
      <c r="K352" s="20">
        <v>80.41</v>
      </c>
      <c r="L352" s="20">
        <v>78.91</v>
      </c>
      <c r="M352">
        <v>82.36</v>
      </c>
      <c r="N352">
        <v>83.46</v>
      </c>
      <c r="O352">
        <v>79.88</v>
      </c>
      <c r="P352">
        <v>80.33</v>
      </c>
      <c r="Q352">
        <v>81.540000000000006</v>
      </c>
      <c r="R352">
        <v>79.92</v>
      </c>
      <c r="S352">
        <v>81.66</v>
      </c>
      <c r="T352">
        <v>80.95</v>
      </c>
      <c r="U352">
        <v>81.67</v>
      </c>
      <c r="V352">
        <v>80.62</v>
      </c>
      <c r="W352">
        <v>81.86</v>
      </c>
      <c r="X352">
        <v>81.77</v>
      </c>
      <c r="Y352">
        <v>82.85</v>
      </c>
      <c r="Z352">
        <v>82.56</v>
      </c>
      <c r="AA352">
        <v>80.06</v>
      </c>
      <c r="AB352">
        <v>83.13</v>
      </c>
      <c r="AC352">
        <v>82.23</v>
      </c>
      <c r="AD352">
        <v>83.38</v>
      </c>
      <c r="AE352">
        <v>85.64</v>
      </c>
      <c r="AF352">
        <v>87.64</v>
      </c>
      <c r="AG352">
        <v>89.34</v>
      </c>
      <c r="AH352">
        <v>91</v>
      </c>
      <c r="AI352">
        <v>92.83</v>
      </c>
      <c r="AJ352">
        <v>93.64</v>
      </c>
      <c r="AK352">
        <v>99.51</v>
      </c>
    </row>
    <row r="353" spans="1:37" x14ac:dyDescent="0.25">
      <c r="A353" t="s">
        <v>34</v>
      </c>
      <c r="B353" s="20">
        <v>0.66</v>
      </c>
      <c r="C353" s="20">
        <v>1.18</v>
      </c>
      <c r="D353" s="20">
        <v>0.35</v>
      </c>
      <c r="E353" s="20">
        <v>0.31</v>
      </c>
      <c r="F353" s="20">
        <v>0.53</v>
      </c>
      <c r="G353" s="20">
        <v>1.06</v>
      </c>
      <c r="H353" s="20">
        <v>3.31</v>
      </c>
      <c r="I353" s="20">
        <v>3.35</v>
      </c>
      <c r="J353" s="20">
        <v>2.98</v>
      </c>
      <c r="K353" s="20">
        <v>3.75</v>
      </c>
      <c r="L353" s="20">
        <v>4.04</v>
      </c>
      <c r="M353">
        <v>3.23</v>
      </c>
      <c r="N353">
        <v>3.5</v>
      </c>
      <c r="O353">
        <v>4.7300000000000004</v>
      </c>
      <c r="P353">
        <v>5.72</v>
      </c>
      <c r="Q353">
        <v>5.61</v>
      </c>
      <c r="R353">
        <v>4.5199999999999996</v>
      </c>
      <c r="S353">
        <v>4.04</v>
      </c>
      <c r="T353">
        <v>5.96</v>
      </c>
      <c r="U353">
        <v>4.1900000000000004</v>
      </c>
      <c r="V353">
        <v>3.97</v>
      </c>
      <c r="W353">
        <v>4</v>
      </c>
      <c r="X353">
        <v>3.3</v>
      </c>
      <c r="Y353">
        <v>3.13</v>
      </c>
      <c r="Z353">
        <v>4.1500000000000004</v>
      </c>
      <c r="AA353">
        <v>4.67</v>
      </c>
      <c r="AB353">
        <v>2.2200000000000002</v>
      </c>
      <c r="AC353">
        <v>3.56</v>
      </c>
      <c r="AD353">
        <v>2.82</v>
      </c>
      <c r="AE353">
        <v>3.1</v>
      </c>
      <c r="AF353">
        <v>1.75</v>
      </c>
      <c r="AG353">
        <v>1.72</v>
      </c>
      <c r="AH353">
        <v>2.2400000000000002</v>
      </c>
      <c r="AI353">
        <v>1.58</v>
      </c>
      <c r="AJ353">
        <v>2.1</v>
      </c>
      <c r="AK353">
        <v>0.49</v>
      </c>
    </row>
    <row r="354" spans="1:37" x14ac:dyDescent="0.25">
      <c r="M354"/>
    </row>
    <row r="355" spans="1:37" x14ac:dyDescent="0.25">
      <c r="A355" t="s">
        <v>35</v>
      </c>
      <c r="M355"/>
    </row>
    <row r="356" spans="1:37" x14ac:dyDescent="0.25">
      <c r="A356" t="s">
        <v>32</v>
      </c>
      <c r="B356" s="20">
        <v>100</v>
      </c>
      <c r="C356" s="20">
        <v>100</v>
      </c>
      <c r="D356" s="20">
        <v>100</v>
      </c>
      <c r="E356" s="20">
        <v>100</v>
      </c>
      <c r="F356" s="20">
        <v>100</v>
      </c>
      <c r="G356" s="20">
        <v>100</v>
      </c>
      <c r="H356" s="20">
        <v>100</v>
      </c>
      <c r="I356" s="20">
        <v>100</v>
      </c>
      <c r="J356" s="20">
        <v>100</v>
      </c>
      <c r="K356" s="20">
        <v>100</v>
      </c>
      <c r="L356" s="20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  <c r="T356">
        <v>100</v>
      </c>
      <c r="U356">
        <v>100</v>
      </c>
      <c r="V356">
        <v>100</v>
      </c>
      <c r="W356">
        <v>100</v>
      </c>
      <c r="X356">
        <v>100</v>
      </c>
      <c r="Y356">
        <v>100</v>
      </c>
      <c r="Z356">
        <v>100</v>
      </c>
      <c r="AA356">
        <v>100</v>
      </c>
      <c r="AB356">
        <v>100</v>
      </c>
      <c r="AC356">
        <v>100</v>
      </c>
      <c r="AD356">
        <v>100</v>
      </c>
      <c r="AE356">
        <v>100</v>
      </c>
      <c r="AF356">
        <v>100</v>
      </c>
      <c r="AG356">
        <v>100</v>
      </c>
      <c r="AH356">
        <v>100</v>
      </c>
      <c r="AI356">
        <v>100</v>
      </c>
      <c r="AJ356">
        <v>100</v>
      </c>
      <c r="AK356">
        <v>100</v>
      </c>
    </row>
    <row r="357" spans="1:37" x14ac:dyDescent="0.25">
      <c r="A357" t="s">
        <v>33</v>
      </c>
      <c r="B357" s="20">
        <v>64.58</v>
      </c>
      <c r="C357" s="20">
        <v>69.19</v>
      </c>
      <c r="D357" s="20">
        <v>69.709999999999994</v>
      </c>
      <c r="E357" s="20">
        <v>70.37</v>
      </c>
      <c r="F357" s="20">
        <v>73.44</v>
      </c>
      <c r="G357" s="20">
        <v>68.55</v>
      </c>
      <c r="H357" s="20">
        <v>71.239999999999995</v>
      </c>
      <c r="I357" s="20">
        <v>75.430000000000007</v>
      </c>
      <c r="J357" s="20">
        <v>73.38</v>
      </c>
      <c r="K357" s="20">
        <v>76.290000000000006</v>
      </c>
      <c r="L357" s="20">
        <v>76.38</v>
      </c>
      <c r="M357">
        <v>79.47</v>
      </c>
      <c r="N357">
        <v>76.150000000000006</v>
      </c>
      <c r="O357">
        <v>75.540000000000006</v>
      </c>
      <c r="P357">
        <v>72.72</v>
      </c>
      <c r="Q357">
        <v>82.22</v>
      </c>
      <c r="R357">
        <v>75.87</v>
      </c>
      <c r="S357">
        <v>74.27</v>
      </c>
      <c r="T357">
        <v>76.25</v>
      </c>
      <c r="U357">
        <v>75.89</v>
      </c>
      <c r="V357">
        <v>74.900000000000006</v>
      </c>
      <c r="W357">
        <v>81.87</v>
      </c>
      <c r="X357">
        <v>81.87</v>
      </c>
      <c r="Y357">
        <v>81.02</v>
      </c>
      <c r="Z357">
        <v>78.209999999999994</v>
      </c>
      <c r="AA357">
        <v>85.23</v>
      </c>
      <c r="AB357">
        <v>85.82</v>
      </c>
      <c r="AC357">
        <v>84.75</v>
      </c>
      <c r="AD357">
        <v>79.790000000000006</v>
      </c>
      <c r="AE357">
        <v>85.24</v>
      </c>
      <c r="AF357">
        <v>76.77</v>
      </c>
      <c r="AG357">
        <v>79.34</v>
      </c>
      <c r="AH357">
        <v>84.69</v>
      </c>
      <c r="AI357">
        <v>77.25</v>
      </c>
      <c r="AJ357">
        <v>91.46</v>
      </c>
      <c r="AK357">
        <v>98.71</v>
      </c>
    </row>
    <row r="358" spans="1:37" x14ac:dyDescent="0.25">
      <c r="A358" t="s">
        <v>34</v>
      </c>
      <c r="B358" s="20">
        <v>1.74</v>
      </c>
      <c r="C358" s="20">
        <v>1.27</v>
      </c>
      <c r="D358" s="20">
        <v>0.3</v>
      </c>
      <c r="E358" s="20">
        <v>0.7</v>
      </c>
      <c r="F358" s="20">
        <v>0.56000000000000005</v>
      </c>
      <c r="G358" s="20">
        <v>6.06</v>
      </c>
      <c r="H358" s="20">
        <v>7.81</v>
      </c>
      <c r="I358" s="20">
        <v>4.97</v>
      </c>
      <c r="J358" s="20">
        <v>6.9</v>
      </c>
      <c r="K358" s="20">
        <v>7.76</v>
      </c>
      <c r="L358" s="20">
        <v>3.57</v>
      </c>
      <c r="M358">
        <v>3.6</v>
      </c>
      <c r="N358">
        <v>6.05</v>
      </c>
      <c r="O358">
        <v>6.17</v>
      </c>
      <c r="P358">
        <v>9.16</v>
      </c>
      <c r="Q358">
        <v>2.94</v>
      </c>
      <c r="R358">
        <v>6.15</v>
      </c>
      <c r="S358">
        <v>4.75</v>
      </c>
      <c r="T358">
        <v>7.96</v>
      </c>
      <c r="U358">
        <v>7.03</v>
      </c>
      <c r="V358">
        <v>8.76</v>
      </c>
      <c r="W358">
        <v>2.62</v>
      </c>
      <c r="X358">
        <v>3.73</v>
      </c>
      <c r="Y358">
        <v>5.77</v>
      </c>
      <c r="Z358">
        <v>4.22</v>
      </c>
      <c r="AA358">
        <v>3.48</v>
      </c>
      <c r="AB358">
        <v>1.3</v>
      </c>
      <c r="AC358">
        <v>2.71</v>
      </c>
      <c r="AD358">
        <v>1.42</v>
      </c>
      <c r="AE358">
        <v>3.3</v>
      </c>
      <c r="AF358">
        <v>12.09</v>
      </c>
      <c r="AG358">
        <v>6.22</v>
      </c>
      <c r="AH358">
        <v>5.41</v>
      </c>
      <c r="AI358">
        <v>13.58</v>
      </c>
      <c r="AJ358">
        <v>3.38</v>
      </c>
      <c r="AK358">
        <v>1.29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BAE0EE-F8C3-4549-89A6-B7E84F13180B}">
  <ds:schemaRefs>
    <ds:schemaRef ds:uri="http://www.w3.org/XML/1998/namespace"/>
    <ds:schemaRef ds:uri="http://purl.org/dc/terms/"/>
    <ds:schemaRef ds:uri="724c4985-e433-4d2c-9697-e180992b402a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8be3414b-2ef9-485f-84d6-269f1d6f703b"/>
  </ds:schemaRefs>
</ds:datastoreItem>
</file>

<file path=customXml/itemProps2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8AFA65-BCF3-4212-9232-01A7B9BC9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+ Extra</vt:lpstr>
      <vt:lpstr>O. Virgen Extra</vt:lpstr>
      <vt:lpstr>O. Virgen 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2025-05-29T16:35:50Z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