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astras\Downloads\"/>
    </mc:Choice>
  </mc:AlternateContent>
  <xr:revisionPtr revIDLastSave="0" documentId="13_ncr:1_{AEAF570F-722C-4923-8C82-7D625EC3950B}" xr6:coauthVersionLast="47" xr6:coauthVersionMax="47" xr10:uidLastSave="{00000000-0000-0000-0000-000000000000}"/>
  <bookViews>
    <workbookView xWindow="-108" yWindow="-108" windowWidth="23256" windowHeight="12456" tabRatio="841" firstSheet="2" activeTab="17" xr2:uid="{00000000-000D-0000-FFFF-FFFF00000000}"/>
  </bookViews>
  <sheets>
    <sheet name="8.3.1.1" sheetId="440" r:id="rId1"/>
    <sheet name="8.3.1.2" sheetId="441" r:id="rId2"/>
    <sheet name="8.3.1.3" sheetId="442" r:id="rId3"/>
    <sheet name="8.3.1.4" sheetId="443" r:id="rId4"/>
    <sheet name="8.3.1.5" sheetId="444" r:id="rId5"/>
    <sheet name="8.3.1.6" sheetId="445" r:id="rId6"/>
    <sheet name="8.3.1.7" sheetId="446" r:id="rId7"/>
    <sheet name="8.3.1.8" sheetId="447" r:id="rId8"/>
    <sheet name="8.3.2.1" sheetId="421" r:id="rId9"/>
    <sheet name="8.3.2.2" sheetId="422" r:id="rId10"/>
    <sheet name="8.3.2.3 " sheetId="423" r:id="rId11"/>
    <sheet name="8.3.2.4." sheetId="439" r:id="rId12"/>
    <sheet name="8.3.3.1 " sheetId="425" r:id="rId13"/>
    <sheet name="8.3.3.2" sheetId="426" r:id="rId14"/>
    <sheet name="8.3.3.3" sheetId="427" r:id="rId15"/>
    <sheet name="8.3.4.1" sheetId="428" r:id="rId16"/>
    <sheet name="8.3.4.2" sheetId="429" r:id="rId17"/>
    <sheet name="8.3.4.3" sheetId="430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 localSheetId="2">#REF!</definedName>
    <definedName name="\A" localSheetId="4">[2]p395fao!$B$75</definedName>
    <definedName name="\A" localSheetId="6">[2]p395fao!$B$75</definedName>
    <definedName name="\A">#REF!</definedName>
    <definedName name="\B" localSheetId="2">#REF!</definedName>
    <definedName name="\B" localSheetId="4">[3]p405!#REF!</definedName>
    <definedName name="\B" localSheetId="6">[3]p405!#REF!</definedName>
    <definedName name="\B">#REF!</definedName>
    <definedName name="\C" localSheetId="2">#REF!</definedName>
    <definedName name="\C" localSheetId="4">[2]p395fao!$B$77</definedName>
    <definedName name="\C" localSheetId="6">[2]p395fao!$B$77</definedName>
    <definedName name="\C">#REF!</definedName>
    <definedName name="\D" localSheetId="2">#REF!</definedName>
    <definedName name="\D" localSheetId="4">#REF!</definedName>
    <definedName name="\D" localSheetId="6">#REF!</definedName>
    <definedName name="\D">#REF!</definedName>
    <definedName name="\G" localSheetId="2">#REF!</definedName>
    <definedName name="\G" localSheetId="4">[2]p395fao!#REF!</definedName>
    <definedName name="\G" localSheetId="6">[2]p395fao!#REF!</definedName>
    <definedName name="\G">#REF!</definedName>
    <definedName name="\I" localSheetId="2">#REF!</definedName>
    <definedName name="\I" localSheetId="4">#REF!</definedName>
    <definedName name="\I" localSheetId="6">#REF!</definedName>
    <definedName name="\I">#REF!</definedName>
    <definedName name="\L" localSheetId="2">#REF!</definedName>
    <definedName name="\L" localSheetId="4">#REF!</definedName>
    <definedName name="\L" localSheetId="6">#REF!</definedName>
    <definedName name="\L">#REF!</definedName>
    <definedName name="\M" localSheetId="2">#REF!</definedName>
    <definedName name="\M" localSheetId="4">#REF!</definedName>
    <definedName name="\M" localSheetId="6">#REF!</definedName>
    <definedName name="\M">#REF!</definedName>
    <definedName name="\N" localSheetId="2">#REF!</definedName>
    <definedName name="\N" localSheetId="4">#REF!</definedName>
    <definedName name="\N" localSheetId="6">#REF!</definedName>
    <definedName name="\N">#REF!</definedName>
    <definedName name="\Q" localSheetId="2">#REF!</definedName>
    <definedName name="\Q" localSheetId="4">#REF!</definedName>
    <definedName name="\Q" localSheetId="6">#REF!</definedName>
    <definedName name="\Q">#REF!</definedName>
    <definedName name="\S" localSheetId="2">#REF!</definedName>
    <definedName name="\S" localSheetId="4">#REF!</definedName>
    <definedName name="\S" localSheetId="6">#REF!</definedName>
    <definedName name="\S">#REF!</definedName>
    <definedName name="\T" localSheetId="2">#REF!</definedName>
    <definedName name="\T" localSheetId="4">'[4]19.19'!#REF!</definedName>
    <definedName name="\T" localSheetId="6">'[4]19.19'!#REF!</definedName>
    <definedName name="\T">#REF!</definedName>
    <definedName name="\x" localSheetId="2">#REF!</definedName>
    <definedName name="\x" localSheetId="4">[5]Arlleg01!$IR$8190</definedName>
    <definedName name="\x" localSheetId="6">[5]Arlleg01!$IR$8190</definedName>
    <definedName name="\x">#REF!</definedName>
    <definedName name="\z" localSheetId="2">#REF!</definedName>
    <definedName name="\z" localSheetId="4">[5]Arlleg01!$IR$8190</definedName>
    <definedName name="\z" localSheetId="6">[5]Arlleg01!$IR$8190</definedName>
    <definedName name="\z">#REF!</definedName>
    <definedName name="____p431" hidden="1">#REF!</definedName>
    <definedName name="____PEP1">#REF!</definedName>
    <definedName name="____PEP2">#REF!</definedName>
    <definedName name="____PEP4" hidden="1">#REF!</definedName>
    <definedName name="____PP10" hidden="1">#REF!</definedName>
    <definedName name="____PP11" hidden="1">#REF!</definedName>
    <definedName name="____PP12" hidden="1">#REF!</definedName>
    <definedName name="____PP13" hidden="1">#REF!</definedName>
    <definedName name="____PP14" hidden="1">#REF!</definedName>
    <definedName name="____PP15" hidden="1">#REF!</definedName>
    <definedName name="____PP16" hidden="1">#REF!</definedName>
    <definedName name="____PP17" hidden="1">#REF!</definedName>
    <definedName name="____pp18" hidden="1">#REF!</definedName>
    <definedName name="____pp19" hidden="1">#REF!</definedName>
    <definedName name="____PP20" hidden="1">#REF!</definedName>
    <definedName name="____PP21" hidden="1">#REF!</definedName>
    <definedName name="____PP22" hidden="1">#REF!</definedName>
    <definedName name="____pp23" hidden="1">#REF!</definedName>
    <definedName name="____pp24" hidden="1">#REF!</definedName>
    <definedName name="____pp25" hidden="1">#REF!</definedName>
    <definedName name="____pp26" hidden="1">#REF!</definedName>
    <definedName name="____pp27" hidden="1">#REF!</definedName>
    <definedName name="____PP5" hidden="1">#REF!</definedName>
    <definedName name="____PP6" hidden="1">#REF!</definedName>
    <definedName name="____PP7" hidden="1">#REF!</definedName>
    <definedName name="____PP8" hidden="1">#REF!</definedName>
    <definedName name="____PP9" hidden="1">#REF!</definedName>
    <definedName name="___p421">#REF!</definedName>
    <definedName name="___p431" hidden="1">#REF!</definedName>
    <definedName name="___p7" hidden="1">#REF!</definedName>
    <definedName name="___PEP1">#REF!</definedName>
    <definedName name="___PEP2">#REF!</definedName>
    <definedName name="___PEP3">#REF!</definedName>
    <definedName name="___PEP4" hidden="1">#REF!</definedName>
    <definedName name="___PP1">#REF!</definedName>
    <definedName name="___PP10" hidden="1">#REF!</definedName>
    <definedName name="___PP11" hidden="1">#REF!</definedName>
    <definedName name="___PP12" hidden="1">#REF!</definedName>
    <definedName name="___PP13" hidden="1">#REF!</definedName>
    <definedName name="___PP14" hidden="1">#REF!</definedName>
    <definedName name="___PP15" hidden="1">#REF!</definedName>
    <definedName name="___PP16" hidden="1">#REF!</definedName>
    <definedName name="___PP17" hidden="1">#REF!</definedName>
    <definedName name="___pp18" hidden="1">#REF!</definedName>
    <definedName name="___pp19" hidden="1">#REF!</definedName>
    <definedName name="___PP2">#REF!</definedName>
    <definedName name="___PP20" hidden="1">#REF!</definedName>
    <definedName name="___PP21" hidden="1">#REF!</definedName>
    <definedName name="___PP22" hidden="1">#REF!</definedName>
    <definedName name="___pp23" hidden="1">#REF!</definedName>
    <definedName name="___pp24" hidden="1">#REF!</definedName>
    <definedName name="___pp25" hidden="1">#REF!</definedName>
    <definedName name="___pp26" hidden="1">#REF!</definedName>
    <definedName name="___pp27" hidden="1">#REF!</definedName>
    <definedName name="___PP3">#REF!</definedName>
    <definedName name="___PP4">#REF!</definedName>
    <definedName name="___PP5" hidden="1">#REF!</definedName>
    <definedName name="___PP6" hidden="1">#REF!</definedName>
    <definedName name="___PP7" hidden="1">#REF!</definedName>
    <definedName name="___PP8" hidden="1">#REF!</definedName>
    <definedName name="___PP9" hidden="1">#REF!</definedName>
    <definedName name="__123Graph_A" localSheetId="2" hidden="1">#REF!</definedName>
    <definedName name="__123Graph_A" localSheetId="4" hidden="1">[6]p399fao!#REF!</definedName>
    <definedName name="__123Graph_A" localSheetId="6" hidden="1">[6]p399fao!#REF!</definedName>
    <definedName name="__123Graph_A" localSheetId="9" hidden="1">#REF!</definedName>
    <definedName name="__123Graph_A" localSheetId="15" hidden="1">#REF!</definedName>
    <definedName name="__123Graph_A" localSheetId="16" hidden="1">#REF!</definedName>
    <definedName name="__123Graph_A" localSheetId="17" hidden="1">#REF!</definedName>
    <definedName name="__123Graph_A" hidden="1">#REF!</definedName>
    <definedName name="__123Graph_ACurrent" localSheetId="2" hidden="1">#REF!</definedName>
    <definedName name="__123Graph_ACurrent" localSheetId="4" hidden="1">[6]p399fao!#REF!</definedName>
    <definedName name="__123Graph_ACurrent" localSheetId="6" hidden="1">[6]p399fao!#REF!</definedName>
    <definedName name="__123Graph_ACurrent" localSheetId="9" hidden="1">#REF!</definedName>
    <definedName name="__123Graph_ACurrent" localSheetId="15" hidden="1">#REF!</definedName>
    <definedName name="__123Graph_ACurrent" localSheetId="16" hidden="1">#REF!</definedName>
    <definedName name="__123Graph_ACurrent" localSheetId="17" hidden="1">#REF!</definedName>
    <definedName name="__123Graph_ACurrent" hidden="1">#REF!</definedName>
    <definedName name="__123Graph_AGrßfico1" localSheetId="2" hidden="1">#REF!</definedName>
    <definedName name="__123Graph_AGrßfico1" localSheetId="4" hidden="1">[6]p399fao!#REF!</definedName>
    <definedName name="__123Graph_AGrßfico1" localSheetId="6" hidden="1">[6]p399fao!#REF!</definedName>
    <definedName name="__123Graph_AGrßfico1" localSheetId="9" hidden="1">#REF!</definedName>
    <definedName name="__123Graph_AGrßfico1" localSheetId="15" hidden="1">#REF!</definedName>
    <definedName name="__123Graph_AGrßfico1" localSheetId="16" hidden="1">#REF!</definedName>
    <definedName name="__123Graph_AGrßfico1" localSheetId="17" hidden="1">#REF!</definedName>
    <definedName name="__123Graph_AGrßfico1" hidden="1">#REF!</definedName>
    <definedName name="__123Graph_B" localSheetId="2" hidden="1">#REF!</definedName>
    <definedName name="__123Graph_B" localSheetId="4" hidden="1">[2]p399fao!#REF!</definedName>
    <definedName name="__123Graph_B" localSheetId="6" hidden="1">[2]p399fao!#REF!</definedName>
    <definedName name="__123Graph_B" localSheetId="9" hidden="1">#REF!</definedName>
    <definedName name="__123Graph_B" localSheetId="12" hidden="1">#REF!</definedName>
    <definedName name="__123Graph_B" localSheetId="13" hidden="1">#REF!</definedName>
    <definedName name="__123Graph_B" localSheetId="14" hidden="1">#REF!</definedName>
    <definedName name="__123Graph_B" localSheetId="15" hidden="1">#REF!</definedName>
    <definedName name="__123Graph_B" localSheetId="16" hidden="1">#REF!</definedName>
    <definedName name="__123Graph_B" localSheetId="17" hidden="1">#REF!</definedName>
    <definedName name="__123Graph_B" hidden="1">#REF!</definedName>
    <definedName name="__123Graph_BCurrent" localSheetId="2" hidden="1">#REF!</definedName>
    <definedName name="__123Graph_BCurrent" localSheetId="4" hidden="1">[6]p399fao!#REF!</definedName>
    <definedName name="__123Graph_BCurrent" localSheetId="6" hidden="1">[6]p399fao!#REF!</definedName>
    <definedName name="__123Graph_BCurrent" localSheetId="9" hidden="1">#REF!</definedName>
    <definedName name="__123Graph_BCurrent" localSheetId="15" hidden="1">#REF!</definedName>
    <definedName name="__123Graph_BCurrent" localSheetId="16" hidden="1">#REF!</definedName>
    <definedName name="__123Graph_BCurrent" localSheetId="17" hidden="1">#REF!</definedName>
    <definedName name="__123Graph_BCurrent" hidden="1">#REF!</definedName>
    <definedName name="__123Graph_BGrßfico1" localSheetId="2" hidden="1">#REF!</definedName>
    <definedName name="__123Graph_BGrßfico1" localSheetId="4" hidden="1">[6]p399fao!#REF!</definedName>
    <definedName name="__123Graph_BGrßfico1" localSheetId="6" hidden="1">[6]p399fao!#REF!</definedName>
    <definedName name="__123Graph_BGrßfico1" localSheetId="9" hidden="1">#REF!</definedName>
    <definedName name="__123Graph_BGrßfico1" localSheetId="15" hidden="1">#REF!</definedName>
    <definedName name="__123Graph_BGrßfico1" localSheetId="16" hidden="1">#REF!</definedName>
    <definedName name="__123Graph_BGrßfico1" localSheetId="17" hidden="1">#REF!</definedName>
    <definedName name="__123Graph_BGrßfico1" hidden="1">#REF!</definedName>
    <definedName name="__123Graph_C" localSheetId="2" hidden="1">#REF!</definedName>
    <definedName name="__123Graph_C" localSheetId="4" hidden="1">[6]p399fao!#REF!</definedName>
    <definedName name="__123Graph_C" localSheetId="6" hidden="1">[6]p399fao!#REF!</definedName>
    <definedName name="__123Graph_C" localSheetId="9" hidden="1">#REF!</definedName>
    <definedName name="__123Graph_C" localSheetId="15" hidden="1">#REF!</definedName>
    <definedName name="__123Graph_C" localSheetId="16" hidden="1">#REF!</definedName>
    <definedName name="__123Graph_C" localSheetId="17" hidden="1">#REF!</definedName>
    <definedName name="__123Graph_C" hidden="1">#REF!</definedName>
    <definedName name="__123Graph_CCurrent" localSheetId="2" hidden="1">#REF!</definedName>
    <definedName name="__123Graph_CCurrent" localSheetId="4" hidden="1">[6]p399fao!#REF!</definedName>
    <definedName name="__123Graph_CCurrent" localSheetId="6" hidden="1">[6]p399fao!#REF!</definedName>
    <definedName name="__123Graph_CCurrent" localSheetId="9" hidden="1">#REF!</definedName>
    <definedName name="__123Graph_CCurrent" localSheetId="15" hidden="1">#REF!</definedName>
    <definedName name="__123Graph_CCurrent" localSheetId="16" hidden="1">#REF!</definedName>
    <definedName name="__123Graph_CCurrent" localSheetId="17" hidden="1">#REF!</definedName>
    <definedName name="__123Graph_CCurrent" hidden="1">#REF!</definedName>
    <definedName name="__123Graph_CGrßfico1" localSheetId="2" hidden="1">#REF!</definedName>
    <definedName name="__123Graph_CGrßfico1" localSheetId="4" hidden="1">[6]p399fao!#REF!</definedName>
    <definedName name="__123Graph_CGrßfico1" localSheetId="6" hidden="1">[6]p399fao!#REF!</definedName>
    <definedName name="__123Graph_CGrßfico1" localSheetId="9" hidden="1">#REF!</definedName>
    <definedName name="__123Graph_CGrßfico1" localSheetId="15" hidden="1">#REF!</definedName>
    <definedName name="__123Graph_CGrßfico1" localSheetId="16" hidden="1">#REF!</definedName>
    <definedName name="__123Graph_CGrßfico1" localSheetId="17" hidden="1">#REF!</definedName>
    <definedName name="__123Graph_CGrßfico1" hidden="1">#REF!</definedName>
    <definedName name="__123Graph_D" localSheetId="2" hidden="1">#REF!</definedName>
    <definedName name="__123Graph_D" localSheetId="4" hidden="1">[2]p399fao!#REF!</definedName>
    <definedName name="__123Graph_D" localSheetId="6" hidden="1">[2]p399fao!#REF!</definedName>
    <definedName name="__123Graph_D" localSheetId="9" hidden="1">#REF!</definedName>
    <definedName name="__123Graph_D" localSheetId="12" hidden="1">#REF!</definedName>
    <definedName name="__123Graph_D" localSheetId="13" hidden="1">#REF!</definedName>
    <definedName name="__123Graph_D" localSheetId="14" hidden="1">#REF!</definedName>
    <definedName name="__123Graph_D" localSheetId="15" hidden="1">#REF!</definedName>
    <definedName name="__123Graph_D" localSheetId="16" hidden="1">#REF!</definedName>
    <definedName name="__123Graph_D" localSheetId="17" hidden="1">#REF!</definedName>
    <definedName name="__123Graph_D" hidden="1">#REF!</definedName>
    <definedName name="__123Graph_DCurrent" localSheetId="2" hidden="1">#REF!</definedName>
    <definedName name="__123Graph_DCurrent" localSheetId="4" hidden="1">[6]p399fao!#REF!</definedName>
    <definedName name="__123Graph_DCurrent" localSheetId="6" hidden="1">[6]p399fao!#REF!</definedName>
    <definedName name="__123Graph_DCurrent" localSheetId="9" hidden="1">#REF!</definedName>
    <definedName name="__123Graph_DCurrent" localSheetId="15" hidden="1">#REF!</definedName>
    <definedName name="__123Graph_DCurrent" localSheetId="16" hidden="1">#REF!</definedName>
    <definedName name="__123Graph_DCurrent" localSheetId="17" hidden="1">#REF!</definedName>
    <definedName name="__123Graph_DCurrent" hidden="1">#REF!</definedName>
    <definedName name="__123Graph_DGrßfico1" localSheetId="2" hidden="1">#REF!</definedName>
    <definedName name="__123Graph_DGrßfico1" localSheetId="4" hidden="1">[6]p399fao!#REF!</definedName>
    <definedName name="__123Graph_DGrßfico1" localSheetId="6" hidden="1">[6]p399fao!#REF!</definedName>
    <definedName name="__123Graph_DGrßfico1" localSheetId="9" hidden="1">#REF!</definedName>
    <definedName name="__123Graph_DGrßfico1" localSheetId="15" hidden="1">#REF!</definedName>
    <definedName name="__123Graph_DGrßfico1" localSheetId="16" hidden="1">#REF!</definedName>
    <definedName name="__123Graph_DGrßfico1" localSheetId="17" hidden="1">#REF!</definedName>
    <definedName name="__123Graph_DGrßfico1" hidden="1">#REF!</definedName>
    <definedName name="__123Graph_E" localSheetId="2" hidden="1">#REF!</definedName>
    <definedName name="__123Graph_E" localSheetId="4" hidden="1">[6]p399fao!#REF!</definedName>
    <definedName name="__123Graph_E" localSheetId="6" hidden="1">[6]p399fao!#REF!</definedName>
    <definedName name="__123Graph_E" localSheetId="9" hidden="1">#REF!</definedName>
    <definedName name="__123Graph_E" localSheetId="15" hidden="1">#REF!</definedName>
    <definedName name="__123Graph_E" localSheetId="16" hidden="1">#REF!</definedName>
    <definedName name="__123Graph_E" localSheetId="17" hidden="1">#REF!</definedName>
    <definedName name="__123Graph_E" hidden="1">#REF!</definedName>
    <definedName name="__123Graph_ECurrent" localSheetId="2" hidden="1">#REF!</definedName>
    <definedName name="__123Graph_ECurrent" localSheetId="4" hidden="1">[6]p399fao!#REF!</definedName>
    <definedName name="__123Graph_ECurrent" localSheetId="6" hidden="1">[6]p399fao!#REF!</definedName>
    <definedName name="__123Graph_ECurrent" localSheetId="9" hidden="1">#REF!</definedName>
    <definedName name="__123Graph_ECurrent" localSheetId="15" hidden="1">#REF!</definedName>
    <definedName name="__123Graph_ECurrent" localSheetId="16" hidden="1">#REF!</definedName>
    <definedName name="__123Graph_ECurrent" localSheetId="17" hidden="1">#REF!</definedName>
    <definedName name="__123Graph_ECurrent" hidden="1">#REF!</definedName>
    <definedName name="__123Graph_EGrßfico1" localSheetId="2" hidden="1">#REF!</definedName>
    <definedName name="__123Graph_EGrßfico1" localSheetId="4" hidden="1">[6]p399fao!#REF!</definedName>
    <definedName name="__123Graph_EGrßfico1" localSheetId="6" hidden="1">[6]p399fao!#REF!</definedName>
    <definedName name="__123Graph_EGrßfico1" localSheetId="9" hidden="1">#REF!</definedName>
    <definedName name="__123Graph_EGrßfico1" localSheetId="15" hidden="1">#REF!</definedName>
    <definedName name="__123Graph_EGrßfico1" localSheetId="16" hidden="1">#REF!</definedName>
    <definedName name="__123Graph_EGrßfico1" localSheetId="17" hidden="1">#REF!</definedName>
    <definedName name="__123Graph_EGrßfico1" hidden="1">#REF!</definedName>
    <definedName name="__123Graph_F" localSheetId="2" hidden="1">#REF!</definedName>
    <definedName name="__123Graph_F" localSheetId="4" hidden="1">[2]p399fao!#REF!</definedName>
    <definedName name="__123Graph_F" localSheetId="6" hidden="1">[2]p399fao!#REF!</definedName>
    <definedName name="__123Graph_F" localSheetId="9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hidden="1">#REF!</definedName>
    <definedName name="__123Graph_FCurrent" localSheetId="2" hidden="1">#REF!</definedName>
    <definedName name="__123Graph_FCurrent" localSheetId="4" hidden="1">[6]p399fao!#REF!</definedName>
    <definedName name="__123Graph_FCurrent" localSheetId="6" hidden="1">[6]p399fao!#REF!</definedName>
    <definedName name="__123Graph_FCurrent" localSheetId="9" hidden="1">#REF!</definedName>
    <definedName name="__123Graph_FCurrent" localSheetId="15" hidden="1">#REF!</definedName>
    <definedName name="__123Graph_FCurrent" localSheetId="16" hidden="1">#REF!</definedName>
    <definedName name="__123Graph_FCurrent" localSheetId="17" hidden="1">#REF!</definedName>
    <definedName name="__123Graph_FCurrent" hidden="1">#REF!</definedName>
    <definedName name="__123Graph_FGrßfico1" localSheetId="2" hidden="1">#REF!</definedName>
    <definedName name="__123Graph_FGrßfico1" localSheetId="4" hidden="1">[6]p399fao!#REF!</definedName>
    <definedName name="__123Graph_FGrßfico1" localSheetId="6" hidden="1">[6]p399fao!#REF!</definedName>
    <definedName name="__123Graph_FGrßfico1" localSheetId="9" hidden="1">#REF!</definedName>
    <definedName name="__123Graph_FGrßfico1" localSheetId="15" hidden="1">#REF!</definedName>
    <definedName name="__123Graph_FGrßfico1" localSheetId="16" hidden="1">#REF!</definedName>
    <definedName name="__123Graph_FGrßfico1" localSheetId="17" hidden="1">#REF!</definedName>
    <definedName name="__123Graph_FGrßfico1" hidden="1">#REF!</definedName>
    <definedName name="__123Graph_X" localSheetId="2" hidden="1">#REF!</definedName>
    <definedName name="__123Graph_X" localSheetId="4" hidden="1">[2]p399fao!#REF!</definedName>
    <definedName name="__123Graph_X" localSheetId="6" hidden="1">[2]p399fao!#REF!</definedName>
    <definedName name="__123Graph_X" localSheetId="9" hidden="1">#REF!</definedName>
    <definedName name="__123Graph_X" localSheetId="12" hidden="1">#REF!</definedName>
    <definedName name="__123Graph_X" localSheetId="13" hidden="1">#REF!</definedName>
    <definedName name="__123Graph_X" localSheetId="14" hidden="1">#REF!</definedName>
    <definedName name="__123Graph_X" localSheetId="15" hidden="1">#REF!</definedName>
    <definedName name="__123Graph_X" localSheetId="16" hidden="1">#REF!</definedName>
    <definedName name="__123Graph_X" localSheetId="17" hidden="1">#REF!</definedName>
    <definedName name="__123Graph_X" hidden="1">#REF!</definedName>
    <definedName name="__123Graph_XCurrent" localSheetId="2" hidden="1">#REF!</definedName>
    <definedName name="__123Graph_XCurrent" localSheetId="4" hidden="1">[6]p399fao!#REF!</definedName>
    <definedName name="__123Graph_XCurrent" localSheetId="6" hidden="1">[6]p399fao!#REF!</definedName>
    <definedName name="__123Graph_XCurrent" localSheetId="9" hidden="1">#REF!</definedName>
    <definedName name="__123Graph_XCurrent" localSheetId="15" hidden="1">#REF!</definedName>
    <definedName name="__123Graph_XCurrent" localSheetId="16" hidden="1">#REF!</definedName>
    <definedName name="__123Graph_XCurrent" localSheetId="17" hidden="1">#REF!</definedName>
    <definedName name="__123Graph_XCurrent" hidden="1">#REF!</definedName>
    <definedName name="__123Graph_XGrßfico1" localSheetId="2" hidden="1">#REF!</definedName>
    <definedName name="__123Graph_XGrßfico1" localSheetId="4" hidden="1">[6]p399fao!#REF!</definedName>
    <definedName name="__123Graph_XGrßfico1" localSheetId="6" hidden="1">[6]p399fao!#REF!</definedName>
    <definedName name="__123Graph_XGrßfico1" localSheetId="9" hidden="1">#REF!</definedName>
    <definedName name="__123Graph_XGrßfico1" localSheetId="15" hidden="1">#REF!</definedName>
    <definedName name="__123Graph_XGrßfico1" localSheetId="16" hidden="1">#REF!</definedName>
    <definedName name="__123Graph_XGrßfico1" localSheetId="17" hidden="1">#REF!</definedName>
    <definedName name="__123Graph_XGrßfico1" hidden="1">#REF!</definedName>
    <definedName name="__p421">#REF!</definedName>
    <definedName name="__p7" hidden="1">#REF!</definedName>
    <definedName name="__PEP3">#REF!</definedName>
    <definedName name="__PP1">#REF!</definedName>
    <definedName name="__PP2">#REF!</definedName>
    <definedName name="__PP3">#REF!</definedName>
    <definedName name="__PP4">#REF!</definedName>
    <definedName name="__SUP1">#REF!</definedName>
    <definedName name="__SUP2">#REF!</definedName>
    <definedName name="__SUP3">#REF!</definedName>
    <definedName name="_Dist_Values" localSheetId="2" hidden="1">#REF!</definedName>
    <definedName name="_Dist_Values" localSheetId="4" hidden="1">#REF!</definedName>
    <definedName name="_Dist_Values" localSheetId="6" hidden="1">#REF!</definedName>
    <definedName name="_Dist_Values" localSheetId="15" hidden="1">#REF!</definedName>
    <definedName name="_Dist_Values" localSheetId="16" hidden="1">#REF!</definedName>
    <definedName name="_Dist_Values" localSheetId="17" hidden="1">#REF!</definedName>
    <definedName name="_Dist_Values" hidden="1">#REF!</definedName>
    <definedName name="_p421" localSheetId="2">#REF!</definedName>
    <definedName name="_p421" localSheetId="4">[7]CARNE1!$B$44</definedName>
    <definedName name="_p421" localSheetId="6">[7]CARNE1!$B$44</definedName>
    <definedName name="_p421">#REF!</definedName>
    <definedName name="_p431" localSheetId="2" hidden="1">#REF!</definedName>
    <definedName name="_p431" localSheetId="4" hidden="1">[7]CARNE7!$G$11:$G$93</definedName>
    <definedName name="_p431" localSheetId="6" hidden="1">[7]CARNE7!$G$11:$G$93</definedName>
    <definedName name="_p431" hidden="1">#REF!</definedName>
    <definedName name="_p7" localSheetId="2" hidden="1">#REF!</definedName>
    <definedName name="_p7" localSheetId="4" hidden="1">'[8]19.14-15'!#REF!</definedName>
    <definedName name="_p7" localSheetId="6" hidden="1">'[8]19.14-15'!#REF!</definedName>
    <definedName name="_p7" hidden="1">#REF!</definedName>
    <definedName name="_PEP1" localSheetId="2">#REF!</definedName>
    <definedName name="_PEP1" localSheetId="4">'[9]19.11-12'!$B$51</definedName>
    <definedName name="_PEP1" localSheetId="6">'[9]19.11-12'!$B$51</definedName>
    <definedName name="_PEP1">#REF!</definedName>
    <definedName name="_PEP2" localSheetId="2">#REF!</definedName>
    <definedName name="_PEP2" localSheetId="4">'[4]19.15'!#REF!</definedName>
    <definedName name="_PEP2" localSheetId="6">'[4]19.15'!#REF!</definedName>
    <definedName name="_PEP2">#REF!</definedName>
    <definedName name="_PEP3" localSheetId="2">#REF!</definedName>
    <definedName name="_PEP3" localSheetId="4">'[9]19.11-12'!$B$53</definedName>
    <definedName name="_PEP3" localSheetId="6">'[9]19.11-12'!$B$53</definedName>
    <definedName name="_PEP3">#REF!</definedName>
    <definedName name="_PEP4" localSheetId="2" hidden="1">#REF!</definedName>
    <definedName name="_PEP4" localSheetId="4" hidden="1">'[9]19.14-15'!$B$34:$B$37</definedName>
    <definedName name="_PEP4" localSheetId="6" hidden="1">'[9]19.14-15'!$B$34:$B$37</definedName>
    <definedName name="_PEP4" hidden="1">#REF!</definedName>
    <definedName name="_PP1" localSheetId="2">#REF!</definedName>
    <definedName name="_PP1" localSheetId="4">[10]GANADE1!$B$77</definedName>
    <definedName name="_PP1" localSheetId="6">[10]GANADE1!$B$77</definedName>
    <definedName name="_PP1">#REF!</definedName>
    <definedName name="_PP10" localSheetId="2" hidden="1">#REF!</definedName>
    <definedName name="_PP10" localSheetId="4" hidden="1">'[9]19.14-15'!$C$34:$C$37</definedName>
    <definedName name="_PP10" localSheetId="6" hidden="1">'[9]19.14-15'!$C$34:$C$37</definedName>
    <definedName name="_PP10" hidden="1">#REF!</definedName>
    <definedName name="_PP11" localSheetId="2" hidden="1">#REF!</definedName>
    <definedName name="_PP11" localSheetId="4" hidden="1">'[9]19.14-15'!$C$34:$C$37</definedName>
    <definedName name="_PP11" localSheetId="6" hidden="1">'[9]19.14-15'!$C$34:$C$37</definedName>
    <definedName name="_PP11" hidden="1">#REF!</definedName>
    <definedName name="_PP12" localSheetId="2" hidden="1">#REF!</definedName>
    <definedName name="_PP12" localSheetId="4" hidden="1">'[9]19.14-15'!$C$34:$C$37</definedName>
    <definedName name="_PP12" localSheetId="6" hidden="1">'[9]19.14-15'!$C$34:$C$37</definedName>
    <definedName name="_PP12" hidden="1">#REF!</definedName>
    <definedName name="_PP13" localSheetId="2" hidden="1">#REF!</definedName>
    <definedName name="_PP13" localSheetId="4" hidden="1">'[9]19.14-15'!#REF!</definedName>
    <definedName name="_PP13" localSheetId="6" hidden="1">'[9]19.14-15'!#REF!</definedName>
    <definedName name="_PP13" hidden="1">#REF!</definedName>
    <definedName name="_PP14" localSheetId="2" hidden="1">#REF!</definedName>
    <definedName name="_PP14" localSheetId="4" hidden="1">'[9]19.14-15'!#REF!</definedName>
    <definedName name="_PP14" localSheetId="6" hidden="1">'[9]19.14-15'!#REF!</definedName>
    <definedName name="_PP14" localSheetId="15" hidden="1">#REF!</definedName>
    <definedName name="_PP14" localSheetId="16" hidden="1">#REF!</definedName>
    <definedName name="_PP14" localSheetId="17" hidden="1">#REF!</definedName>
    <definedName name="_PP14" hidden="1">#REF!</definedName>
    <definedName name="_PP15" localSheetId="2" hidden="1">#REF!</definedName>
    <definedName name="_PP15" localSheetId="4" hidden="1">'[9]19.14-15'!#REF!</definedName>
    <definedName name="_PP15" localSheetId="6" hidden="1">'[9]19.14-15'!#REF!</definedName>
    <definedName name="_PP15" localSheetId="15" hidden="1">#REF!</definedName>
    <definedName name="_PP15" localSheetId="16" hidden="1">#REF!</definedName>
    <definedName name="_PP15" localSheetId="17" hidden="1">#REF!</definedName>
    <definedName name="_PP15" hidden="1">#REF!</definedName>
    <definedName name="_PP16" localSheetId="2" hidden="1">#REF!</definedName>
    <definedName name="_PP16" localSheetId="4" hidden="1">'[9]19.14-15'!$D$34:$D$37</definedName>
    <definedName name="_PP16" localSheetId="6" hidden="1">'[9]19.14-15'!$D$34:$D$37</definedName>
    <definedName name="_PP16" hidden="1">#REF!</definedName>
    <definedName name="_PP17" localSheetId="2" hidden="1">#REF!</definedName>
    <definedName name="_PP17" localSheetId="4" hidden="1">'[9]19.14-15'!$D$34:$D$37</definedName>
    <definedName name="_PP17" localSheetId="6" hidden="1">'[9]19.14-15'!$D$34:$D$37</definedName>
    <definedName name="_PP17" hidden="1">#REF!</definedName>
    <definedName name="_pp18" localSheetId="2" hidden="1">#REF!</definedName>
    <definedName name="_pp18" localSheetId="4" hidden="1">'[9]19.14-15'!$D$34:$D$37</definedName>
    <definedName name="_pp18" localSheetId="6" hidden="1">'[9]19.14-15'!$D$34:$D$37</definedName>
    <definedName name="_pp18" hidden="1">#REF!</definedName>
    <definedName name="_pp19" localSheetId="2" hidden="1">#REF!</definedName>
    <definedName name="_pp19" localSheetId="4" hidden="1">'[9]19.14-15'!#REF!</definedName>
    <definedName name="_pp19" localSheetId="6" hidden="1">'[9]19.14-15'!#REF!</definedName>
    <definedName name="_pp19" hidden="1">#REF!</definedName>
    <definedName name="_PP2" localSheetId="2">#REF!</definedName>
    <definedName name="_PP2" localSheetId="4">'[9]19.22'!#REF!</definedName>
    <definedName name="_PP2" localSheetId="6">'[9]19.22'!#REF!</definedName>
    <definedName name="_PP2">#REF!</definedName>
    <definedName name="_PP20" localSheetId="2" hidden="1">#REF!</definedName>
    <definedName name="_PP20" localSheetId="4" hidden="1">'[9]19.14-15'!#REF!</definedName>
    <definedName name="_PP20" localSheetId="6" hidden="1">'[9]19.14-15'!#REF!</definedName>
    <definedName name="_PP20" localSheetId="15" hidden="1">#REF!</definedName>
    <definedName name="_PP20" localSheetId="16" hidden="1">#REF!</definedName>
    <definedName name="_PP20" localSheetId="17" hidden="1">#REF!</definedName>
    <definedName name="_PP20" hidden="1">#REF!</definedName>
    <definedName name="_PP21" localSheetId="2" hidden="1">#REF!</definedName>
    <definedName name="_PP21" localSheetId="4" hidden="1">'[9]19.14-15'!#REF!</definedName>
    <definedName name="_PP21" localSheetId="6" hidden="1">'[9]19.14-15'!#REF!</definedName>
    <definedName name="_PP21" localSheetId="15" hidden="1">#REF!</definedName>
    <definedName name="_PP21" localSheetId="16" hidden="1">#REF!</definedName>
    <definedName name="_PP21" localSheetId="17" hidden="1">#REF!</definedName>
    <definedName name="_PP21" hidden="1">#REF!</definedName>
    <definedName name="_PP22" localSheetId="2" hidden="1">#REF!</definedName>
    <definedName name="_PP22" localSheetId="4" hidden="1">'[9]19.14-15'!#REF!</definedName>
    <definedName name="_PP22" localSheetId="6" hidden="1">'[9]19.14-15'!#REF!</definedName>
    <definedName name="_PP22" localSheetId="15" hidden="1">#REF!</definedName>
    <definedName name="_PP22" localSheetId="16" hidden="1">#REF!</definedName>
    <definedName name="_PP22" localSheetId="17" hidden="1">#REF!</definedName>
    <definedName name="_PP22" hidden="1">#REF!</definedName>
    <definedName name="_pp23" localSheetId="2" hidden="1">#REF!</definedName>
    <definedName name="_pp23" localSheetId="4" hidden="1">'[9]19.14-15'!#REF!</definedName>
    <definedName name="_pp23" localSheetId="6" hidden="1">'[9]19.14-15'!#REF!</definedName>
    <definedName name="_pp23" hidden="1">#REF!</definedName>
    <definedName name="_pp24" localSheetId="2" hidden="1">#REF!</definedName>
    <definedName name="_pp24" localSheetId="4" hidden="1">'[9]19.14-15'!#REF!</definedName>
    <definedName name="_pp24" localSheetId="6" hidden="1">'[9]19.14-15'!#REF!</definedName>
    <definedName name="_pp24" hidden="1">#REF!</definedName>
    <definedName name="_pp25" localSheetId="2" hidden="1">#REF!</definedName>
    <definedName name="_pp25" localSheetId="4" hidden="1">'[9]19.14-15'!#REF!</definedName>
    <definedName name="_pp25" localSheetId="6" hidden="1">'[9]19.14-15'!#REF!</definedName>
    <definedName name="_pp25" hidden="1">#REF!</definedName>
    <definedName name="_pp26" localSheetId="2" hidden="1">#REF!</definedName>
    <definedName name="_pp26" localSheetId="4" hidden="1">'[9]19.14-15'!#REF!</definedName>
    <definedName name="_pp26" localSheetId="6" hidden="1">'[9]19.14-15'!#REF!</definedName>
    <definedName name="_pp26" hidden="1">#REF!</definedName>
    <definedName name="_pp27" localSheetId="2" hidden="1">#REF!</definedName>
    <definedName name="_pp27" localSheetId="4" hidden="1">'[9]19.14-15'!#REF!</definedName>
    <definedName name="_pp27" localSheetId="6" hidden="1">'[9]19.14-15'!#REF!</definedName>
    <definedName name="_pp27" hidden="1">#REF!</definedName>
    <definedName name="_PP3" localSheetId="2">#REF!</definedName>
    <definedName name="_PP3" localSheetId="4">[10]GANADE1!$B$79</definedName>
    <definedName name="_PP3" localSheetId="6">[10]GANADE1!$B$79</definedName>
    <definedName name="_PP3">#REF!</definedName>
    <definedName name="_PP4" localSheetId="2">#REF!</definedName>
    <definedName name="_PP4" localSheetId="4">'[9]19.11-12'!$B$51</definedName>
    <definedName name="_PP4" localSheetId="6">'[9]19.11-12'!$B$51</definedName>
    <definedName name="_PP4">#REF!</definedName>
    <definedName name="_PP5" localSheetId="2" hidden="1">#REF!</definedName>
    <definedName name="_PP5" localSheetId="4" hidden="1">'[9]19.14-15'!$B$34:$B$37</definedName>
    <definedName name="_PP5" localSheetId="6" hidden="1">'[9]19.14-15'!$B$34:$B$37</definedName>
    <definedName name="_PP5" hidden="1">#REF!</definedName>
    <definedName name="_PP6" localSheetId="2" hidden="1">#REF!</definedName>
    <definedName name="_PP6" localSheetId="4" hidden="1">'[9]19.14-15'!$B$34:$B$37</definedName>
    <definedName name="_PP6" localSheetId="6" hidden="1">'[9]19.14-15'!$B$34:$B$37</definedName>
    <definedName name="_PP6" hidden="1">#REF!</definedName>
    <definedName name="_PP7" localSheetId="2" hidden="1">#REF!</definedName>
    <definedName name="_PP7" localSheetId="4" hidden="1">'[9]19.14-15'!#REF!</definedName>
    <definedName name="_PP7" localSheetId="6" hidden="1">'[9]19.14-15'!#REF!</definedName>
    <definedName name="_PP7" hidden="1">#REF!</definedName>
    <definedName name="_PP8" localSheetId="2" hidden="1">#REF!</definedName>
    <definedName name="_PP8" localSheetId="4" hidden="1">'[9]19.14-15'!#REF!</definedName>
    <definedName name="_PP8" localSheetId="6" hidden="1">'[9]19.14-15'!#REF!</definedName>
    <definedName name="_PP8" localSheetId="15" hidden="1">#REF!</definedName>
    <definedName name="_PP8" localSheetId="16" hidden="1">#REF!</definedName>
    <definedName name="_PP8" localSheetId="17" hidden="1">#REF!</definedName>
    <definedName name="_PP8" hidden="1">#REF!</definedName>
    <definedName name="_PP9" localSheetId="2" hidden="1">#REF!</definedName>
    <definedName name="_PP9" localSheetId="4" hidden="1">'[9]19.14-15'!#REF!</definedName>
    <definedName name="_PP9" localSheetId="6" hidden="1">'[9]19.14-15'!#REF!</definedName>
    <definedName name="_PP9" localSheetId="15" hidden="1">#REF!</definedName>
    <definedName name="_PP9" localSheetId="16" hidden="1">#REF!</definedName>
    <definedName name="_PP9" localSheetId="17" hidden="1">#REF!</definedName>
    <definedName name="_PP9" hidden="1">#REF!</definedName>
    <definedName name="_SUP1" localSheetId="2">#REF!</definedName>
    <definedName name="_SUP1" localSheetId="4">#REF!</definedName>
    <definedName name="_SUP1" localSheetId="6">#REF!</definedName>
    <definedName name="_SUP1">#REF!</definedName>
    <definedName name="_SUP2" localSheetId="2">#REF!</definedName>
    <definedName name="_SUP2" localSheetId="4">#REF!</definedName>
    <definedName name="_SUP2" localSheetId="6">#REF!</definedName>
    <definedName name="_SUP2">#REF!</definedName>
    <definedName name="_SUP3" localSheetId="2">#REF!</definedName>
    <definedName name="_SUP3" localSheetId="4">#REF!</definedName>
    <definedName name="_SUP3" localSheetId="6">#REF!</definedName>
    <definedName name="_SUP3">#REF!</definedName>
    <definedName name="a" localSheetId="2">#REF!</definedName>
    <definedName name="a" localSheetId="4">'[11]3.1'!#REF!</definedName>
    <definedName name="a" localSheetId="6">'[11]3.1'!#REF!</definedName>
    <definedName name="A">#REF!</definedName>
    <definedName name="A_impresión_IM" localSheetId="2">#REF!</definedName>
    <definedName name="A_impresión_IM" localSheetId="4">#REF!</definedName>
    <definedName name="A_impresión_IM" localSheetId="6">#REF!</definedName>
    <definedName name="A_impresión_IM">#REF!</definedName>
    <definedName name="alk" localSheetId="2">#REF!</definedName>
    <definedName name="alk" localSheetId="4">'[12]19.11-12'!$B$53</definedName>
    <definedName name="alk" localSheetId="6">'[12]19.11-12'!$B$53</definedName>
    <definedName name="alk">#REF!</definedName>
    <definedName name="AÑOSEÑA" localSheetId="2">#REF!</definedName>
    <definedName name="AÑOSEÑA" localSheetId="4">#REF!</definedName>
    <definedName name="AÑOSEÑA" localSheetId="6">#REF!</definedName>
    <definedName name="AÑOSEÑA">#REF!</definedName>
    <definedName name="_xlnm.Print_Area" localSheetId="0">'8.3.1.1'!$A$1:$F$73</definedName>
    <definedName name="_xlnm.Print_Area" localSheetId="1">'8.3.1.2'!$A$1:$F$87</definedName>
    <definedName name="_xlnm.Print_Area" localSheetId="2">'8.3.1.3'!$A$1:$G$51</definedName>
    <definedName name="_xlnm.Print_Area" localSheetId="3">'8.3.1.4'!$A$1:$G$90</definedName>
    <definedName name="_xlnm.Print_Area" localSheetId="4">'8.3.1.5'!$A$1:$G$51</definedName>
    <definedName name="_xlnm.Print_Area" localSheetId="5">'8.3.1.6'!$A$1:$G$88</definedName>
    <definedName name="_xlnm.Print_Area" localSheetId="6">'8.3.1.7'!$A$1:$G$50</definedName>
    <definedName name="_xlnm.Print_Area" localSheetId="7">'8.3.1.8'!$A$1:$G$90</definedName>
    <definedName name="_xlnm.Print_Area" localSheetId="9">'8.3.2.2'!$A$1:$H$64</definedName>
    <definedName name="_xlnm.Print_Area" localSheetId="10">'8.3.2.3 '!$A$1:$J$92</definedName>
    <definedName name="_xlnm.Print_Area" localSheetId="12">'8.3.3.1 '!$A$1:$L$92</definedName>
    <definedName name="_xlnm.Print_Area" localSheetId="13">'8.3.3.2'!$A$1:$G$86</definedName>
    <definedName name="_xlnm.Print_Area" localSheetId="14">'8.3.3.3'!$A$1:$G$85</definedName>
    <definedName name="_xlnm.Print_Area" localSheetId="15">'8.3.4.1'!$A$1:$K$65</definedName>
    <definedName name="_xlnm.Print_Area" localSheetId="16">'8.3.4.2'!$A$1:$H$86</definedName>
    <definedName name="_xlnm.Print_Area" localSheetId="17">'8.3.4.3'!$A$1:$H$86</definedName>
    <definedName name="B123GraphB" hidden="1">#REF!</definedName>
    <definedName name="balan.xls" localSheetId="2" hidden="1">#REF!</definedName>
    <definedName name="balan.xls" localSheetId="4" hidden="1">'[13]7.24'!$D$6:$D$27</definedName>
    <definedName name="balan.xls" localSheetId="6" hidden="1">'[13]7.24'!$D$6:$D$27</definedName>
    <definedName name="balan.xls" localSheetId="15" hidden="1">#REF!</definedName>
    <definedName name="balan.xls" localSheetId="16" hidden="1">#REF!</definedName>
    <definedName name="balan.xls" localSheetId="17" hidden="1">#REF!</definedName>
    <definedName name="balan.xls" hidden="1">#REF!</definedName>
    <definedName name="_xlnm.Database" localSheetId="2">#REF!</definedName>
    <definedName name="_xlnm.Database" localSheetId="4">#REF!</definedName>
    <definedName name="_xlnm.Database" localSheetId="6">#REF!</definedName>
    <definedName name="_xlnm.Database">#REF!</definedName>
    <definedName name="BUSCARC" localSheetId="2">#REF!</definedName>
    <definedName name="BUSCARC" localSheetId="4">#REF!</definedName>
    <definedName name="BUSCARC" localSheetId="6">#REF!</definedName>
    <definedName name="BUSCARC">#REF!</definedName>
    <definedName name="BUSCARG" localSheetId="2">#REF!</definedName>
    <definedName name="BUSCARG" localSheetId="4">#REF!</definedName>
    <definedName name="BUSCARG" localSheetId="6">#REF!</definedName>
    <definedName name="BUSCARG">#REF!</definedName>
    <definedName name="CARGA" localSheetId="2">#REF!</definedName>
    <definedName name="CARGA" localSheetId="4">#REF!</definedName>
    <definedName name="CARGA" localSheetId="6">#REF!</definedName>
    <definedName name="CARGA">#REF!</definedName>
    <definedName name="CHEQUEO" localSheetId="2">#REF!</definedName>
    <definedName name="CHEQUEO" localSheetId="4">#REF!</definedName>
    <definedName name="CHEQUEO" localSheetId="6">#REF!</definedName>
    <definedName name="CHEQUEO">#REF!</definedName>
    <definedName name="CODCULT" localSheetId="2">#REF!</definedName>
    <definedName name="CODCULT" localSheetId="4">#REF!</definedName>
    <definedName name="CODCULT" localSheetId="6">#REF!</definedName>
    <definedName name="CODCULT">#REF!</definedName>
    <definedName name="CODGRUP" localSheetId="2">#REF!</definedName>
    <definedName name="CODGRUP" localSheetId="4">#REF!</definedName>
    <definedName name="CODGRUP" localSheetId="6">#REF!</definedName>
    <definedName name="CODGRUP">#REF!</definedName>
    <definedName name="COSECHA" localSheetId="2">#REF!</definedName>
    <definedName name="COSECHA" localSheetId="4">#REF!</definedName>
    <definedName name="COSECHA" localSheetId="6">#REF!</definedName>
    <definedName name="COSECHA">#REF!</definedName>
    <definedName name="_xlnm.Criteria" localSheetId="2">#REF!</definedName>
    <definedName name="_xlnm.Criteria" localSheetId="4">#REF!</definedName>
    <definedName name="_xlnm.Criteria" localSheetId="6">#REF!</definedName>
    <definedName name="_xlnm.Criteria">#REF!</definedName>
    <definedName name="CUAD" localSheetId="2">#REF!</definedName>
    <definedName name="CUAD" localSheetId="4">#REF!</definedName>
    <definedName name="CUAD" localSheetId="6">#REF!</definedName>
    <definedName name="CUAD">#REF!</definedName>
    <definedName name="CUADRO" localSheetId="2">#REF!</definedName>
    <definedName name="CUADRO" localSheetId="4">#REF!</definedName>
    <definedName name="CUADRO" localSheetId="6">#REF!</definedName>
    <definedName name="CUADRO">#REF!</definedName>
    <definedName name="CULTSEÑA" localSheetId="2">#REF!</definedName>
    <definedName name="CULTSEÑA" localSheetId="4">#REF!</definedName>
    <definedName name="CULTSEÑA" localSheetId="6">#REF!</definedName>
    <definedName name="CULTSEÑA">#REF!</definedName>
    <definedName name="DatosExternos76" localSheetId="2">#REF!</definedName>
    <definedName name="DatosExternos76" localSheetId="4">#REF!</definedName>
    <definedName name="DatosExternos76" localSheetId="6">#REF!</definedName>
    <definedName name="DatosExternos76">#REF!</definedName>
    <definedName name="DatosExternos78_1" localSheetId="2">#REF!</definedName>
    <definedName name="DatosExternos78_1" localSheetId="4">#REF!</definedName>
    <definedName name="DatosExternos78_1" localSheetId="6">#REF!</definedName>
    <definedName name="DatosExternos78_1">#REF!</definedName>
    <definedName name="DECENA" localSheetId="2">#REF!</definedName>
    <definedName name="DECENA" localSheetId="4">#REF!</definedName>
    <definedName name="DECENA" localSheetId="6">#REF!</definedName>
    <definedName name="DECENA">#REF!</definedName>
    <definedName name="DESCARGA" localSheetId="2">#REF!</definedName>
    <definedName name="DESCARGA" localSheetId="4">#REF!</definedName>
    <definedName name="DESCARGA" localSheetId="6">#REF!</definedName>
    <definedName name="DESCARGA">#REF!</definedName>
    <definedName name="DESTINO" localSheetId="2">#REF!</definedName>
    <definedName name="DESTINO" localSheetId="4">#REF!</definedName>
    <definedName name="DESTINO" localSheetId="6">#REF!</definedName>
    <definedName name="DESTINO">#REF!</definedName>
    <definedName name="EXPORTAR" localSheetId="2">#REF!</definedName>
    <definedName name="EXPORTAR" localSheetId="4">#REF!</definedName>
    <definedName name="EXPORTAR" localSheetId="6">#REF!</definedName>
    <definedName name="EXPORTAR">#REF!</definedName>
    <definedName name="FILA" localSheetId="2">#REF!</definedName>
    <definedName name="FILA" localSheetId="4">#REF!</definedName>
    <definedName name="FILA" localSheetId="6">#REF!</definedName>
    <definedName name="FILA">#REF!</definedName>
    <definedName name="GRUPSEÑA" localSheetId="2">#REF!</definedName>
    <definedName name="GRUPSEÑA" localSheetId="4">#REF!</definedName>
    <definedName name="GRUPSEÑA" localSheetId="6">#REF!</definedName>
    <definedName name="GRUPSEÑA">#REF!</definedName>
    <definedName name="GUION" localSheetId="2">#REF!</definedName>
    <definedName name="GUION" localSheetId="4">#REF!</definedName>
    <definedName name="GUION" localSheetId="6">#REF!</definedName>
    <definedName name="GUION">#REF!</definedName>
    <definedName name="hgvnhgj" localSheetId="2">#REF!</definedName>
    <definedName name="hgvnhgj" localSheetId="4">'[11]3.1'!#REF!</definedName>
    <definedName name="hgvnhgj" localSheetId="6">'[11]3.1'!#REF!</definedName>
    <definedName name="hgvnhgj">#REF!</definedName>
    <definedName name="IMP" localSheetId="2">#REF!</definedName>
    <definedName name="IMP" localSheetId="4">#REF!</definedName>
    <definedName name="IMP" localSheetId="6">#REF!</definedName>
    <definedName name="IMP">#REF!</definedName>
    <definedName name="IMPR" localSheetId="2">#REF!</definedName>
    <definedName name="IMPR" localSheetId="4">#REF!</definedName>
    <definedName name="IMPR" localSheetId="6">#REF!</definedName>
    <definedName name="IMPR">#REF!</definedName>
    <definedName name="IMPRIMIR" localSheetId="2">#REF!</definedName>
    <definedName name="IMPRIMIR" localSheetId="4">#REF!</definedName>
    <definedName name="IMPRIMIR" localSheetId="6">#REF!</definedName>
    <definedName name="IMPRIMIR">#REF!</definedName>
    <definedName name="Imprimir_área_IM" localSheetId="2">#REF!</definedName>
    <definedName name="Imprimir_área_IM" localSheetId="4">[14]GANADE15!$A$35:$AG$39</definedName>
    <definedName name="Imprimir_área_IM" localSheetId="6">[14]GANADE15!$A$35:$AG$39</definedName>
    <definedName name="Imprimir_área_IM">#REF!</definedName>
    <definedName name="kk" localSheetId="2" hidden="1">#REF!</definedName>
    <definedName name="kk" localSheetId="4" hidden="1">'[8]19.14-15'!#REF!</definedName>
    <definedName name="kk" localSheetId="6" hidden="1">'[8]19.14-15'!#REF!</definedName>
    <definedName name="kk" localSheetId="15" hidden="1">#REF!</definedName>
    <definedName name="kk" localSheetId="16" hidden="1">#REF!</definedName>
    <definedName name="kk" localSheetId="17" hidden="1">#REF!</definedName>
    <definedName name="kk" hidden="1">#REF!</definedName>
    <definedName name="kkjkj" localSheetId="2">#REF!</definedName>
    <definedName name="kkjkj" localSheetId="4">#REF!</definedName>
    <definedName name="kkjkj" localSheetId="6">#REF!</definedName>
    <definedName name="kkjkj">#REF!</definedName>
    <definedName name="l" localSheetId="2">#REF!</definedName>
    <definedName name="l" localSheetId="4">'[11]3.1'!#REF!</definedName>
    <definedName name="l" localSheetId="6">'[11]3.1'!#REF!</definedName>
    <definedName name="l">#REF!</definedName>
    <definedName name="LISTAS" localSheetId="2">#REF!</definedName>
    <definedName name="LISTAS" localSheetId="4">#REF!</definedName>
    <definedName name="LISTAS" localSheetId="6">#REF!</definedName>
    <definedName name="LISTAS">#REF!</definedName>
    <definedName name="MENSAJE" localSheetId="2">#REF!</definedName>
    <definedName name="MENSAJE" localSheetId="4">#REF!</definedName>
    <definedName name="MENSAJE" localSheetId="6">#REF!</definedName>
    <definedName name="MENSAJE">#REF!</definedName>
    <definedName name="MENU" localSheetId="2">#REF!</definedName>
    <definedName name="MENU" localSheetId="4">#REF!</definedName>
    <definedName name="MENU" localSheetId="6">#REF!</definedName>
    <definedName name="MENU">#REF!</definedName>
    <definedName name="NOMCULT" localSheetId="2">#REF!</definedName>
    <definedName name="NOMCULT" localSheetId="4">#REF!</definedName>
    <definedName name="NOMCULT" localSheetId="6">#REF!</definedName>
    <definedName name="NOMCULT">#REF!</definedName>
    <definedName name="NOMGRUP" localSheetId="2">#REF!</definedName>
    <definedName name="NOMGRUP" localSheetId="4">#REF!</definedName>
    <definedName name="NOMGRUP" localSheetId="6">#REF!</definedName>
    <definedName name="NOMGRUP">#REF!</definedName>
    <definedName name="Nuevo" hidden="1">#REF!</definedName>
    <definedName name="PEP" localSheetId="2">#REF!</definedName>
    <definedName name="PEP" localSheetId="4">[10]GANADE1!$B$79</definedName>
    <definedName name="PEP" localSheetId="6">[10]GANADE1!$B$79</definedName>
    <definedName name="PEP">#REF!</definedName>
    <definedName name="REGI" localSheetId="2">#REF!</definedName>
    <definedName name="REGI" localSheetId="4">#REF!</definedName>
    <definedName name="REGI" localSheetId="6">#REF!</definedName>
    <definedName name="REGI">#REF!</definedName>
    <definedName name="REGISTRO" localSheetId="2">#REF!</definedName>
    <definedName name="REGISTRO" localSheetId="4">#REF!</definedName>
    <definedName name="REGISTRO" localSheetId="6">#REF!</definedName>
    <definedName name="REGISTRO">#REF!</definedName>
    <definedName name="RELLENAR" localSheetId="2">#REF!</definedName>
    <definedName name="RELLENAR" localSheetId="4">#REF!</definedName>
    <definedName name="RELLENAR" localSheetId="6">#REF!</definedName>
    <definedName name="RELLENAR">#REF!</definedName>
    <definedName name="REND1" localSheetId="2">#REF!</definedName>
    <definedName name="REND1" localSheetId="4">#REF!</definedName>
    <definedName name="REND1" localSheetId="6">#REF!</definedName>
    <definedName name="REND1">#REF!</definedName>
    <definedName name="REND2" localSheetId="2">#REF!</definedName>
    <definedName name="REND2" localSheetId="4">#REF!</definedName>
    <definedName name="REND2" localSheetId="6">#REF!</definedName>
    <definedName name="REND2">#REF!</definedName>
    <definedName name="REND3" localSheetId="2">#REF!</definedName>
    <definedName name="REND3" localSheetId="4">#REF!</definedName>
    <definedName name="REND3" localSheetId="6">#REF!</definedName>
    <definedName name="REND3">#REF!</definedName>
    <definedName name="RUTINA" localSheetId="2">#REF!</definedName>
    <definedName name="RUTINA" localSheetId="4">#REF!</definedName>
    <definedName name="RUTINA" localSheetId="6">#REF!</definedName>
    <definedName name="RUTINA">#REF!</definedName>
    <definedName name="SIGUI" localSheetId="2">#REF!</definedName>
    <definedName name="SIGUI" localSheetId="4">#REF!</definedName>
    <definedName name="SIGUI" localSheetId="6">#REF!</definedName>
    <definedName name="SIGUI">#REF!</definedName>
    <definedName name="TCULTSEÑA" localSheetId="2">#REF!</definedName>
    <definedName name="TCULTSEÑA" localSheetId="4">#REF!</definedName>
    <definedName name="TCULTSEÑA" localSheetId="6">#REF!</definedName>
    <definedName name="TCULTSEÑA">#REF!</definedName>
    <definedName name="TO" localSheetId="2">#REF!</definedName>
    <definedName name="TO" localSheetId="4">#REF!</definedName>
    <definedName name="TO" localSheetId="6">#REF!</definedName>
    <definedName name="TO">#REF!</definedName>
    <definedName name="TODOS" localSheetId="2">#REF!</definedName>
    <definedName name="TODOS" localSheetId="4">#REF!</definedName>
    <definedName name="TODOS" localSheetId="6">#REF!</definedName>
    <definedName name="TODOS">#REF!</definedName>
    <definedName name="xx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447" l="1"/>
  <c r="C12" i="447"/>
  <c r="C85" i="447" s="1"/>
  <c r="D12" i="447"/>
  <c r="D85" i="447" s="1"/>
  <c r="E12" i="447"/>
  <c r="F12" i="447"/>
  <c r="B21" i="447"/>
  <c r="C21" i="447"/>
  <c r="D21" i="447"/>
  <c r="E21" i="447"/>
  <c r="E85" i="447" s="1"/>
  <c r="F21" i="447"/>
  <c r="F85" i="447" s="1"/>
  <c r="B30" i="447"/>
  <c r="B85" i="447" s="1"/>
  <c r="C30" i="447"/>
  <c r="D30" i="447"/>
  <c r="E30" i="447"/>
  <c r="F30" i="447"/>
  <c r="B36" i="447"/>
  <c r="C36" i="447"/>
  <c r="D36" i="447"/>
  <c r="E36" i="447"/>
  <c r="F36" i="447"/>
  <c r="B49" i="447"/>
  <c r="C49" i="447"/>
  <c r="D49" i="447"/>
  <c r="E49" i="447"/>
  <c r="F49" i="447"/>
  <c r="B58" i="447"/>
  <c r="C58" i="447"/>
  <c r="D58" i="447"/>
  <c r="E58" i="447"/>
  <c r="F58" i="447"/>
  <c r="B63" i="447"/>
  <c r="C63" i="447"/>
  <c r="D63" i="447"/>
  <c r="E63" i="447"/>
  <c r="F63" i="447"/>
  <c r="B69" i="447"/>
  <c r="C69" i="447"/>
  <c r="D69" i="447"/>
  <c r="E69" i="447"/>
  <c r="F69" i="447"/>
  <c r="B79" i="447"/>
  <c r="C79" i="447"/>
  <c r="D79" i="447"/>
  <c r="E79" i="447"/>
  <c r="F79" i="447"/>
  <c r="B83" i="447"/>
  <c r="C83" i="447"/>
  <c r="D83" i="447"/>
  <c r="E83" i="447"/>
  <c r="F83" i="447"/>
  <c r="B12" i="445"/>
  <c r="C12" i="445"/>
  <c r="D12" i="445"/>
  <c r="E12" i="445"/>
  <c r="E85" i="445" s="1"/>
  <c r="F12" i="445"/>
  <c r="F85" i="445" s="1"/>
  <c r="B21" i="445"/>
  <c r="C21" i="445"/>
  <c r="D21" i="445"/>
  <c r="E21" i="445"/>
  <c r="F21" i="445"/>
  <c r="B30" i="445"/>
  <c r="C30" i="445"/>
  <c r="D30" i="445"/>
  <c r="E30" i="445"/>
  <c r="F30" i="445"/>
  <c r="B36" i="445"/>
  <c r="B85" i="445" s="1"/>
  <c r="C36" i="445"/>
  <c r="C85" i="445" s="1"/>
  <c r="D36" i="445"/>
  <c r="E36" i="445"/>
  <c r="F36" i="445"/>
  <c r="B49" i="445"/>
  <c r="C49" i="445"/>
  <c r="D49" i="445"/>
  <c r="E49" i="445"/>
  <c r="F49" i="445"/>
  <c r="B58" i="445"/>
  <c r="C58" i="445"/>
  <c r="D58" i="445"/>
  <c r="E58" i="445"/>
  <c r="F58" i="445"/>
  <c r="B63" i="445"/>
  <c r="C63" i="445"/>
  <c r="D63" i="445"/>
  <c r="E63" i="445"/>
  <c r="F63" i="445"/>
  <c r="B69" i="445"/>
  <c r="C69" i="445"/>
  <c r="D69" i="445"/>
  <c r="E69" i="445"/>
  <c r="F69" i="445"/>
  <c r="B79" i="445"/>
  <c r="C79" i="445"/>
  <c r="D79" i="445"/>
  <c r="E79" i="445"/>
  <c r="F79" i="445"/>
  <c r="B83" i="445"/>
  <c r="C83" i="445"/>
  <c r="D83" i="445"/>
  <c r="E83" i="445"/>
  <c r="F83" i="445"/>
  <c r="D85" i="445"/>
  <c r="B9" i="443"/>
  <c r="B10" i="443"/>
  <c r="B11" i="443"/>
  <c r="B12" i="443"/>
  <c r="B13" i="443"/>
  <c r="C13" i="443"/>
  <c r="D13" i="443"/>
  <c r="E13" i="443"/>
  <c r="F13" i="443"/>
  <c r="B15" i="443"/>
  <c r="B17" i="443"/>
  <c r="B19" i="443"/>
  <c r="B22" i="443" s="1"/>
  <c r="B20" i="443"/>
  <c r="B21" i="443"/>
  <c r="C22" i="443"/>
  <c r="D22" i="443"/>
  <c r="E22" i="443"/>
  <c r="F22" i="443"/>
  <c r="B24" i="443"/>
  <c r="B26" i="443"/>
  <c r="B28" i="443"/>
  <c r="B31" i="443" s="1"/>
  <c r="B29" i="443"/>
  <c r="B30" i="443"/>
  <c r="C31" i="443"/>
  <c r="D31" i="443"/>
  <c r="E31" i="443"/>
  <c r="F31" i="443"/>
  <c r="B33" i="443"/>
  <c r="B34" i="443"/>
  <c r="B35" i="443"/>
  <c r="B36" i="443"/>
  <c r="B37" i="443"/>
  <c r="C37" i="443"/>
  <c r="D37" i="443"/>
  <c r="E37" i="443"/>
  <c r="F37" i="443"/>
  <c r="B39" i="443"/>
  <c r="B41" i="443"/>
  <c r="B42" i="443"/>
  <c r="B50" i="443" s="1"/>
  <c r="B43" i="443"/>
  <c r="B44" i="443"/>
  <c r="B45" i="443"/>
  <c r="B46" i="443"/>
  <c r="B47" i="443"/>
  <c r="B48" i="443"/>
  <c r="B49" i="443"/>
  <c r="C50" i="443"/>
  <c r="D50" i="443"/>
  <c r="E50" i="443"/>
  <c r="F50" i="443"/>
  <c r="B52" i="443"/>
  <c r="B54" i="443"/>
  <c r="B59" i="443" s="1"/>
  <c r="B55" i="443"/>
  <c r="B56" i="443"/>
  <c r="B57" i="443"/>
  <c r="B58" i="443"/>
  <c r="C59" i="443"/>
  <c r="D59" i="443"/>
  <c r="E59" i="443"/>
  <c r="F59" i="443"/>
  <c r="B61" i="443"/>
  <c r="B62" i="443"/>
  <c r="B63" i="443"/>
  <c r="B64" i="443"/>
  <c r="C64" i="443"/>
  <c r="C86" i="443" s="1"/>
  <c r="D64" i="443"/>
  <c r="D86" i="443" s="1"/>
  <c r="E64" i="443"/>
  <c r="F64" i="443"/>
  <c r="B66" i="443"/>
  <c r="B68" i="443"/>
  <c r="B69" i="443"/>
  <c r="B70" i="443"/>
  <c r="C70" i="443"/>
  <c r="D70" i="443"/>
  <c r="E70" i="443"/>
  <c r="F70" i="443"/>
  <c r="B72" i="443"/>
  <c r="B80" i="443" s="1"/>
  <c r="B73" i="443"/>
  <c r="B74" i="443"/>
  <c r="B75" i="443"/>
  <c r="B76" i="443"/>
  <c r="B77" i="443"/>
  <c r="B78" i="443"/>
  <c r="B79" i="443"/>
  <c r="C80" i="443"/>
  <c r="D80" i="443"/>
  <c r="E80" i="443"/>
  <c r="F80" i="443"/>
  <c r="B82" i="443"/>
  <c r="B84" i="443" s="1"/>
  <c r="B83" i="443"/>
  <c r="C84" i="443"/>
  <c r="D84" i="443"/>
  <c r="E84" i="443"/>
  <c r="F84" i="443"/>
  <c r="E86" i="443"/>
  <c r="F86" i="443"/>
  <c r="E8" i="441"/>
  <c r="E12" i="441" s="1"/>
  <c r="E9" i="441"/>
  <c r="E10" i="441"/>
  <c r="E11" i="441"/>
  <c r="B12" i="441"/>
  <c r="C12" i="441"/>
  <c r="D12" i="441"/>
  <c r="E14" i="441"/>
  <c r="E16" i="441"/>
  <c r="E18" i="441"/>
  <c r="E21" i="441" s="1"/>
  <c r="E19" i="441"/>
  <c r="E20" i="441"/>
  <c r="B21" i="441"/>
  <c r="C21" i="441"/>
  <c r="D21" i="441"/>
  <c r="E23" i="441"/>
  <c r="E25" i="441"/>
  <c r="E27" i="441"/>
  <c r="E30" i="441" s="1"/>
  <c r="E28" i="441"/>
  <c r="E29" i="441"/>
  <c r="B30" i="441"/>
  <c r="B85" i="441" s="1"/>
  <c r="C30" i="441"/>
  <c r="C85" i="441" s="1"/>
  <c r="D30" i="441"/>
  <c r="D85" i="441" s="1"/>
  <c r="E32" i="441"/>
  <c r="E33" i="441"/>
  <c r="E34" i="441"/>
  <c r="E35" i="441"/>
  <c r="B36" i="441"/>
  <c r="C36" i="441"/>
  <c r="D36" i="441"/>
  <c r="E36" i="441"/>
  <c r="E38" i="441"/>
  <c r="E40" i="441"/>
  <c r="E49" i="441" s="1"/>
  <c r="E41" i="441"/>
  <c r="E42" i="441"/>
  <c r="E43" i="441"/>
  <c r="E44" i="441"/>
  <c r="E45" i="441"/>
  <c r="E46" i="441"/>
  <c r="E47" i="441"/>
  <c r="E48" i="441"/>
  <c r="B49" i="441"/>
  <c r="C49" i="441"/>
  <c r="D49" i="441"/>
  <c r="E51" i="441"/>
  <c r="E53" i="441"/>
  <c r="E54" i="441"/>
  <c r="E55" i="441"/>
  <c r="E56" i="441"/>
  <c r="E57" i="441"/>
  <c r="B58" i="441"/>
  <c r="C58" i="441"/>
  <c r="D58" i="441"/>
  <c r="E58" i="441"/>
  <c r="E60" i="441"/>
  <c r="E63" i="441" s="1"/>
  <c r="E61" i="441"/>
  <c r="E62" i="441"/>
  <c r="B63" i="441"/>
  <c r="C63" i="441"/>
  <c r="D63" i="441"/>
  <c r="E65" i="441"/>
  <c r="E67" i="441"/>
  <c r="E68" i="441"/>
  <c r="B69" i="441"/>
  <c r="C69" i="441"/>
  <c r="D69" i="441"/>
  <c r="E69" i="441"/>
  <c r="E71" i="441"/>
  <c r="E79" i="441" s="1"/>
  <c r="E72" i="441"/>
  <c r="E73" i="441"/>
  <c r="E74" i="441"/>
  <c r="E75" i="441"/>
  <c r="E76" i="441"/>
  <c r="E77" i="441"/>
  <c r="E78" i="441"/>
  <c r="B79" i="441"/>
  <c r="C79" i="441"/>
  <c r="D79" i="441"/>
  <c r="E81" i="441"/>
  <c r="E83" i="441" s="1"/>
  <c r="E82" i="441"/>
  <c r="B83" i="441"/>
  <c r="C83" i="441"/>
  <c r="D83" i="441"/>
  <c r="B7" i="440"/>
  <c r="B8" i="440"/>
  <c r="B9" i="440"/>
  <c r="B10" i="440"/>
  <c r="B11" i="440"/>
  <c r="B12" i="440"/>
  <c r="B13" i="440"/>
  <c r="B14" i="440"/>
  <c r="B15" i="440"/>
  <c r="B16" i="440"/>
  <c r="B17" i="440"/>
  <c r="E85" i="441" l="1"/>
  <c r="B86" i="443"/>
  <c r="I8" i="423"/>
  <c r="I9" i="423"/>
  <c r="I10" i="423"/>
  <c r="I11" i="423"/>
  <c r="I12" i="423"/>
  <c r="I13" i="423"/>
  <c r="I14" i="423"/>
  <c r="I15" i="423"/>
  <c r="I16" i="423"/>
  <c r="I17" i="423"/>
  <c r="I18" i="423"/>
  <c r="I19" i="423"/>
  <c r="I20" i="423"/>
  <c r="I21" i="423"/>
  <c r="I22" i="423"/>
  <c r="I23" i="423"/>
  <c r="I24" i="423"/>
  <c r="I25" i="423"/>
  <c r="I26" i="423"/>
  <c r="I27" i="423"/>
  <c r="I28" i="423"/>
  <c r="I29" i="423"/>
  <c r="I30" i="423"/>
  <c r="I31" i="423"/>
  <c r="I32" i="423"/>
  <c r="I33" i="423"/>
  <c r="I34" i="423"/>
  <c r="I35" i="423"/>
  <c r="I36" i="423"/>
  <c r="I37" i="423"/>
  <c r="I38" i="423"/>
  <c r="I39" i="423"/>
  <c r="I40" i="423"/>
  <c r="I41" i="423"/>
  <c r="I42" i="423"/>
  <c r="I43" i="423"/>
  <c r="I44" i="423"/>
  <c r="I45" i="423"/>
  <c r="I46" i="423"/>
  <c r="I47" i="423"/>
  <c r="I48" i="423"/>
  <c r="I49" i="423"/>
  <c r="I50" i="423"/>
  <c r="I51" i="423"/>
  <c r="I52" i="423"/>
  <c r="I53" i="423"/>
  <c r="I54" i="423"/>
  <c r="I55" i="423"/>
  <c r="I56" i="423"/>
  <c r="I57" i="423"/>
  <c r="I58" i="423"/>
  <c r="I59" i="423"/>
  <c r="I60" i="423"/>
  <c r="I61" i="423"/>
  <c r="I62" i="423"/>
  <c r="I63" i="423"/>
  <c r="I64" i="423"/>
  <c r="I65" i="423"/>
  <c r="I66" i="423"/>
  <c r="I67" i="423"/>
  <c r="I68" i="423"/>
  <c r="I69" i="423"/>
  <c r="I70" i="423"/>
  <c r="I71" i="423"/>
  <c r="I72" i="423"/>
  <c r="I73" i="423"/>
  <c r="I74" i="423"/>
  <c r="I75" i="423"/>
  <c r="I76" i="423"/>
  <c r="I77" i="423"/>
  <c r="I78" i="423"/>
  <c r="I79" i="423"/>
  <c r="I80" i="423"/>
  <c r="I81" i="423"/>
  <c r="I82" i="423"/>
  <c r="I83" i="423"/>
  <c r="I84" i="423"/>
  <c r="I7" i="423"/>
  <c r="I7" i="439"/>
  <c r="I8" i="439"/>
  <c r="I9" i="439"/>
  <c r="I10" i="439"/>
  <c r="I11" i="439"/>
  <c r="I12" i="439"/>
  <c r="I13" i="439"/>
  <c r="I14" i="439"/>
  <c r="I15" i="439"/>
  <c r="I16" i="439"/>
  <c r="I17" i="439"/>
  <c r="I18" i="439"/>
  <c r="I19" i="439"/>
  <c r="I20" i="439"/>
  <c r="I21" i="439"/>
  <c r="I22" i="439"/>
  <c r="I23" i="439"/>
  <c r="I24" i="439"/>
  <c r="I25" i="439"/>
  <c r="I26" i="439"/>
  <c r="I27" i="439"/>
  <c r="I28" i="439"/>
  <c r="I29" i="439"/>
  <c r="I30" i="439"/>
  <c r="I31" i="439"/>
  <c r="I32" i="439"/>
  <c r="I33" i="439"/>
  <c r="I34" i="439"/>
  <c r="I35" i="439"/>
  <c r="I36" i="439"/>
  <c r="I37" i="439"/>
  <c r="I38" i="439"/>
  <c r="I39" i="439"/>
  <c r="I40" i="439"/>
  <c r="I41" i="439"/>
  <c r="I42" i="439"/>
  <c r="I43" i="439"/>
  <c r="I44" i="439"/>
  <c r="I45" i="439"/>
  <c r="I46" i="439"/>
  <c r="I47" i="439"/>
  <c r="I48" i="439"/>
  <c r="I49" i="439"/>
  <c r="I50" i="439"/>
  <c r="I51" i="439"/>
  <c r="I52" i="439"/>
  <c r="I53" i="439"/>
  <c r="I54" i="439"/>
  <c r="I55" i="439"/>
  <c r="I56" i="439"/>
  <c r="I57" i="439"/>
  <c r="I58" i="439"/>
  <c r="I59" i="439"/>
  <c r="I60" i="439"/>
  <c r="I61" i="439"/>
  <c r="I62" i="439"/>
  <c r="I64" i="439"/>
  <c r="I65" i="439"/>
  <c r="I66" i="439"/>
  <c r="I67" i="439"/>
  <c r="I68" i="439"/>
  <c r="I69" i="439"/>
  <c r="I70" i="439"/>
  <c r="I71" i="439"/>
  <c r="I72" i="439"/>
  <c r="I73" i="439"/>
  <c r="I74" i="439"/>
  <c r="I75" i="439"/>
  <c r="I76" i="439"/>
  <c r="I77" i="439"/>
  <c r="I78" i="439"/>
  <c r="I79" i="439"/>
  <c r="I80" i="439"/>
  <c r="I81" i="439"/>
  <c r="I82" i="439"/>
  <c r="I83" i="439"/>
  <c r="I84" i="439"/>
</calcChain>
</file>

<file path=xl/sharedStrings.xml><?xml version="1.0" encoding="utf-8"?>
<sst xmlns="http://schemas.openxmlformats.org/spreadsheetml/2006/main" count="872" uniqueCount="187">
  <si>
    <t>Años</t>
  </si>
  <si>
    <t>Total</t>
  </si>
  <si>
    <t>Provincias y</t>
  </si>
  <si>
    <t>Comunidades Autónomas</t>
  </si>
  <si>
    <t xml:space="preserve"> GALICIA</t>
  </si>
  <si>
    <t xml:space="preserve"> P. DE ASTURIAS</t>
  </si>
  <si>
    <t xml:space="preserve"> CANTABRIA</t>
  </si>
  <si>
    <t xml:space="preserve"> NAVARRA</t>
  </si>
  <si>
    <t xml:space="preserve"> LA RIOJA</t>
  </si>
  <si>
    <t xml:space="preserve"> CATALUÑA</t>
  </si>
  <si>
    <t xml:space="preserve"> BALEARES</t>
  </si>
  <si>
    <t>Avila</t>
  </si>
  <si>
    <t>Salamanca</t>
  </si>
  <si>
    <t xml:space="preserve"> MADRID</t>
  </si>
  <si>
    <t>Ciudad Real</t>
  </si>
  <si>
    <t>Toledo</t>
  </si>
  <si>
    <t xml:space="preserve"> C. VALENCIANA</t>
  </si>
  <si>
    <t xml:space="preserve"> R. DE MURCIA</t>
  </si>
  <si>
    <t>Badajoz</t>
  </si>
  <si>
    <t>Cáceres</t>
  </si>
  <si>
    <t xml:space="preserve"> EXTREMADURA</t>
  </si>
  <si>
    <t>Cádiz</t>
  </si>
  <si>
    <t>Córdoba</t>
  </si>
  <si>
    <t>Huelva</t>
  </si>
  <si>
    <t>Sevilla</t>
  </si>
  <si>
    <t xml:space="preserve"> CANARIAS</t>
  </si>
  <si>
    <t>ESPAÑA</t>
  </si>
  <si>
    <t>A Coruña</t>
  </si>
  <si>
    <t>Lugo</t>
  </si>
  <si>
    <t>Ourense</t>
  </si>
  <si>
    <t>Pontevedra</t>
  </si>
  <si>
    <t>Guipúzcoa</t>
  </si>
  <si>
    <t>Vizcaya</t>
  </si>
  <si>
    <t>Huesca</t>
  </si>
  <si>
    <t>Teruel</t>
  </si>
  <si>
    <t>Zaragoza</t>
  </si>
  <si>
    <t>Barcelona</t>
  </si>
  <si>
    <t>Girona</t>
  </si>
  <si>
    <t>Lleida</t>
  </si>
  <si>
    <t>Tarragona</t>
  </si>
  <si>
    <t>Burgos</t>
  </si>
  <si>
    <t>León</t>
  </si>
  <si>
    <t>Palencia</t>
  </si>
  <si>
    <t>Segovia</t>
  </si>
  <si>
    <t>Soria</t>
  </si>
  <si>
    <t>Valladolid</t>
  </si>
  <si>
    <t>Zamora</t>
  </si>
  <si>
    <t>Albacete</t>
  </si>
  <si>
    <t>Cuenca</t>
  </si>
  <si>
    <t>Guadalajara</t>
  </si>
  <si>
    <t xml:space="preserve"> CASTILLA-LA MANCHA</t>
  </si>
  <si>
    <t>Alicante</t>
  </si>
  <si>
    <t>Castellón</t>
  </si>
  <si>
    <t>Valencia</t>
  </si>
  <si>
    <t>Almería</t>
  </si>
  <si>
    <t>Granada</t>
  </si>
  <si>
    <t>Jaén</t>
  </si>
  <si>
    <t>Málaga</t>
  </si>
  <si>
    <t>Las Palmas</t>
  </si>
  <si>
    <t>S.C. de Tenerife</t>
  </si>
  <si>
    <t xml:space="preserve"> </t>
  </si>
  <si>
    <t>Álava</t>
  </si>
  <si>
    <t xml:space="preserve"> PAÍS VASCO</t>
  </si>
  <si>
    <t>Ávila</t>
  </si>
  <si>
    <t xml:space="preserve"> CASTILLA Y LEÓN</t>
  </si>
  <si>
    <t xml:space="preserve"> ANDALUCÍA</t>
  </si>
  <si>
    <t xml:space="preserve"> ARAGÓN</t>
  </si>
  <si>
    <t>(toneladas)</t>
  </si>
  <si>
    <t>Gallinas</t>
  </si>
  <si>
    <t>Provincias y Comunidades Autónomas</t>
  </si>
  <si>
    <t>Alava</t>
  </si>
  <si>
    <t>(miles)</t>
  </si>
  <si>
    <t>OTRAS PRODUCCIONES GANADERAS</t>
  </si>
  <si>
    <t>Producción</t>
  </si>
  <si>
    <t>Ponedoras (miles de aves)</t>
  </si>
  <si>
    <t>Rendimiento (huevos/ave)</t>
  </si>
  <si>
    <t>Producción de huevos (millones de docenas)</t>
  </si>
  <si>
    <t>Huevos de otras aves para consumo</t>
  </si>
  <si>
    <t>Ponedoras</t>
  </si>
  <si>
    <t>(miles de aves)</t>
  </si>
  <si>
    <t>Pavas</t>
  </si>
  <si>
    <t>Patas</t>
  </si>
  <si>
    <t>Ocas</t>
  </si>
  <si>
    <t>Número de animales esquilados (miles)</t>
  </si>
  <si>
    <t>Lanas blancas</t>
  </si>
  <si>
    <t>Negras</t>
  </si>
  <si>
    <t>Finas</t>
  </si>
  <si>
    <t>Entrefinas</t>
  </si>
  <si>
    <t>Bastas</t>
  </si>
  <si>
    <t>Producción de lana (toneladas)</t>
  </si>
  <si>
    <t>Lana blanca</t>
  </si>
  <si>
    <t>Lana negra</t>
  </si>
  <si>
    <t>Fina</t>
  </si>
  <si>
    <t>Entrefina</t>
  </si>
  <si>
    <t>Basta</t>
  </si>
  <si>
    <t>Número de colmenas</t>
  </si>
  <si>
    <t>Miel</t>
  </si>
  <si>
    <t>Cera</t>
  </si>
  <si>
    <t xml:space="preserve"> EXTREMADURA </t>
  </si>
  <si>
    <t>-</t>
  </si>
  <si>
    <t>2016 (*)</t>
  </si>
  <si>
    <t>s</t>
  </si>
  <si>
    <t>8.3.2.1. HUEVOS DE GALLINA PARA CONSUMO: Serie histórica de ponedoras, rendimiento y producción</t>
  </si>
  <si>
    <t>(*) Ruptura de la serie histórica</t>
  </si>
  <si>
    <t>8.3.3.1. LANA: Serie histórica de animales esquilados,  producción</t>
  </si>
  <si>
    <t xml:space="preserve"> *A partir de los datos de referencia 2019, se produce una ruptura de la serie al cambiar la clasificación de colmenas de "fijistas" y "movilistas" a colmenas en "explotaciones apícolas estantes" y "explotaciones apícolas trashumantes", según la definición del artículo 2 del Real Decreto 209/2002 de 22 de febrero, por el que se establecen normas de ordenación de las explotaciones apícolas". Para los años anteriores a 2019, la columna "En explotaciones apícolas Trashumantes" recoge los datos del número de "colmenas movilistas" y y la columna "En explotaciones apícolas Estantes" recoge los datos del número de "colmenas fijistas". </t>
  </si>
  <si>
    <t>2019*</t>
  </si>
  <si>
    <t>En explotaciones apícolas Estantes*</t>
  </si>
  <si>
    <t>En explotaciones apícolas Trashumantes*</t>
  </si>
  <si>
    <t>Explotaciones apícolas
Estantes</t>
  </si>
  <si>
    <t>Explotaciones apícolas
Trashumante</t>
  </si>
  <si>
    <t>8.3.2.2. HUEVOS PARA CONSUMO: Serie histórica de ponedoras y producción</t>
  </si>
  <si>
    <t>8.3.4.1. MIEL Y CERA: Serie histórica de colmenas y producción</t>
  </si>
  <si>
    <t>Cría en jaulas acondicionadas</t>
  </si>
  <si>
    <t>Cría sueltas en el gallinero</t>
  </si>
  <si>
    <t>Cría campera</t>
  </si>
  <si>
    <t>Cría ecológica</t>
  </si>
  <si>
    <t>Producción de huevos</t>
  </si>
  <si>
    <t>8.3.2.3. HUEVOS: Análisis provincial del número de ponedoras, 2025</t>
  </si>
  <si>
    <t>8.3.2.4. HUEVOS: Análisis provincial de producción (Miles de docenas), 2025</t>
  </si>
  <si>
    <t>8.3.3.2. LANA: Análisis provincial del número de animales esquilados, 2025</t>
  </si>
  <si>
    <t>8.3.3.3. LANA: Análisis provincial de producción, 2025 (toneladas)</t>
  </si>
  <si>
    <t>8.3.4.2. MIEL Y CERA: Análisis provincial del número de colmenas, 2025</t>
  </si>
  <si>
    <t>8.3.4.3. MIEL Y CERA: Análisis provincial de producción, 2025 (Toneladas)</t>
  </si>
  <si>
    <t>(miles de docenas)</t>
  </si>
  <si>
    <t>Media</t>
  </si>
  <si>
    <t>Leche de cabra</t>
  </si>
  <si>
    <t>Leche de oveja</t>
  </si>
  <si>
    <t>Leche de vaca</t>
  </si>
  <si>
    <t xml:space="preserve"> Serie histórica de producción de leche según especies, 2025 (millones de litros)</t>
  </si>
  <si>
    <t xml:space="preserve">08.3.1.1. LECHE Y PRODUCTOS LÁCTEOS: </t>
  </si>
  <si>
    <t>total</t>
  </si>
  <si>
    <t>cabra</t>
  </si>
  <si>
    <t>oveja</t>
  </si>
  <si>
    <t>vaca</t>
  </si>
  <si>
    <t>Autónomas Comunidades</t>
  </si>
  <si>
    <t>Leche</t>
  </si>
  <si>
    <t>Leche de</t>
  </si>
  <si>
    <t xml:space="preserve">Provincias y </t>
  </si>
  <si>
    <t xml:space="preserve"> Análisis provincial de producción de leche según especies, 2025 (miles de litros)</t>
  </si>
  <si>
    <t>14.3.1.2. LECHE Y PRODUCTOS LÁCTEOS:</t>
  </si>
  <si>
    <t>(millones de litros)</t>
  </si>
  <si>
    <t>industrial</t>
  </si>
  <si>
    <t>humano</t>
  </si>
  <si>
    <t>Consumo</t>
  </si>
  <si>
    <t>Serie histórica de la producción, consumo, precio y valor, 2025 (millones de litros)</t>
  </si>
  <si>
    <t xml:space="preserve">8.3.1.3. LECHE Y PRODUCTOS LÁCTEOS-LECHE DE VACA: </t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</si>
  <si>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Revisión metodologógica</t>
    </r>
  </si>
  <si>
    <r>
      <t xml:space="preserve"> (1)</t>
    </r>
    <r>
      <rPr>
        <sz val="10"/>
        <rFont val="Arial"/>
        <family val="2"/>
      </rPr>
      <t xml:space="preserve"> Incluye tanto la leche en forma líquida como la transformada en la explotación.</t>
    </r>
  </si>
  <si>
    <r>
      <t xml:space="preserve">a industrias </t>
    </r>
    <r>
      <rPr>
        <vertAlign val="superscript"/>
        <sz val="10"/>
        <rFont val="Arial"/>
        <family val="2"/>
      </rPr>
      <t>(1)</t>
    </r>
  </si>
  <si>
    <r>
      <t xml:space="preserve">a consumidores </t>
    </r>
    <r>
      <rPr>
        <vertAlign val="superscript"/>
        <sz val="10"/>
        <rFont val="Arial"/>
        <family val="2"/>
      </rPr>
      <t>(1) (2)</t>
    </r>
  </si>
  <si>
    <r>
      <t>humano</t>
    </r>
    <r>
      <rPr>
        <vertAlign val="superscript"/>
        <sz val="10"/>
        <rFont val="Arial"/>
        <family val="2"/>
      </rPr>
      <t xml:space="preserve"> (1)</t>
    </r>
  </si>
  <si>
    <t>recría</t>
  </si>
  <si>
    <t>Venta</t>
  </si>
  <si>
    <t>Venta directa</t>
  </si>
  <si>
    <t>Cría y</t>
  </si>
  <si>
    <t>Comercializada</t>
  </si>
  <si>
    <t>Consumida en la explotación</t>
  </si>
  <si>
    <t>Análisis provincial según producción y destino, 2025 (miles de litros)</t>
  </si>
  <si>
    <t xml:space="preserve">14.3.1.4. LECHE Y PRODUCTOS LÁCTEOS-LECHE DE VACA: </t>
  </si>
  <si>
    <t xml:space="preserve">14.3.1.5. LECHE Y PRODUCTOS LÁCTEOS-LECHE DE OVEJA: </t>
  </si>
  <si>
    <r>
      <rPr>
        <vertAlign val="superscript"/>
        <sz val="10"/>
        <rFont val="Arial"/>
        <family val="2"/>
      </rPr>
      <t>(3)</t>
    </r>
    <r>
      <rPr>
        <sz val="10"/>
        <rFont val="Arial"/>
        <family val="2"/>
      </rPr>
      <t xml:space="preserve"> Revisión metodológica</t>
    </r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</si>
  <si>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Incluye la leche de consumo y leche transformada para la fabricación de productos lácteos distintos del queso</t>
    </r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</si>
  <si>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 Incluye leche para cría y recría consumida en la explotación</t>
    </r>
  </si>
  <si>
    <t>TOTAL</t>
  </si>
  <si>
    <t xml:space="preserve"> ANDALUCIA</t>
  </si>
  <si>
    <t xml:space="preserve"> CASTILLA Y LEON </t>
  </si>
  <si>
    <t xml:space="preserve"> ARAGON</t>
  </si>
  <si>
    <t xml:space="preserve"> PAIS VASCO</t>
  </si>
  <si>
    <t>GALICIA</t>
  </si>
  <si>
    <t>Venta industrias</t>
  </si>
  <si>
    <r>
      <t xml:space="preserve">Venta directa </t>
    </r>
    <r>
      <rPr>
        <vertAlign val="superscript"/>
        <sz val="10"/>
        <rFont val="Arial"/>
        <family val="2"/>
      </rPr>
      <t>(3)</t>
    </r>
  </si>
  <si>
    <t>Para queso</t>
  </si>
  <si>
    <r>
      <t xml:space="preserve">Consumo humano </t>
    </r>
    <r>
      <rPr>
        <vertAlign val="superscript"/>
        <sz val="10"/>
        <rFont val="Arial"/>
        <family val="2"/>
      </rPr>
      <t>(2)</t>
    </r>
  </si>
  <si>
    <t>Autoconsumo</t>
  </si>
  <si>
    <r>
      <t xml:space="preserve">Total </t>
    </r>
    <r>
      <rPr>
        <vertAlign val="superscript"/>
        <sz val="10"/>
        <rFont val="Arial"/>
        <family val="2"/>
      </rPr>
      <t>(1)</t>
    </r>
  </si>
  <si>
    <t xml:space="preserve"> Análisis provincial según producción y destino, 2025 (miles de litros) </t>
  </si>
  <si>
    <t>14.3.1.6. LECHE Y PRODUCTOS LÁCTEOS-LECHE DE OVEJA:</t>
  </si>
  <si>
    <t>Serie histórica la producción, consumo, precio y valor, 2025 (millones de litros)</t>
  </si>
  <si>
    <t>08.3.1.7. LECHE Y PRODUCTOS LÁCTEOS-LECHE DE CABRA:</t>
  </si>
  <si>
    <r>
      <rPr>
        <vertAlign val="superscript"/>
        <sz val="10"/>
        <rFont val="Arial"/>
        <family val="2"/>
      </rPr>
      <t>(4)</t>
    </r>
    <r>
      <rPr>
        <sz val="10"/>
        <rFont val="Arial"/>
        <family val="2"/>
      </rPr>
      <t xml:space="preserve"> Ruptura de la serie histórica tras revisión metodológica</t>
    </r>
  </si>
  <si>
    <r>
      <rPr>
        <vertAlign val="superscript"/>
        <sz val="10"/>
        <rFont val="Arial"/>
        <family val="2"/>
      </rPr>
      <t>(3)</t>
    </r>
    <r>
      <rPr>
        <sz val="10"/>
        <rFont val="Arial"/>
        <family val="2"/>
      </rPr>
      <t xml:space="preserve"> Revisión Metodológica</t>
    </r>
  </si>
  <si>
    <r>
      <rPr>
        <vertAlign val="superscript"/>
        <sz val="10"/>
        <rFont val="Arial"/>
        <family val="2"/>
      </rPr>
      <t>(2)</t>
    </r>
    <r>
      <rPr>
        <sz val="10"/>
        <rFont val="Arial"/>
        <family val="2"/>
      </rPr>
      <t xml:space="preserve"> Incluye leche de consumo y leche destinada para la fabricación de productos lácteos distintos del queso</t>
    </r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</si>
  <si>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Incluye leche para cría y recría consumida en la explotación</t>
    </r>
  </si>
  <si>
    <r>
      <t xml:space="preserve"> CANARIAS </t>
    </r>
    <r>
      <rPr>
        <b/>
        <vertAlign val="superscript"/>
        <sz val="10"/>
        <rFont val="Arial"/>
        <family val="2"/>
      </rPr>
      <t>(43)</t>
    </r>
  </si>
  <si>
    <t xml:space="preserve"> CASTILLA Y LEON</t>
  </si>
  <si>
    <t xml:space="preserve">14.3.1.8. LECHE Y PRODUCTOS LÁCTEOS-LECHE DE CABRA: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</si>
</sst>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__"/>
    <numFmt numFmtId="165" formatCode="#,##0;\(0.0\)"/>
    <numFmt numFmtId="166" formatCode="_-* #,##0.00\ [$€]_-;\-* #,##0.00\ [$€]_-;_-* &quot;-&quot;??\ [$€]_-;_-@_-"/>
    <numFmt numFmtId="167" formatCode="#,##0__;\–#,##0__;\–__;@__"/>
    <numFmt numFmtId="168" formatCode="#,##0__;\–#,##0__;0__;@__"/>
    <numFmt numFmtId="169" formatCode="#,##0.0__"/>
    <numFmt numFmtId="170" formatCode="0.000"/>
    <numFmt numFmtId="171" formatCode="#,##0.0__;\–#,##0.0__;\–__;@__"/>
    <numFmt numFmtId="172" formatCode="#,##0__;\–#,##0__;;@__"/>
    <numFmt numFmtId="173" formatCode="#,##0.00__"/>
    <numFmt numFmtId="174" formatCode="#,##0;\(#,##0\);\–"/>
    <numFmt numFmtId="175" formatCode="#,##0.00__;\–#,##0.00__;\–__;@__"/>
    <numFmt numFmtId="176" formatCode="0.0"/>
    <numFmt numFmtId="177" formatCode="#,##0.0____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vertAlign val="superscript"/>
      <sz val="1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rgb="FFFFD866"/>
      </bottom>
      <diagonal/>
    </border>
    <border>
      <left style="thin">
        <color theme="0"/>
      </left>
      <right style="thin">
        <color theme="0"/>
      </right>
      <top/>
      <bottom style="thick">
        <color rgb="FFFFD866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FFD866"/>
      </bottom>
      <diagonal/>
    </border>
    <border>
      <left/>
      <right style="thin">
        <color theme="0"/>
      </right>
      <top/>
      <bottom style="thick">
        <color rgb="FFFFD866"/>
      </bottom>
      <diagonal/>
    </border>
    <border>
      <left/>
      <right style="thin">
        <color indexed="64"/>
      </right>
      <top/>
      <bottom style="thick">
        <color rgb="FFFFD866"/>
      </bottom>
      <diagonal/>
    </border>
    <border>
      <left style="thin">
        <color indexed="64"/>
      </left>
      <right style="thin">
        <color indexed="64"/>
      </right>
      <top/>
      <bottom style="thick">
        <color rgb="FFFFD866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rgb="FFFFD866"/>
      </bottom>
      <diagonal/>
    </border>
    <border>
      <left style="thin">
        <color indexed="64"/>
      </left>
      <right/>
      <top/>
      <bottom style="thick">
        <color rgb="FFFFD866"/>
      </bottom>
      <diagonal/>
    </border>
    <border>
      <left/>
      <right style="thin">
        <color theme="0"/>
      </right>
      <top style="thin">
        <color theme="0"/>
      </top>
      <bottom style="thick">
        <color rgb="FFFFD866"/>
      </bottom>
      <diagonal/>
    </border>
    <border>
      <left/>
      <right/>
      <top style="thick">
        <color rgb="FFFFD866"/>
      </top>
      <bottom style="thin">
        <color theme="0"/>
      </bottom>
      <diagonal/>
    </border>
    <border>
      <left/>
      <right style="thin">
        <color theme="0"/>
      </right>
      <top style="thick">
        <color rgb="FFFFD866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ck">
        <color rgb="FFFFD866"/>
      </top>
      <bottom style="thin">
        <color theme="0"/>
      </bottom>
      <diagonal/>
    </border>
    <border>
      <left style="thin">
        <color theme="0"/>
      </left>
      <right/>
      <top style="thick">
        <color rgb="FFFFD866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rgb="FFFFD866"/>
      </bottom>
      <diagonal/>
    </border>
    <border>
      <left style="thin">
        <color auto="1"/>
      </left>
      <right/>
      <top/>
      <bottom style="thick">
        <color rgb="FFFFD866"/>
      </bottom>
      <diagonal/>
    </border>
    <border>
      <left style="thin">
        <color theme="0"/>
      </left>
      <right/>
      <top style="thick">
        <color rgb="FFFFD866"/>
      </top>
      <bottom/>
      <diagonal/>
    </border>
    <border>
      <left style="thin">
        <color indexed="60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 style="thin">
        <color indexed="60"/>
      </left>
      <right style="thin">
        <color indexed="60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0"/>
      </right>
      <top/>
      <bottom style="medium">
        <color theme="9" tint="-0.499984740745262"/>
      </bottom>
      <diagonal/>
    </border>
    <border>
      <left style="thin">
        <color indexed="60"/>
      </left>
      <right style="medium">
        <color theme="9" tint="-0.499984740745262"/>
      </right>
      <top/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medium">
        <color theme="9" tint="-0.499984740745262"/>
      </left>
      <right style="thin">
        <color indexed="60"/>
      </right>
      <top/>
      <bottom/>
      <diagonal/>
    </border>
    <border>
      <left style="thin">
        <color indexed="60"/>
      </left>
      <right style="medium">
        <color theme="9" tint="-0.499984740745262"/>
      </right>
      <top style="medium">
        <color theme="9" tint="-0.499984740745262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medium">
        <color theme="9" tint="-0.499984740745262"/>
      </top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 style="medium">
        <color theme="9" tint="-0.499984740745262"/>
      </top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 style="medium">
        <color theme="9" tint="-0.499984740745262"/>
      </right>
      <top/>
      <bottom style="medium">
        <color indexed="60"/>
      </bottom>
      <diagonal/>
    </border>
    <border>
      <left style="thin">
        <color indexed="60"/>
      </left>
      <right style="thin">
        <color indexed="60"/>
      </right>
      <top/>
      <bottom style="medium">
        <color indexed="60"/>
      </bottom>
      <diagonal/>
    </border>
    <border>
      <left style="medium">
        <color theme="9" tint="-0.499984740745262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thin">
        <color indexed="60"/>
      </left>
      <right style="thin">
        <color indexed="60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thin">
        <color indexed="60"/>
      </right>
      <top style="medium">
        <color theme="9" tint="-0.499984740745262"/>
      </top>
      <bottom/>
      <diagonal/>
    </border>
    <border>
      <left style="thin">
        <color indexed="60"/>
      </left>
      <right/>
      <top/>
      <bottom style="medium">
        <color theme="9" tint="-0.499984740745262"/>
      </bottom>
      <diagonal/>
    </border>
    <border>
      <left style="thin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thin">
        <color indexed="60"/>
      </right>
      <top/>
      <bottom style="medium">
        <color indexed="60"/>
      </bottom>
      <diagonal/>
    </border>
    <border>
      <left/>
      <right style="thin">
        <color indexed="60"/>
      </right>
      <top/>
      <bottom/>
      <diagonal/>
    </border>
    <border>
      <left/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 style="thin">
        <color indexed="60"/>
      </right>
      <top style="medium">
        <color indexed="60"/>
      </top>
      <bottom/>
      <diagonal/>
    </border>
    <border>
      <left style="thin">
        <color indexed="60"/>
      </left>
      <right/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0"/>
      </right>
      <top style="medium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medium">
        <color indexed="60"/>
      </top>
      <bottom style="thin">
        <color indexed="60"/>
      </bottom>
      <diagonal/>
    </border>
    <border>
      <left/>
      <right/>
      <top/>
      <bottom style="medium">
        <color indexed="60"/>
      </bottom>
      <diagonal/>
    </border>
    <border>
      <left style="thin">
        <color indexed="60"/>
      </left>
      <right style="medium">
        <color theme="9" tint="-0.499984740745262"/>
      </right>
      <top style="thin">
        <color indexed="60"/>
      </top>
      <bottom style="medium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medium">
        <color indexed="60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thin">
        <color indexed="60"/>
      </bottom>
      <diagonal/>
    </border>
    <border>
      <left style="thin">
        <color indexed="60"/>
      </left>
      <right/>
      <top style="medium">
        <color theme="9" tint="-0.499984740745262"/>
      </top>
      <bottom style="thin">
        <color indexed="60"/>
      </bottom>
      <diagonal/>
    </border>
    <border>
      <left/>
      <right style="thin">
        <color indexed="60"/>
      </right>
      <top style="medium">
        <color theme="9" tint="-0.499984740745262"/>
      </top>
      <bottom style="thin">
        <color indexed="60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</borders>
  <cellStyleXfs count="28">
    <xf numFmtId="0" fontId="0" fillId="0" borderId="0"/>
    <xf numFmtId="166" fontId="10" fillId="0" borderId="0" applyFont="0" applyFill="0" applyBorder="0" applyAlignment="0" applyProtection="0"/>
    <xf numFmtId="37" fontId="10" fillId="0" borderId="0"/>
    <xf numFmtId="165" fontId="14" fillId="0" borderId="1">
      <alignment horizontal="right"/>
    </xf>
    <xf numFmtId="0" fontId="10" fillId="0" borderId="0"/>
    <xf numFmtId="0" fontId="10" fillId="0" borderId="0"/>
    <xf numFmtId="0" fontId="9" fillId="0" borderId="0"/>
    <xf numFmtId="0" fontId="8" fillId="0" borderId="0"/>
    <xf numFmtId="0" fontId="20" fillId="0" borderId="0"/>
    <xf numFmtId="0" fontId="7" fillId="0" borderId="0"/>
    <xf numFmtId="0" fontId="6" fillId="0" borderId="0"/>
    <xf numFmtId="165" fontId="10" fillId="0" borderId="1">
      <alignment horizontal="right"/>
    </xf>
    <xf numFmtId="166" fontId="21" fillId="0" borderId="0" applyFont="0" applyFill="0" applyBorder="0" applyAlignment="0" applyProtection="0"/>
    <xf numFmtId="0" fontId="21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166" fontId="22" fillId="0" borderId="0" applyFont="0" applyFill="0" applyBorder="0" applyAlignment="0" applyProtection="0"/>
    <xf numFmtId="0" fontId="22" fillId="0" borderId="0"/>
    <xf numFmtId="0" fontId="4" fillId="0" borderId="0"/>
    <xf numFmtId="0" fontId="10" fillId="0" borderId="0"/>
    <xf numFmtId="0" fontId="3" fillId="0" borderId="0"/>
    <xf numFmtId="0" fontId="2" fillId="0" borderId="0"/>
    <xf numFmtId="0" fontId="23" fillId="0" borderId="0"/>
    <xf numFmtId="0" fontId="1" fillId="0" borderId="0"/>
  </cellStyleXfs>
  <cellXfs count="364">
    <xf numFmtId="0" fontId="0" fillId="0" borderId="0" xfId="0"/>
    <xf numFmtId="37" fontId="13" fillId="0" borderId="0" xfId="2" applyFont="1"/>
    <xf numFmtId="37" fontId="16" fillId="0" borderId="0" xfId="2" applyFont="1"/>
    <xf numFmtId="37" fontId="15" fillId="0" borderId="0" xfId="2" applyFont="1" applyAlignment="1">
      <alignment vertical="center"/>
    </xf>
    <xf numFmtId="37" fontId="16" fillId="0" borderId="0" xfId="2" applyFont="1" applyAlignment="1">
      <alignment vertical="center"/>
    </xf>
    <xf numFmtId="37" fontId="18" fillId="0" borderId="0" xfId="2" applyFont="1" applyAlignment="1">
      <alignment vertical="center"/>
    </xf>
    <xf numFmtId="0" fontId="13" fillId="0" borderId="0" xfId="4" applyFont="1"/>
    <xf numFmtId="0" fontId="10" fillId="0" borderId="0" xfId="4"/>
    <xf numFmtId="0" fontId="10" fillId="2" borderId="0" xfId="4" applyFill="1"/>
    <xf numFmtId="37" fontId="10" fillId="0" borderId="0" xfId="2"/>
    <xf numFmtId="37" fontId="0" fillId="0" borderId="0" xfId="2" applyFont="1"/>
    <xf numFmtId="37" fontId="10" fillId="2" borderId="0" xfId="2" applyFill="1"/>
    <xf numFmtId="2" fontId="10" fillId="2" borderId="0" xfId="2" applyNumberFormat="1" applyFill="1"/>
    <xf numFmtId="0" fontId="19" fillId="0" borderId="0" xfId="4" applyFont="1"/>
    <xf numFmtId="0" fontId="13" fillId="2" borderId="0" xfId="4" applyFont="1" applyFill="1"/>
    <xf numFmtId="0" fontId="10" fillId="2" borderId="0" xfId="4" applyFill="1" applyAlignment="1">
      <alignment vertical="center"/>
    </xf>
    <xf numFmtId="0" fontId="11" fillId="2" borderId="0" xfId="4" applyFont="1" applyFill="1"/>
    <xf numFmtId="0" fontId="10" fillId="2" borderId="0" xfId="4" applyFill="1" applyAlignment="1">
      <alignment horizontal="right" vertical="center"/>
    </xf>
    <xf numFmtId="3" fontId="10" fillId="2" borderId="0" xfId="4" applyNumberFormat="1" applyFill="1" applyAlignment="1">
      <alignment horizontal="left"/>
    </xf>
    <xf numFmtId="0" fontId="10" fillId="2" borderId="0" xfId="4" applyFill="1" applyAlignment="1">
      <alignment horizontal="left"/>
    </xf>
    <xf numFmtId="0" fontId="10" fillId="0" borderId="0" xfId="4" applyAlignment="1">
      <alignment vertical="center"/>
    </xf>
    <xf numFmtId="164" fontId="10" fillId="2" borderId="0" xfId="4" applyNumberFormat="1" applyFill="1"/>
    <xf numFmtId="170" fontId="10" fillId="2" borderId="0" xfId="4" applyNumberFormat="1" applyFill="1"/>
    <xf numFmtId="172" fontId="10" fillId="2" borderId="0" xfId="4" applyNumberFormat="1" applyFill="1" applyAlignment="1">
      <alignment horizontal="right"/>
    </xf>
    <xf numFmtId="0" fontId="16" fillId="2" borderId="0" xfId="4" applyFont="1" applyFill="1" applyAlignment="1">
      <alignment vertical="center"/>
    </xf>
    <xf numFmtId="0" fontId="16" fillId="2" borderId="0" xfId="4" applyFont="1" applyFill="1"/>
    <xf numFmtId="0" fontId="17" fillId="2" borderId="0" xfId="4" applyFont="1" applyFill="1"/>
    <xf numFmtId="3" fontId="10" fillId="2" borderId="0" xfId="4" applyNumberFormat="1" applyFill="1" applyAlignment="1">
      <alignment horizontal="right" vertical="center"/>
    </xf>
    <xf numFmtId="164" fontId="10" fillId="2" borderId="0" xfId="2" applyNumberFormat="1" applyFill="1"/>
    <xf numFmtId="1" fontId="10" fillId="2" borderId="0" xfId="2" applyNumberFormat="1" applyFill="1" applyAlignment="1">
      <alignment horizontal="left"/>
    </xf>
    <xf numFmtId="164" fontId="10" fillId="2" borderId="9" xfId="2" applyNumberFormat="1" applyFill="1" applyBorder="1"/>
    <xf numFmtId="37" fontId="10" fillId="4" borderId="8" xfId="2" applyFill="1" applyBorder="1" applyAlignment="1">
      <alignment vertical="center"/>
    </xf>
    <xf numFmtId="37" fontId="10" fillId="4" borderId="12" xfId="2" applyFill="1" applyBorder="1" applyAlignment="1">
      <alignment horizontal="center" vertical="center"/>
    </xf>
    <xf numFmtId="37" fontId="10" fillId="4" borderId="7" xfId="2" applyFill="1" applyBorder="1" applyAlignment="1">
      <alignment horizontal="center" vertical="center"/>
    </xf>
    <xf numFmtId="37" fontId="10" fillId="4" borderId="17" xfId="2" applyFill="1" applyBorder="1" applyAlignment="1">
      <alignment horizontal="center" vertical="center"/>
    </xf>
    <xf numFmtId="37" fontId="10" fillId="4" borderId="16" xfId="2" applyFill="1" applyBorder="1" applyAlignment="1">
      <alignment horizontal="center" vertical="center"/>
    </xf>
    <xf numFmtId="1" fontId="0" fillId="2" borderId="16" xfId="2" applyNumberFormat="1" applyFont="1" applyFill="1" applyBorder="1" applyAlignment="1">
      <alignment horizontal="left"/>
    </xf>
    <xf numFmtId="37" fontId="10" fillId="4" borderId="17" xfId="2" applyFill="1" applyBorder="1" applyAlignment="1">
      <alignment vertical="center"/>
    </xf>
    <xf numFmtId="1" fontId="10" fillId="2" borderId="9" xfId="2" applyNumberFormat="1" applyFill="1" applyBorder="1" applyAlignment="1">
      <alignment horizontal="left"/>
    </xf>
    <xf numFmtId="169" fontId="10" fillId="2" borderId="0" xfId="2" applyNumberFormat="1" applyFill="1"/>
    <xf numFmtId="173" fontId="10" fillId="2" borderId="1" xfId="2" applyNumberFormat="1" applyFill="1" applyBorder="1"/>
    <xf numFmtId="37" fontId="10" fillId="4" borderId="10" xfId="2" applyFill="1" applyBorder="1" applyAlignment="1">
      <alignment horizontal="center" vertical="center"/>
    </xf>
    <xf numFmtId="1" fontId="10" fillId="2" borderId="18" xfId="2" applyNumberFormat="1" applyFill="1" applyBorder="1" applyAlignment="1">
      <alignment horizontal="left"/>
    </xf>
    <xf numFmtId="173" fontId="10" fillId="2" borderId="19" xfId="2" applyNumberFormat="1" applyFill="1" applyBorder="1"/>
    <xf numFmtId="0" fontId="10" fillId="3" borderId="0" xfId="4" applyFill="1"/>
    <xf numFmtId="0" fontId="17" fillId="3" borderId="0" xfId="4" applyFont="1" applyFill="1"/>
    <xf numFmtId="172" fontId="10" fillId="3" borderId="1" xfId="4" quotePrefix="1" applyNumberFormat="1" applyFill="1" applyBorder="1" applyAlignment="1">
      <alignment horizontal="right" vertical="center"/>
    </xf>
    <xf numFmtId="172" fontId="17" fillId="3" borderId="1" xfId="4" applyNumberFormat="1" applyFont="1" applyFill="1" applyBorder="1" applyAlignment="1">
      <alignment horizontal="right" vertical="center"/>
    </xf>
    <xf numFmtId="172" fontId="17" fillId="3" borderId="1" xfId="4" quotePrefix="1" applyNumberFormat="1" applyFont="1" applyFill="1" applyBorder="1" applyAlignment="1">
      <alignment horizontal="right" vertical="center"/>
    </xf>
    <xf numFmtId="3" fontId="10" fillId="3" borderId="1" xfId="4" applyNumberFormat="1" applyFill="1" applyBorder="1" applyAlignment="1">
      <alignment horizontal="right" vertical="center"/>
    </xf>
    <xf numFmtId="172" fontId="10" fillId="3" borderId="1" xfId="4" applyNumberFormat="1" applyFill="1" applyBorder="1" applyAlignment="1">
      <alignment horizontal="right" vertical="center"/>
    </xf>
    <xf numFmtId="167" fontId="10" fillId="3" borderId="1" xfId="4" applyNumberFormat="1" applyFill="1" applyBorder="1" applyAlignment="1">
      <alignment horizontal="right" vertical="center"/>
    </xf>
    <xf numFmtId="172" fontId="10" fillId="3" borderId="0" xfId="4" applyNumberFormat="1" applyFill="1" applyAlignment="1">
      <alignment horizontal="right" vertical="center"/>
    </xf>
    <xf numFmtId="172" fontId="17" fillId="3" borderId="0" xfId="4" applyNumberFormat="1" applyFont="1" applyFill="1" applyAlignment="1">
      <alignment horizontal="right" vertical="center"/>
    </xf>
    <xf numFmtId="172" fontId="17" fillId="3" borderId="0" xfId="4" quotePrefix="1" applyNumberFormat="1" applyFont="1" applyFill="1" applyAlignment="1">
      <alignment horizontal="right" vertical="center"/>
    </xf>
    <xf numFmtId="172" fontId="10" fillId="3" borderId="0" xfId="4" applyNumberFormat="1" applyFill="1" applyAlignment="1">
      <alignment horizontal="right"/>
    </xf>
    <xf numFmtId="0" fontId="10" fillId="4" borderId="8" xfId="4" quotePrefix="1" applyFill="1" applyBorder="1" applyAlignment="1">
      <alignment horizontal="center" vertical="center" wrapText="1"/>
    </xf>
    <xf numFmtId="0" fontId="17" fillId="3" borderId="16" xfId="4" applyFont="1" applyFill="1" applyBorder="1"/>
    <xf numFmtId="172" fontId="17" fillId="3" borderId="19" xfId="4" quotePrefix="1" applyNumberFormat="1" applyFont="1" applyFill="1" applyBorder="1" applyAlignment="1">
      <alignment horizontal="right" vertical="center"/>
    </xf>
    <xf numFmtId="172" fontId="17" fillId="3" borderId="19" xfId="4" applyNumberFormat="1" applyFont="1" applyFill="1" applyBorder="1" applyAlignment="1">
      <alignment horizontal="right" vertical="center"/>
    </xf>
    <xf numFmtId="172" fontId="17" fillId="3" borderId="16" xfId="4" applyNumberFormat="1" applyFont="1" applyFill="1" applyBorder="1" applyAlignment="1">
      <alignment horizontal="right" vertical="center"/>
    </xf>
    <xf numFmtId="0" fontId="10" fillId="4" borderId="17" xfId="4" applyFill="1" applyBorder="1" applyAlignment="1">
      <alignment horizontal="center" vertical="center"/>
    </xf>
    <xf numFmtId="0" fontId="10" fillId="4" borderId="10" xfId="4" applyFill="1" applyBorder="1" applyAlignment="1">
      <alignment horizontal="center" vertical="center" wrapText="1"/>
    </xf>
    <xf numFmtId="172" fontId="17" fillId="4" borderId="24" xfId="4" quotePrefix="1" applyNumberFormat="1" applyFont="1" applyFill="1" applyBorder="1" applyAlignment="1">
      <alignment horizontal="right" vertical="center"/>
    </xf>
    <xf numFmtId="172" fontId="17" fillId="4" borderId="24" xfId="4" applyNumberFormat="1" applyFont="1" applyFill="1" applyBorder="1" applyAlignment="1">
      <alignment horizontal="right" vertical="center"/>
    </xf>
    <xf numFmtId="0" fontId="10" fillId="4" borderId="23" xfId="4" applyFill="1" applyBorder="1" applyAlignment="1">
      <alignment horizontal="center" vertical="center" wrapText="1"/>
    </xf>
    <xf numFmtId="0" fontId="10" fillId="2" borderId="0" xfId="4" applyFill="1" applyAlignment="1">
      <alignment horizontal="left" indent="1"/>
    </xf>
    <xf numFmtId="164" fontId="10" fillId="2" borderId="1" xfId="4" applyNumberFormat="1" applyFill="1" applyBorder="1"/>
    <xf numFmtId="172" fontId="10" fillId="2" borderId="1" xfId="4" applyNumberFormat="1" applyFill="1" applyBorder="1"/>
    <xf numFmtId="172" fontId="10" fillId="2" borderId="1" xfId="4" applyNumberFormat="1" applyFill="1" applyBorder="1" applyAlignment="1">
      <alignment horizontal="right"/>
    </xf>
    <xf numFmtId="172" fontId="10" fillId="2" borderId="0" xfId="4" applyNumberFormat="1" applyFill="1"/>
    <xf numFmtId="168" fontId="10" fillId="2" borderId="1" xfId="4" applyNumberFormat="1" applyFill="1" applyBorder="1"/>
    <xf numFmtId="168" fontId="10" fillId="2" borderId="1" xfId="4" applyNumberFormat="1" applyFill="1" applyBorder="1" applyAlignment="1">
      <alignment horizontal="right"/>
    </xf>
    <xf numFmtId="0" fontId="10" fillId="0" borderId="5" xfId="4" applyBorder="1"/>
    <xf numFmtId="0" fontId="10" fillId="4" borderId="8" xfId="4" applyFill="1" applyBorder="1" applyAlignment="1">
      <alignment vertical="center"/>
    </xf>
    <xf numFmtId="0" fontId="10" fillId="4" borderId="12" xfId="4" quotePrefix="1" applyFill="1" applyBorder="1" applyAlignment="1">
      <alignment horizontal="center" vertical="center"/>
    </xf>
    <xf numFmtId="0" fontId="10" fillId="4" borderId="6" xfId="4" applyFill="1" applyBorder="1" applyAlignment="1">
      <alignment vertical="center"/>
    </xf>
    <xf numFmtId="0" fontId="10" fillId="2" borderId="16" xfId="4" applyFill="1" applyBorder="1" applyAlignment="1">
      <alignment horizontal="left" indent="1"/>
    </xf>
    <xf numFmtId="172" fontId="10" fillId="2" borderId="19" xfId="4" applyNumberFormat="1" applyFill="1" applyBorder="1" applyAlignment="1">
      <alignment horizontal="right"/>
    </xf>
    <xf numFmtId="172" fontId="10" fillId="2" borderId="16" xfId="4" applyNumberFormat="1" applyFill="1" applyBorder="1" applyAlignment="1">
      <alignment horizontal="right"/>
    </xf>
    <xf numFmtId="168" fontId="10" fillId="2" borderId="19" xfId="4" applyNumberFormat="1" applyFill="1" applyBorder="1" applyAlignment="1">
      <alignment horizontal="right"/>
    </xf>
    <xf numFmtId="0" fontId="10" fillId="4" borderId="16" xfId="4" applyFill="1" applyBorder="1" applyAlignment="1">
      <alignment horizontal="center" vertical="center"/>
    </xf>
    <xf numFmtId="0" fontId="10" fillId="4" borderId="10" xfId="4" applyFill="1" applyBorder="1" applyAlignment="1">
      <alignment horizontal="center" vertical="center"/>
    </xf>
    <xf numFmtId="0" fontId="10" fillId="4" borderId="17" xfId="4" applyFill="1" applyBorder="1" applyAlignment="1">
      <alignment vertical="center"/>
    </xf>
    <xf numFmtId="0" fontId="10" fillId="4" borderId="23" xfId="4" applyFill="1" applyBorder="1" applyAlignment="1">
      <alignment horizontal="center" vertical="center"/>
    </xf>
    <xf numFmtId="172" fontId="10" fillId="3" borderId="1" xfId="4" quotePrefix="1" applyNumberFormat="1" applyFill="1" applyBorder="1" applyAlignment="1">
      <alignment horizontal="right"/>
    </xf>
    <xf numFmtId="0" fontId="16" fillId="2" borderId="5" xfId="4" applyFont="1" applyFill="1" applyBorder="1"/>
    <xf numFmtId="0" fontId="10" fillId="4" borderId="8" xfId="4" applyFill="1" applyBorder="1" applyAlignment="1">
      <alignment horizontal="center" vertical="center"/>
    </xf>
    <xf numFmtId="0" fontId="10" fillId="4" borderId="7" xfId="4" applyFill="1" applyBorder="1" applyAlignment="1">
      <alignment horizontal="center" vertical="center"/>
    </xf>
    <xf numFmtId="171" fontId="17" fillId="3" borderId="1" xfId="4" applyNumberFormat="1" applyFont="1" applyFill="1" applyBorder="1" applyAlignment="1">
      <alignment horizontal="right"/>
    </xf>
    <xf numFmtId="172" fontId="10" fillId="3" borderId="1" xfId="4" applyNumberFormat="1" applyFill="1" applyBorder="1" applyAlignment="1">
      <alignment horizontal="right"/>
    </xf>
    <xf numFmtId="172" fontId="17" fillId="3" borderId="1" xfId="4" applyNumberFormat="1" applyFont="1" applyFill="1" applyBorder="1" applyAlignment="1">
      <alignment horizontal="right"/>
    </xf>
    <xf numFmtId="167" fontId="10" fillId="3" borderId="1" xfId="4" applyNumberFormat="1" applyFill="1" applyBorder="1" applyAlignment="1">
      <alignment horizontal="right"/>
    </xf>
    <xf numFmtId="171" fontId="17" fillId="3" borderId="0" xfId="4" applyNumberFormat="1" applyFont="1" applyFill="1" applyAlignment="1">
      <alignment horizontal="right"/>
    </xf>
    <xf numFmtId="171" fontId="10" fillId="3" borderId="0" xfId="4" quotePrefix="1" applyNumberFormat="1" applyFill="1" applyAlignment="1">
      <alignment horizontal="right"/>
    </xf>
    <xf numFmtId="171" fontId="17" fillId="3" borderId="0" xfId="4" quotePrefix="1" applyNumberFormat="1" applyFont="1" applyFill="1" applyAlignment="1">
      <alignment horizontal="right"/>
    </xf>
    <xf numFmtId="172" fontId="10" fillId="3" borderId="0" xfId="4" quotePrefix="1" applyNumberFormat="1" applyFill="1" applyAlignment="1">
      <alignment horizontal="right"/>
    </xf>
    <xf numFmtId="172" fontId="17" fillId="3" borderId="0" xfId="4" quotePrefix="1" applyNumberFormat="1" applyFont="1" applyFill="1" applyAlignment="1">
      <alignment horizontal="right"/>
    </xf>
    <xf numFmtId="171" fontId="10" fillId="3" borderId="0" xfId="4" applyNumberFormat="1" applyFill="1" applyAlignment="1">
      <alignment horizontal="right"/>
    </xf>
    <xf numFmtId="172" fontId="17" fillId="3" borderId="1" xfId="4" quotePrefix="1" applyNumberFormat="1" applyFont="1" applyFill="1" applyBorder="1" applyAlignment="1">
      <alignment horizontal="right"/>
    </xf>
    <xf numFmtId="171" fontId="10" fillId="3" borderId="1" xfId="4" quotePrefix="1" applyNumberFormat="1" applyFill="1" applyBorder="1" applyAlignment="1">
      <alignment horizontal="right"/>
    </xf>
    <xf numFmtId="171" fontId="17" fillId="3" borderId="1" xfId="4" quotePrefix="1" applyNumberFormat="1" applyFont="1" applyFill="1" applyBorder="1" applyAlignment="1">
      <alignment horizontal="right"/>
    </xf>
    <xf numFmtId="171" fontId="10" fillId="3" borderId="1" xfId="4" applyNumberFormat="1" applyFill="1" applyBorder="1" applyAlignment="1">
      <alignment horizontal="right"/>
    </xf>
    <xf numFmtId="172" fontId="10" fillId="3" borderId="19" xfId="4" quotePrefix="1" applyNumberFormat="1" applyFill="1" applyBorder="1" applyAlignment="1">
      <alignment horizontal="right"/>
    </xf>
    <xf numFmtId="172" fontId="10" fillId="3" borderId="22" xfId="4" quotePrefix="1" applyNumberFormat="1" applyFill="1" applyBorder="1" applyAlignment="1">
      <alignment horizontal="right"/>
    </xf>
    <xf numFmtId="172" fontId="10" fillId="3" borderId="16" xfId="4" quotePrefix="1" applyNumberFormat="1" applyFill="1" applyBorder="1" applyAlignment="1">
      <alignment horizontal="right"/>
    </xf>
    <xf numFmtId="0" fontId="10" fillId="2" borderId="15" xfId="4" applyFill="1" applyBorder="1"/>
    <xf numFmtId="0" fontId="10" fillId="2" borderId="4" xfId="4" applyFill="1" applyBorder="1"/>
    <xf numFmtId="0" fontId="10" fillId="4" borderId="11" xfId="4" applyFill="1" applyBorder="1" applyAlignment="1">
      <alignment horizontal="center" vertical="center"/>
    </xf>
    <xf numFmtId="0" fontId="10" fillId="4" borderId="21" xfId="4" applyFill="1" applyBorder="1" applyAlignment="1">
      <alignment horizontal="center" vertical="center"/>
    </xf>
    <xf numFmtId="172" fontId="17" fillId="4" borderId="24" xfId="4" quotePrefix="1" applyNumberFormat="1" applyFont="1" applyFill="1" applyBorder="1" applyAlignment="1">
      <alignment horizontal="right"/>
    </xf>
    <xf numFmtId="0" fontId="10" fillId="2" borderId="14" xfId="4" applyFill="1" applyBorder="1"/>
    <xf numFmtId="0" fontId="17" fillId="4" borderId="14" xfId="4" applyFont="1" applyFill="1" applyBorder="1"/>
    <xf numFmtId="164" fontId="10" fillId="3" borderId="0" xfId="4" applyNumberFormat="1" applyFill="1"/>
    <xf numFmtId="164" fontId="10" fillId="3" borderId="1" xfId="4" applyNumberFormat="1" applyFill="1" applyBorder="1"/>
    <xf numFmtId="0" fontId="15" fillId="2" borderId="3" xfId="4" applyFont="1" applyFill="1" applyBorder="1" applyAlignment="1">
      <alignment horizontal="center"/>
    </xf>
    <xf numFmtId="0" fontId="15" fillId="2" borderId="15" xfId="4" applyFont="1" applyFill="1" applyBorder="1" applyAlignment="1">
      <alignment horizontal="center"/>
    </xf>
    <xf numFmtId="0" fontId="10" fillId="0" borderId="15" xfId="4" applyBorder="1"/>
    <xf numFmtId="0" fontId="10" fillId="0" borderId="4" xfId="4" applyBorder="1"/>
    <xf numFmtId="0" fontId="10" fillId="4" borderId="12" xfId="4" applyFill="1" applyBorder="1" applyAlignment="1">
      <alignment horizontal="center" vertical="center"/>
    </xf>
    <xf numFmtId="0" fontId="10" fillId="2" borderId="16" xfId="4" applyFill="1" applyBorder="1" applyAlignment="1">
      <alignment horizontal="left"/>
    </xf>
    <xf numFmtId="164" fontId="10" fillId="2" borderId="19" xfId="4" applyNumberFormat="1" applyFill="1" applyBorder="1"/>
    <xf numFmtId="164" fontId="10" fillId="2" borderId="16" xfId="4" applyNumberFormat="1" applyFill="1" applyBorder="1"/>
    <xf numFmtId="168" fontId="10" fillId="3" borderId="1" xfId="4" quotePrefix="1" applyNumberFormat="1" applyFill="1" applyBorder="1" applyAlignment="1">
      <alignment horizontal="right"/>
    </xf>
    <xf numFmtId="168" fontId="17" fillId="3" borderId="1" xfId="4" applyNumberFormat="1" applyFont="1" applyFill="1" applyBorder="1" applyAlignment="1">
      <alignment horizontal="right"/>
    </xf>
    <xf numFmtId="168" fontId="17" fillId="3" borderId="1" xfId="4" quotePrefix="1" applyNumberFormat="1" applyFont="1" applyFill="1" applyBorder="1" applyAlignment="1">
      <alignment horizontal="right"/>
    </xf>
    <xf numFmtId="168" fontId="10" fillId="3" borderId="1" xfId="4" applyNumberFormat="1" applyFill="1" applyBorder="1" applyAlignment="1">
      <alignment horizontal="right"/>
    </xf>
    <xf numFmtId="168" fontId="10" fillId="3" borderId="0" xfId="4" applyNumberFormat="1" applyFill="1" applyAlignment="1">
      <alignment horizontal="right"/>
    </xf>
    <xf numFmtId="168" fontId="10" fillId="3" borderId="0" xfId="4" quotePrefix="1" applyNumberFormat="1" applyFill="1" applyAlignment="1">
      <alignment horizontal="right"/>
    </xf>
    <xf numFmtId="168" fontId="17" fillId="3" borderId="0" xfId="4" applyNumberFormat="1" applyFont="1" applyFill="1" applyAlignment="1">
      <alignment horizontal="right"/>
    </xf>
    <xf numFmtId="168" fontId="17" fillId="3" borderId="0" xfId="4" quotePrefix="1" applyNumberFormat="1" applyFont="1" applyFill="1" applyAlignment="1">
      <alignment horizontal="right"/>
    </xf>
    <xf numFmtId="167" fontId="10" fillId="3" borderId="0" xfId="4" applyNumberFormat="1" applyFill="1" applyAlignment="1">
      <alignment horizontal="right"/>
    </xf>
    <xf numFmtId="168" fontId="17" fillId="3" borderId="19" xfId="4" quotePrefix="1" applyNumberFormat="1" applyFont="1" applyFill="1" applyBorder="1" applyAlignment="1">
      <alignment horizontal="right"/>
    </xf>
    <xf numFmtId="168" fontId="17" fillId="3" borderId="16" xfId="4" applyNumberFormat="1" applyFont="1" applyFill="1" applyBorder="1" applyAlignment="1">
      <alignment horizontal="right"/>
    </xf>
    <xf numFmtId="168" fontId="17" fillId="3" borderId="19" xfId="4" applyNumberFormat="1" applyFont="1" applyFill="1" applyBorder="1" applyAlignment="1">
      <alignment horizontal="right"/>
    </xf>
    <xf numFmtId="168" fontId="10" fillId="3" borderId="2" xfId="4" applyNumberFormat="1" applyFill="1" applyBorder="1" applyAlignment="1">
      <alignment horizontal="right"/>
    </xf>
    <xf numFmtId="168" fontId="17" fillId="4" borderId="24" xfId="4" applyNumberFormat="1" applyFont="1" applyFill="1" applyBorder="1" applyAlignment="1">
      <alignment horizontal="right"/>
    </xf>
    <xf numFmtId="168" fontId="10" fillId="3" borderId="2" xfId="4" quotePrefix="1" applyNumberFormat="1" applyFill="1" applyBorder="1" applyAlignment="1">
      <alignment horizontal="right"/>
    </xf>
    <xf numFmtId="167" fontId="10" fillId="3" borderId="26" xfId="0" applyNumberFormat="1" applyFont="1" applyFill="1" applyBorder="1" applyAlignment="1">
      <alignment horizontal="right"/>
    </xf>
    <xf numFmtId="172" fontId="17" fillId="4" borderId="29" xfId="4" applyNumberFormat="1" applyFont="1" applyFill="1" applyBorder="1" applyAlignment="1">
      <alignment horizontal="right" vertical="center"/>
    </xf>
    <xf numFmtId="172" fontId="17" fillId="4" borderId="28" xfId="4" applyNumberFormat="1" applyFont="1" applyFill="1" applyBorder="1" applyAlignment="1">
      <alignment horizontal="right" vertical="center"/>
    </xf>
    <xf numFmtId="0" fontId="17" fillId="4" borderId="25" xfId="4" applyFont="1" applyFill="1" applyBorder="1"/>
    <xf numFmtId="172" fontId="17" fillId="4" borderId="29" xfId="4" quotePrefix="1" applyNumberFormat="1" applyFont="1" applyFill="1" applyBorder="1" applyAlignment="1">
      <alignment horizontal="right"/>
    </xf>
    <xf numFmtId="172" fontId="17" fillId="4" borderId="28" xfId="4" quotePrefix="1" applyNumberFormat="1" applyFont="1" applyFill="1" applyBorder="1" applyAlignment="1">
      <alignment horizontal="right"/>
    </xf>
    <xf numFmtId="172" fontId="17" fillId="4" borderId="33" xfId="4" quotePrefix="1" applyNumberFormat="1" applyFont="1" applyFill="1" applyBorder="1" applyAlignment="1">
      <alignment horizontal="right"/>
    </xf>
    <xf numFmtId="168" fontId="17" fillId="4" borderId="29" xfId="4" applyNumberFormat="1" applyFont="1" applyFill="1" applyBorder="1" applyAlignment="1">
      <alignment horizontal="right"/>
    </xf>
    <xf numFmtId="168" fontId="17" fillId="4" borderId="28" xfId="4" applyNumberFormat="1" applyFont="1" applyFill="1" applyBorder="1" applyAlignment="1">
      <alignment horizontal="right"/>
    </xf>
    <xf numFmtId="168" fontId="17" fillId="4" borderId="33" xfId="4" applyNumberFormat="1" applyFont="1" applyFill="1" applyBorder="1" applyAlignment="1">
      <alignment horizontal="right"/>
    </xf>
    <xf numFmtId="1" fontId="10" fillId="2" borderId="30" xfId="2" applyNumberFormat="1" applyFill="1" applyBorder="1" applyAlignment="1">
      <alignment horizontal="left"/>
    </xf>
    <xf numFmtId="167" fontId="17" fillId="3" borderId="1" xfId="4" applyNumberFormat="1" applyFont="1" applyFill="1" applyBorder="1" applyAlignment="1">
      <alignment horizontal="right" vertical="center"/>
    </xf>
    <xf numFmtId="172" fontId="10" fillId="3" borderId="26" xfId="4" applyNumberFormat="1" applyFill="1" applyBorder="1" applyAlignment="1">
      <alignment horizontal="right" vertical="center"/>
    </xf>
    <xf numFmtId="167" fontId="10" fillId="3" borderId="26" xfId="4" applyNumberFormat="1" applyFill="1" applyBorder="1" applyAlignment="1">
      <alignment horizontal="right" vertical="center"/>
    </xf>
    <xf numFmtId="172" fontId="10" fillId="2" borderId="27" xfId="4" applyNumberFormat="1" applyFill="1" applyBorder="1"/>
    <xf numFmtId="172" fontId="10" fillId="2" borderId="27" xfId="4" applyNumberFormat="1" applyFill="1" applyBorder="1" applyAlignment="1">
      <alignment horizontal="right"/>
    </xf>
    <xf numFmtId="172" fontId="10" fillId="2" borderId="32" xfId="4" applyNumberFormat="1" applyFill="1" applyBorder="1" applyAlignment="1">
      <alignment horizontal="right"/>
    </xf>
    <xf numFmtId="164" fontId="10" fillId="2" borderId="26" xfId="4" applyNumberFormat="1" applyFill="1" applyBorder="1"/>
    <xf numFmtId="172" fontId="10" fillId="2" borderId="26" xfId="4" applyNumberFormat="1" applyFill="1" applyBorder="1"/>
    <xf numFmtId="172" fontId="10" fillId="2" borderId="26" xfId="4" applyNumberFormat="1" applyFill="1" applyBorder="1" applyAlignment="1">
      <alignment horizontal="right"/>
    </xf>
    <xf numFmtId="172" fontId="10" fillId="2" borderId="31" xfId="4" applyNumberFormat="1" applyFill="1" applyBorder="1" applyAlignment="1">
      <alignment horizontal="right"/>
    </xf>
    <xf numFmtId="0" fontId="10" fillId="3" borderId="30" xfId="4" applyFill="1" applyBorder="1"/>
    <xf numFmtId="164" fontId="10" fillId="2" borderId="30" xfId="2" applyNumberFormat="1" applyFill="1" applyBorder="1"/>
    <xf numFmtId="173" fontId="10" fillId="2" borderId="26" xfId="2" applyNumberFormat="1" applyFill="1" applyBorder="1"/>
    <xf numFmtId="168" fontId="10" fillId="2" borderId="26" xfId="4" applyNumberFormat="1" applyFill="1" applyBorder="1" applyAlignment="1">
      <alignment horizontal="right"/>
    </xf>
    <xf numFmtId="164" fontId="10" fillId="3" borderId="26" xfId="4" applyNumberFormat="1" applyFill="1" applyBorder="1"/>
    <xf numFmtId="164" fontId="10" fillId="0" borderId="6" xfId="4" applyNumberFormat="1" applyBorder="1"/>
    <xf numFmtId="164" fontId="10" fillId="0" borderId="0" xfId="4" applyNumberFormat="1"/>
    <xf numFmtId="173" fontId="10" fillId="2" borderId="0" xfId="2" applyNumberFormat="1" applyFill="1"/>
    <xf numFmtId="173" fontId="10" fillId="2" borderId="31" xfId="2" applyNumberFormat="1" applyFill="1" applyBorder="1"/>
    <xf numFmtId="173" fontId="10" fillId="2" borderId="18" xfId="2" applyNumberFormat="1" applyFill="1" applyBorder="1"/>
    <xf numFmtId="173" fontId="10" fillId="2" borderId="16" xfId="2" applyNumberFormat="1" applyFill="1" applyBorder="1"/>
    <xf numFmtId="168" fontId="10" fillId="3" borderId="26" xfId="4" applyNumberFormat="1" applyFill="1" applyBorder="1" applyAlignment="1">
      <alignment horizontal="right"/>
    </xf>
    <xf numFmtId="168" fontId="10" fillId="3" borderId="1" xfId="14" applyNumberFormat="1" applyFont="1" applyFill="1" applyBorder="1"/>
    <xf numFmtId="37" fontId="0" fillId="4" borderId="7" xfId="2" applyFont="1" applyFill="1" applyBorder="1" applyAlignment="1">
      <alignment horizontal="center" vertical="center" wrapText="1"/>
    </xf>
    <xf numFmtId="37" fontId="0" fillId="4" borderId="8" xfId="2" applyFont="1" applyFill="1" applyBorder="1" applyAlignment="1">
      <alignment horizontal="center" vertical="center" wrapText="1"/>
    </xf>
    <xf numFmtId="0" fontId="10" fillId="4" borderId="11" xfId="4" applyFill="1" applyBorder="1" applyAlignment="1">
      <alignment horizontal="center" vertical="center" wrapText="1"/>
    </xf>
    <xf numFmtId="167" fontId="10" fillId="3" borderId="30" xfId="0" applyNumberFormat="1" applyFont="1" applyFill="1" applyBorder="1" applyAlignment="1">
      <alignment horizontal="right"/>
    </xf>
    <xf numFmtId="164" fontId="10" fillId="0" borderId="19" xfId="2" applyNumberFormat="1" applyBorder="1"/>
    <xf numFmtId="164" fontId="10" fillId="0" borderId="31" xfId="2" applyNumberFormat="1" applyBorder="1"/>
    <xf numFmtId="164" fontId="10" fillId="0" borderId="32" xfId="2" applyNumberFormat="1" applyBorder="1"/>
    <xf numFmtId="173" fontId="10" fillId="2" borderId="30" xfId="2" applyNumberFormat="1" applyFill="1" applyBorder="1"/>
    <xf numFmtId="37" fontId="10" fillId="4" borderId="0" xfId="2" applyFill="1" applyAlignment="1">
      <alignment horizontal="center"/>
    </xf>
    <xf numFmtId="37" fontId="10" fillId="4" borderId="12" xfId="2" applyFill="1" applyBorder="1" applyAlignment="1">
      <alignment horizontal="center"/>
    </xf>
    <xf numFmtId="37" fontId="10" fillId="4" borderId="14" xfId="2" applyFill="1" applyBorder="1" applyAlignment="1">
      <alignment horizontal="center" vertical="top"/>
    </xf>
    <xf numFmtId="37" fontId="10" fillId="4" borderId="5" xfId="2" applyFill="1" applyBorder="1" applyAlignment="1">
      <alignment horizontal="center" vertical="top"/>
    </xf>
    <xf numFmtId="37" fontId="10" fillId="4" borderId="20" xfId="2" applyFill="1" applyBorder="1" applyAlignment="1">
      <alignment horizontal="center" vertical="top"/>
    </xf>
    <xf numFmtId="37" fontId="12" fillId="0" borderId="0" xfId="2" applyFont="1" applyAlignment="1">
      <alignment horizontal="center"/>
    </xf>
    <xf numFmtId="37" fontId="15" fillId="0" borderId="0" xfId="2" applyFont="1" applyAlignment="1">
      <alignment horizontal="center" vertical="center"/>
    </xf>
    <xf numFmtId="37" fontId="17" fillId="2" borderId="5" xfId="2" applyFont="1" applyFill="1" applyBorder="1" applyAlignment="1">
      <alignment horizontal="center"/>
    </xf>
    <xf numFmtId="37" fontId="10" fillId="4" borderId="15" xfId="2" applyFill="1" applyBorder="1" applyAlignment="1">
      <alignment horizontal="center" vertical="center"/>
    </xf>
    <xf numFmtId="37" fontId="10" fillId="4" borderId="4" xfId="2" applyFill="1" applyBorder="1" applyAlignment="1">
      <alignment horizontal="center" vertical="center"/>
    </xf>
    <xf numFmtId="37" fontId="15" fillId="2" borderId="5" xfId="2" applyFont="1" applyFill="1" applyBorder="1" applyAlignment="1">
      <alignment horizontal="center"/>
    </xf>
    <xf numFmtId="37" fontId="10" fillId="4" borderId="15" xfId="2" applyFill="1" applyBorder="1" applyAlignment="1">
      <alignment horizontal="center" vertical="center" wrapText="1"/>
    </xf>
    <xf numFmtId="37" fontId="10" fillId="4" borderId="4" xfId="2" applyFill="1" applyBorder="1" applyAlignment="1">
      <alignment horizontal="center" vertical="center" wrapText="1"/>
    </xf>
    <xf numFmtId="37" fontId="10" fillId="4" borderId="3" xfId="2" applyFill="1" applyBorder="1" applyAlignment="1">
      <alignment horizontal="center" vertical="center" wrapText="1"/>
    </xf>
    <xf numFmtId="37" fontId="10" fillId="4" borderId="8" xfId="2" applyFill="1" applyBorder="1" applyAlignment="1">
      <alignment horizontal="center" vertical="center"/>
    </xf>
    <xf numFmtId="37" fontId="10" fillId="4" borderId="12" xfId="2" applyFill="1" applyBorder="1" applyAlignment="1">
      <alignment horizontal="center" vertical="center"/>
    </xf>
    <xf numFmtId="0" fontId="12" fillId="2" borderId="0" xfId="4" applyFont="1" applyFill="1" applyAlignment="1">
      <alignment horizontal="center"/>
    </xf>
    <xf numFmtId="0" fontId="15" fillId="2" borderId="0" xfId="4" applyFont="1" applyFill="1" applyAlignment="1">
      <alignment horizontal="center" vertical="center"/>
    </xf>
    <xf numFmtId="0" fontId="16" fillId="2" borderId="5" xfId="4" applyFont="1" applyFill="1" applyBorder="1"/>
    <xf numFmtId="0" fontId="10" fillId="4" borderId="3" xfId="4" applyFill="1" applyBorder="1" applyAlignment="1">
      <alignment horizontal="center" vertical="center"/>
    </xf>
    <xf numFmtId="0" fontId="10" fillId="4" borderId="15" xfId="4" applyFill="1" applyBorder="1" applyAlignment="1">
      <alignment horizontal="center" vertical="center"/>
    </xf>
    <xf numFmtId="0" fontId="10" fillId="4" borderId="4" xfId="4" applyFill="1" applyBorder="1" applyAlignment="1">
      <alignment horizontal="center" vertical="center"/>
    </xf>
    <xf numFmtId="0" fontId="10" fillId="4" borderId="7" xfId="4" applyFill="1" applyBorder="1" applyAlignment="1">
      <alignment horizontal="center" vertical="center" wrapText="1"/>
    </xf>
    <xf numFmtId="0" fontId="10" fillId="4" borderId="11" xfId="4" applyFill="1" applyBorder="1" applyAlignment="1">
      <alignment horizontal="center" vertical="center" wrapText="1"/>
    </xf>
    <xf numFmtId="0" fontId="10" fillId="4" borderId="0" xfId="4" applyFill="1" applyAlignment="1">
      <alignment horizontal="center" vertical="center" wrapText="1"/>
    </xf>
    <xf numFmtId="0" fontId="10" fillId="4" borderId="16" xfId="4" applyFill="1" applyBorder="1" applyAlignment="1">
      <alignment horizontal="center" vertical="center" wrapText="1"/>
    </xf>
    <xf numFmtId="0" fontId="10" fillId="4" borderId="8" xfId="4" applyFill="1" applyBorder="1" applyAlignment="1">
      <alignment horizontal="center" vertical="center" wrapText="1"/>
    </xf>
    <xf numFmtId="0" fontId="10" fillId="4" borderId="17" xfId="4" applyFill="1" applyBorder="1" applyAlignment="1">
      <alignment horizontal="center" vertical="center" wrapText="1"/>
    </xf>
    <xf numFmtId="0" fontId="12" fillId="0" borderId="0" xfId="4" applyFont="1" applyAlignment="1">
      <alignment horizontal="center"/>
    </xf>
    <xf numFmtId="0" fontId="15" fillId="0" borderId="0" xfId="4" applyFont="1" applyAlignment="1">
      <alignment horizontal="center" vertical="center"/>
    </xf>
    <xf numFmtId="0" fontId="15" fillId="2" borderId="5" xfId="4" applyFont="1" applyFill="1" applyBorder="1" applyAlignment="1">
      <alignment horizontal="center"/>
    </xf>
    <xf numFmtId="0" fontId="10" fillId="2" borderId="0" xfId="4" applyFill="1" applyAlignment="1">
      <alignment horizontal="left"/>
    </xf>
    <xf numFmtId="0" fontId="10" fillId="2" borderId="3" xfId="4" applyFill="1" applyBorder="1" applyAlignment="1">
      <alignment horizontal="left"/>
    </xf>
    <xf numFmtId="0" fontId="10" fillId="2" borderId="15" xfId="4" applyFill="1" applyBorder="1" applyAlignment="1">
      <alignment horizontal="left"/>
    </xf>
    <xf numFmtId="0" fontId="10" fillId="2" borderId="4" xfId="4" applyFill="1" applyBorder="1" applyAlignment="1">
      <alignment horizontal="left"/>
    </xf>
    <xf numFmtId="0" fontId="10" fillId="4" borderId="13" xfId="4" applyFill="1" applyBorder="1" applyAlignment="1">
      <alignment horizontal="center" vertical="center"/>
    </xf>
    <xf numFmtId="0" fontId="10" fillId="4" borderId="6" xfId="4" applyFill="1" applyBorder="1" applyAlignment="1">
      <alignment horizontal="center" vertical="center"/>
    </xf>
    <xf numFmtId="0" fontId="10" fillId="4" borderId="8" xfId="4" applyFill="1" applyBorder="1" applyAlignment="1">
      <alignment horizontal="center" vertical="center"/>
    </xf>
    <xf numFmtId="0" fontId="10" fillId="0" borderId="0" xfId="4" applyAlignment="1">
      <alignment horizontal="left" wrapText="1"/>
    </xf>
    <xf numFmtId="0" fontId="10" fillId="4" borderId="14" xfId="4" applyFill="1" applyBorder="1" applyAlignment="1">
      <alignment horizontal="center" vertical="center"/>
    </xf>
    <xf numFmtId="0" fontId="10" fillId="4" borderId="20" xfId="4" applyFill="1" applyBorder="1" applyAlignment="1">
      <alignment horizontal="center" vertical="center"/>
    </xf>
    <xf numFmtId="0" fontId="10" fillId="4" borderId="5" xfId="4" applyFill="1" applyBorder="1" applyAlignment="1">
      <alignment horizontal="center" vertical="center"/>
    </xf>
    <xf numFmtId="0" fontId="10" fillId="0" borderId="0" xfId="4" applyAlignment="1">
      <alignment horizontal="left"/>
    </xf>
    <xf numFmtId="0" fontId="10" fillId="4" borderId="6" xfId="4" applyFill="1" applyBorder="1" applyAlignment="1">
      <alignment horizontal="center" vertical="center" wrapText="1"/>
    </xf>
    <xf numFmtId="0" fontId="10" fillId="4" borderId="12" xfId="4" applyFill="1" applyBorder="1" applyAlignment="1">
      <alignment horizontal="center" vertical="center" wrapText="1"/>
    </xf>
    <xf numFmtId="0" fontId="10" fillId="3" borderId="0" xfId="27" applyFont="1" applyFill="1"/>
    <xf numFmtId="0" fontId="11" fillId="3" borderId="0" xfId="27" applyFont="1" applyFill="1"/>
    <xf numFmtId="0" fontId="12" fillId="3" borderId="0" xfId="27" applyFont="1" applyFill="1"/>
    <xf numFmtId="164" fontId="10" fillId="3" borderId="0" xfId="27" applyNumberFormat="1" applyFont="1" applyFill="1"/>
    <xf numFmtId="3" fontId="10" fillId="3" borderId="0" xfId="27" applyNumberFormat="1" applyFont="1" applyFill="1"/>
    <xf numFmtId="164" fontId="10" fillId="3" borderId="34" xfId="27" applyNumberFormat="1" applyFont="1" applyFill="1" applyBorder="1"/>
    <xf numFmtId="164" fontId="10" fillId="3" borderId="35" xfId="27" applyNumberFormat="1" applyFont="1" applyFill="1" applyBorder="1"/>
    <xf numFmtId="167" fontId="10" fillId="2" borderId="35" xfId="27" applyNumberFormat="1" applyFont="1" applyFill="1" applyBorder="1" applyAlignment="1">
      <alignment horizontal="right"/>
    </xf>
    <xf numFmtId="0" fontId="10" fillId="3" borderId="36" xfId="27" applyFont="1" applyFill="1" applyBorder="1" applyAlignment="1">
      <alignment horizontal="left"/>
    </xf>
    <xf numFmtId="164" fontId="10" fillId="3" borderId="37" xfId="27" applyNumberFormat="1" applyFont="1" applyFill="1" applyBorder="1"/>
    <xf numFmtId="164" fontId="10" fillId="3" borderId="38" xfId="27" applyNumberFormat="1" applyFont="1" applyFill="1" applyBorder="1"/>
    <xf numFmtId="167" fontId="10" fillId="2" borderId="38" xfId="27" applyNumberFormat="1" applyFont="1" applyFill="1" applyBorder="1" applyAlignment="1">
      <alignment horizontal="right"/>
    </xf>
    <xf numFmtId="0" fontId="10" fillId="3" borderId="39" xfId="27" applyFont="1" applyFill="1" applyBorder="1" applyAlignment="1">
      <alignment horizontal="left"/>
    </xf>
    <xf numFmtId="0" fontId="10" fillId="5" borderId="40" xfId="27" applyFont="1" applyFill="1" applyBorder="1" applyAlignment="1">
      <alignment horizontal="center" vertical="center"/>
    </xf>
    <xf numFmtId="0" fontId="10" fillId="5" borderId="41" xfId="27" applyFont="1" applyFill="1" applyBorder="1" applyAlignment="1">
      <alignment horizontal="center" vertical="center"/>
    </xf>
    <xf numFmtId="0" fontId="10" fillId="5" borderId="42" xfId="27" applyFont="1" applyFill="1" applyBorder="1" applyAlignment="1">
      <alignment horizontal="center" vertical="center"/>
    </xf>
    <xf numFmtId="0" fontId="16" fillId="3" borderId="0" xfId="27" applyFont="1" applyFill="1"/>
    <xf numFmtId="0" fontId="15" fillId="3" borderId="0" xfId="27" applyFont="1" applyFill="1" applyAlignment="1">
      <alignment horizontal="center"/>
    </xf>
    <xf numFmtId="0" fontId="15" fillId="3" borderId="0" xfId="27" applyFont="1" applyFill="1"/>
    <xf numFmtId="0" fontId="17" fillId="3" borderId="0" xfId="27" applyFont="1" applyFill="1" applyAlignment="1">
      <alignment horizontal="center"/>
    </xf>
    <xf numFmtId="0" fontId="13" fillId="3" borderId="0" xfId="27" applyFont="1" applyFill="1"/>
    <xf numFmtId="0" fontId="12" fillId="3" borderId="0" xfId="27" applyFont="1" applyFill="1" applyAlignment="1">
      <alignment horizontal="center"/>
    </xf>
    <xf numFmtId="174" fontId="10" fillId="6" borderId="0" xfId="27" applyNumberFormat="1" applyFont="1" applyFill="1"/>
    <xf numFmtId="0" fontId="12" fillId="0" borderId="0" xfId="27" applyFont="1"/>
    <xf numFmtId="174" fontId="10" fillId="0" borderId="0" xfId="27" applyNumberFormat="1" applyFont="1"/>
    <xf numFmtId="167" fontId="17" fillId="5" borderId="34" xfId="27" applyNumberFormat="1" applyFont="1" applyFill="1" applyBorder="1"/>
    <xf numFmtId="167" fontId="17" fillId="5" borderId="35" xfId="27" applyNumberFormat="1" applyFont="1" applyFill="1" applyBorder="1"/>
    <xf numFmtId="174" fontId="17" fillId="5" borderId="36" xfId="27" applyNumberFormat="1" applyFont="1" applyFill="1" applyBorder="1" applyAlignment="1">
      <alignment horizontal="left"/>
    </xf>
    <xf numFmtId="164" fontId="17" fillId="2" borderId="37" xfId="27" applyNumberFormat="1" applyFont="1" applyFill="1" applyBorder="1"/>
    <xf numFmtId="164" fontId="17" fillId="2" borderId="38" xfId="27" applyNumberFormat="1" applyFont="1" applyFill="1" applyBorder="1"/>
    <xf numFmtId="174" fontId="10" fillId="6" borderId="39" xfId="27" applyNumberFormat="1" applyFont="1" applyFill="1" applyBorder="1" applyAlignment="1">
      <alignment horizontal="left"/>
    </xf>
    <xf numFmtId="167" fontId="17" fillId="5" borderId="37" xfId="27" applyNumberFormat="1" applyFont="1" applyFill="1" applyBorder="1"/>
    <xf numFmtId="167" fontId="17" fillId="5" borderId="38" xfId="27" applyNumberFormat="1" applyFont="1" applyFill="1" applyBorder="1"/>
    <xf numFmtId="174" fontId="17" fillId="5" borderId="39" xfId="27" applyNumberFormat="1" applyFont="1" applyFill="1" applyBorder="1" applyAlignment="1">
      <alignment horizontal="left"/>
    </xf>
    <xf numFmtId="167" fontId="10" fillId="2" borderId="37" xfId="27" applyNumberFormat="1" applyFont="1" applyFill="1" applyBorder="1" applyAlignment="1">
      <alignment horizontal="right"/>
    </xf>
    <xf numFmtId="164" fontId="10" fillId="2" borderId="37" xfId="27" applyNumberFormat="1" applyFont="1" applyFill="1" applyBorder="1"/>
    <xf numFmtId="164" fontId="10" fillId="2" borderId="38" xfId="27" applyNumberFormat="1" applyFont="1" applyFill="1" applyBorder="1"/>
    <xf numFmtId="174" fontId="10" fillId="6" borderId="43" xfId="27" applyNumberFormat="1" applyFont="1" applyFill="1" applyBorder="1" applyAlignment="1">
      <alignment horizontal="left"/>
    </xf>
    <xf numFmtId="174" fontId="10" fillId="5" borderId="44" xfId="27" applyNumberFormat="1" applyFont="1" applyFill="1" applyBorder="1" applyAlignment="1">
      <alignment horizontal="center" vertical="top"/>
    </xf>
    <xf numFmtId="174" fontId="10" fillId="5" borderId="45" xfId="27" applyNumberFormat="1" applyFont="1" applyFill="1" applyBorder="1" applyAlignment="1">
      <alignment horizontal="center" vertical="top"/>
    </xf>
    <xf numFmtId="174" fontId="10" fillId="5" borderId="46" xfId="27" applyNumberFormat="1" applyFont="1" applyFill="1" applyBorder="1" applyAlignment="1">
      <alignment horizontal="center" vertical="top"/>
    </xf>
    <xf numFmtId="174" fontId="10" fillId="5" borderId="47" xfId="27" applyNumberFormat="1" applyFont="1" applyFill="1" applyBorder="1" applyAlignment="1">
      <alignment horizontal="center"/>
    </xf>
    <xf numFmtId="174" fontId="10" fillId="5" borderId="48" xfId="27" applyNumberFormat="1" applyFont="1" applyFill="1" applyBorder="1" applyAlignment="1">
      <alignment horizontal="center"/>
    </xf>
    <xf numFmtId="174" fontId="10" fillId="5" borderId="49" xfId="27" applyNumberFormat="1" applyFont="1" applyFill="1" applyBorder="1" applyAlignment="1">
      <alignment horizontal="center"/>
    </xf>
    <xf numFmtId="174" fontId="16" fillId="6" borderId="0" xfId="27" applyNumberFormat="1" applyFont="1" applyFill="1"/>
    <xf numFmtId="174" fontId="16" fillId="3" borderId="0" xfId="27" applyNumberFormat="1" applyFont="1" applyFill="1"/>
    <xf numFmtId="174" fontId="15" fillId="3" borderId="0" xfId="27" applyNumberFormat="1" applyFont="1" applyFill="1" applyAlignment="1">
      <alignment horizontal="center"/>
    </xf>
    <xf numFmtId="174" fontId="10" fillId="3" borderId="0" xfId="27" applyNumberFormat="1" applyFont="1" applyFill="1"/>
    <xf numFmtId="0" fontId="10" fillId="0" borderId="0" xfId="26" applyFont="1"/>
    <xf numFmtId="0" fontId="10" fillId="3" borderId="0" xfId="26" applyFont="1" applyFill="1"/>
    <xf numFmtId="0" fontId="10" fillId="2" borderId="0" xfId="26" applyFont="1" applyFill="1"/>
    <xf numFmtId="0" fontId="12" fillId="2" borderId="0" xfId="26" applyFont="1" applyFill="1"/>
    <xf numFmtId="171" fontId="10" fillId="0" borderId="0" xfId="26" applyNumberFormat="1" applyFont="1"/>
    <xf numFmtId="169" fontId="10" fillId="2" borderId="35" xfId="26" applyNumberFormat="1" applyFont="1" applyFill="1" applyBorder="1"/>
    <xf numFmtId="169" fontId="10" fillId="0" borderId="50" xfId="26" applyNumberFormat="1" applyFont="1" applyBorder="1"/>
    <xf numFmtId="169" fontId="10" fillId="3" borderId="35" xfId="26" applyNumberFormat="1" applyFont="1" applyFill="1" applyBorder="1"/>
    <xf numFmtId="0" fontId="10" fillId="0" borderId="36" xfId="26" applyFont="1" applyBorder="1" applyAlignment="1">
      <alignment horizontal="left"/>
    </xf>
    <xf numFmtId="169" fontId="10" fillId="2" borderId="38" xfId="26" applyNumberFormat="1" applyFont="1" applyFill="1" applyBorder="1"/>
    <xf numFmtId="171" fontId="10" fillId="0" borderId="51" xfId="26" applyNumberFormat="1" applyFont="1" applyBorder="1" applyAlignment="1">
      <alignment horizontal="right"/>
    </xf>
    <xf numFmtId="0" fontId="10" fillId="0" borderId="39" xfId="26" applyFont="1" applyBorder="1" applyAlignment="1">
      <alignment horizontal="left"/>
    </xf>
    <xf numFmtId="171" fontId="10" fillId="0" borderId="38" xfId="26" applyNumberFormat="1" applyFont="1" applyBorder="1" applyAlignment="1">
      <alignment horizontal="right"/>
    </xf>
    <xf numFmtId="0" fontId="10" fillId="2" borderId="39" xfId="26" applyFont="1" applyFill="1" applyBorder="1" applyAlignment="1">
      <alignment horizontal="left"/>
    </xf>
    <xf numFmtId="0" fontId="10" fillId="5" borderId="45" xfId="26" applyFont="1" applyFill="1" applyBorder="1" applyAlignment="1">
      <alignment horizontal="center" vertical="center"/>
    </xf>
    <xf numFmtId="0" fontId="10" fillId="5" borderId="46" xfId="26" quotePrefix="1" applyFont="1" applyFill="1" applyBorder="1" applyAlignment="1">
      <alignment horizontal="center" vertical="center"/>
    </xf>
    <xf numFmtId="0" fontId="10" fillId="5" borderId="38" xfId="26" applyFont="1" applyFill="1" applyBorder="1" applyAlignment="1">
      <alignment horizontal="center" vertical="center"/>
    </xf>
    <xf numFmtId="0" fontId="10" fillId="5" borderId="39" xfId="26" quotePrefix="1" applyFont="1" applyFill="1" applyBorder="1" applyAlignment="1">
      <alignment horizontal="center" vertical="center"/>
    </xf>
    <xf numFmtId="0" fontId="10" fillId="5" borderId="48" xfId="26" applyFont="1" applyFill="1" applyBorder="1" applyAlignment="1">
      <alignment horizontal="center"/>
    </xf>
    <xf numFmtId="0" fontId="10" fillId="5" borderId="49" xfId="26" quotePrefix="1" applyFont="1" applyFill="1" applyBorder="1" applyAlignment="1">
      <alignment horizontal="center" vertical="center"/>
    </xf>
    <xf numFmtId="0" fontId="16" fillId="0" borderId="0" xfId="26" applyFont="1"/>
    <xf numFmtId="0" fontId="15" fillId="2" borderId="0" xfId="26" applyFont="1" applyFill="1"/>
    <xf numFmtId="0" fontId="15" fillId="0" borderId="0" xfId="26" applyFont="1"/>
    <xf numFmtId="0" fontId="15" fillId="0" borderId="0" xfId="26" applyFont="1" applyAlignment="1">
      <alignment horizontal="center"/>
    </xf>
    <xf numFmtId="0" fontId="13" fillId="0" borderId="0" xfId="26" applyFont="1"/>
    <xf numFmtId="0" fontId="12" fillId="0" borderId="0" xfId="26" applyFont="1"/>
    <xf numFmtId="0" fontId="12" fillId="0" borderId="0" xfId="26" applyFont="1" applyAlignment="1">
      <alignment horizontal="center"/>
    </xf>
    <xf numFmtId="174" fontId="10" fillId="6" borderId="52" xfId="27" applyNumberFormat="1" applyFont="1" applyFill="1" applyBorder="1"/>
    <xf numFmtId="174" fontId="24" fillId="6" borderId="52" xfId="27" applyNumberFormat="1" applyFont="1" applyFill="1" applyBorder="1"/>
    <xf numFmtId="164" fontId="17" fillId="5" borderId="45" xfId="27" applyNumberFormat="1" applyFont="1" applyFill="1" applyBorder="1"/>
    <xf numFmtId="174" fontId="17" fillId="5" borderId="53" xfId="27" applyNumberFormat="1" applyFont="1" applyFill="1" applyBorder="1" applyAlignment="1">
      <alignment horizontal="left"/>
    </xf>
    <xf numFmtId="174" fontId="10" fillId="6" borderId="54" xfId="27" applyNumberFormat="1" applyFont="1" applyFill="1" applyBorder="1" applyAlignment="1">
      <alignment horizontal="left"/>
    </xf>
    <xf numFmtId="164" fontId="17" fillId="5" borderId="38" xfId="27" applyNumberFormat="1" applyFont="1" applyFill="1" applyBorder="1"/>
    <xf numFmtId="174" fontId="17" fillId="5" borderId="54" xfId="27" applyNumberFormat="1" applyFont="1" applyFill="1" applyBorder="1" applyAlignment="1">
      <alignment horizontal="left"/>
    </xf>
    <xf numFmtId="167" fontId="10" fillId="0" borderId="38" xfId="27" applyNumberFormat="1" applyFont="1" applyBorder="1" applyAlignment="1">
      <alignment horizontal="right"/>
    </xf>
    <xf numFmtId="171" fontId="17" fillId="3" borderId="38" xfId="27" applyNumberFormat="1" applyFont="1" applyFill="1" applyBorder="1" applyAlignment="1">
      <alignment horizontal="right"/>
    </xf>
    <xf numFmtId="171" fontId="17" fillId="0" borderId="38" xfId="27" applyNumberFormat="1" applyFont="1" applyBorder="1" applyAlignment="1">
      <alignment horizontal="right"/>
    </xf>
    <xf numFmtId="171" fontId="10" fillId="0" borderId="38" xfId="27" applyNumberFormat="1" applyFont="1" applyBorder="1" applyAlignment="1">
      <alignment horizontal="right"/>
    </xf>
    <xf numFmtId="164" fontId="10" fillId="2" borderId="38" xfId="27" applyNumberFormat="1" applyFont="1" applyFill="1" applyBorder="1" applyAlignment="1">
      <alignment horizontal="right"/>
    </xf>
    <xf numFmtId="164" fontId="10" fillId="2" borderId="51" xfId="27" applyNumberFormat="1" applyFont="1" applyFill="1" applyBorder="1" applyAlignment="1">
      <alignment horizontal="right"/>
    </xf>
    <xf numFmtId="167" fontId="17" fillId="5" borderId="38" xfId="27" applyNumberFormat="1" applyFont="1" applyFill="1" applyBorder="1" applyAlignment="1">
      <alignment horizontal="right"/>
    </xf>
    <xf numFmtId="171" fontId="17" fillId="5" borderId="38" xfId="27" applyNumberFormat="1" applyFont="1" applyFill="1" applyBorder="1" applyAlignment="1">
      <alignment horizontal="right"/>
    </xf>
    <xf numFmtId="164" fontId="10" fillId="2" borderId="54" xfId="27" applyNumberFormat="1" applyFont="1" applyFill="1" applyBorder="1"/>
    <xf numFmtId="164" fontId="10" fillId="2" borderId="55" xfId="27" applyNumberFormat="1" applyFont="1" applyFill="1" applyBorder="1"/>
    <xf numFmtId="164" fontId="10" fillId="2" borderId="56" xfId="27" applyNumberFormat="1" applyFont="1" applyFill="1" applyBorder="1"/>
    <xf numFmtId="174" fontId="10" fillId="5" borderId="57" xfId="27" applyNumberFormat="1" applyFont="1" applyFill="1" applyBorder="1" applyAlignment="1">
      <alignment horizontal="center" vertical="center"/>
    </xf>
    <xf numFmtId="174" fontId="10" fillId="5" borderId="45" xfId="27" applyNumberFormat="1" applyFont="1" applyFill="1" applyBorder="1" applyAlignment="1">
      <alignment horizontal="center" vertical="center"/>
    </xf>
    <xf numFmtId="174" fontId="10" fillId="5" borderId="53" xfId="27" applyNumberFormat="1" applyFont="1" applyFill="1" applyBorder="1" applyAlignment="1">
      <alignment horizontal="center" vertical="center" wrapText="1"/>
    </xf>
    <xf numFmtId="174" fontId="10" fillId="5" borderId="58" xfId="27" applyNumberFormat="1" applyFont="1" applyFill="1" applyBorder="1" applyAlignment="1">
      <alignment horizontal="center"/>
    </xf>
    <xf numFmtId="174" fontId="10" fillId="5" borderId="59" xfId="27" applyNumberFormat="1" applyFont="1" applyFill="1" applyBorder="1" applyAlignment="1">
      <alignment horizontal="center"/>
    </xf>
    <xf numFmtId="174" fontId="10" fillId="5" borderId="38" xfId="27" applyNumberFormat="1" applyFont="1" applyFill="1" applyBorder="1" applyAlignment="1">
      <alignment horizontal="center"/>
    </xf>
    <xf numFmtId="174" fontId="10" fillId="5" borderId="54" xfId="27" applyNumberFormat="1" applyFont="1" applyFill="1" applyBorder="1" applyAlignment="1">
      <alignment horizontal="center" vertical="center" wrapText="1"/>
    </xf>
    <xf numFmtId="174" fontId="10" fillId="5" borderId="60" xfId="27" applyNumberFormat="1" applyFont="1" applyFill="1" applyBorder="1" applyAlignment="1">
      <alignment horizontal="center" vertical="center"/>
    </xf>
    <xf numFmtId="174" fontId="10" fillId="5" borderId="61" xfId="27" applyNumberFormat="1" applyFont="1" applyFill="1" applyBorder="1" applyAlignment="1">
      <alignment horizontal="center" vertical="center"/>
    </xf>
    <xf numFmtId="174" fontId="17" fillId="5" borderId="56" xfId="27" applyNumberFormat="1" applyFont="1" applyFill="1" applyBorder="1" applyAlignment="1">
      <alignment vertical="center"/>
    </xf>
    <xf numFmtId="174" fontId="10" fillId="5" borderId="55" xfId="27" applyNumberFormat="1" applyFont="1" applyFill="1" applyBorder="1" applyAlignment="1">
      <alignment horizontal="center" vertical="center" wrapText="1"/>
    </xf>
    <xf numFmtId="174" fontId="16" fillId="6" borderId="62" xfId="27" applyNumberFormat="1" applyFont="1" applyFill="1" applyBorder="1"/>
    <xf numFmtId="174" fontId="15" fillId="6" borderId="62" xfId="27" applyNumberFormat="1" applyFont="1" applyFill="1" applyBorder="1"/>
    <xf numFmtId="169" fontId="10" fillId="0" borderId="35" xfId="26" applyNumberFormat="1" applyFont="1" applyBorder="1"/>
    <xf numFmtId="167" fontId="17" fillId="2" borderId="37" xfId="27" applyNumberFormat="1" applyFont="1" applyFill="1" applyBorder="1"/>
    <xf numFmtId="167" fontId="17" fillId="2" borderId="38" xfId="27" applyNumberFormat="1" applyFont="1" applyFill="1" applyBorder="1"/>
    <xf numFmtId="174" fontId="10" fillId="6" borderId="39" xfId="27" applyNumberFormat="1" applyFont="1" applyFill="1" applyBorder="1" applyAlignment="1">
      <alignment horizontal="left" indent="2"/>
    </xf>
    <xf numFmtId="167" fontId="10" fillId="2" borderId="37" xfId="27" applyNumberFormat="1" applyFont="1" applyFill="1" applyBorder="1"/>
    <xf numFmtId="167" fontId="10" fillId="2" borderId="38" xfId="27" applyNumberFormat="1" applyFont="1" applyFill="1" applyBorder="1"/>
    <xf numFmtId="164" fontId="17" fillId="3" borderId="0" xfId="27" applyNumberFormat="1" applyFont="1" applyFill="1"/>
    <xf numFmtId="175" fontId="25" fillId="3" borderId="0" xfId="27" applyNumberFormat="1" applyFont="1" applyFill="1"/>
    <xf numFmtId="175" fontId="26" fillId="3" borderId="0" xfId="27" applyNumberFormat="1" applyFont="1" applyFill="1"/>
    <xf numFmtId="174" fontId="10" fillId="6" borderId="0" xfId="27" applyNumberFormat="1" applyFont="1" applyFill="1" applyAlignment="1">
      <alignment vertical="center"/>
    </xf>
    <xf numFmtId="174" fontId="10" fillId="3" borderId="0" xfId="27" applyNumberFormat="1" applyFont="1" applyFill="1" applyAlignment="1">
      <alignment vertical="center"/>
    </xf>
    <xf numFmtId="174" fontId="10" fillId="5" borderId="63" xfId="27" applyNumberFormat="1" applyFont="1" applyFill="1" applyBorder="1" applyAlignment="1">
      <alignment horizontal="center" vertical="center"/>
    </xf>
    <xf numFmtId="174" fontId="10" fillId="5" borderId="64" xfId="27" applyNumberFormat="1" applyFont="1" applyFill="1" applyBorder="1" applyAlignment="1">
      <alignment horizontal="center" vertical="center"/>
    </xf>
    <xf numFmtId="0" fontId="1" fillId="5" borderId="45" xfId="27" applyFill="1" applyBorder="1" applyAlignment="1">
      <alignment horizontal="center" vertical="center" wrapText="1"/>
    </xf>
    <xf numFmtId="174" fontId="10" fillId="5" borderId="65" xfId="27" applyNumberFormat="1" applyFont="1" applyFill="1" applyBorder="1" applyAlignment="1">
      <alignment horizontal="center" vertical="center"/>
    </xf>
    <xf numFmtId="174" fontId="10" fillId="5" borderId="66" xfId="27" applyNumberFormat="1" applyFont="1" applyFill="1" applyBorder="1" applyAlignment="1">
      <alignment horizontal="center" vertical="center"/>
    </xf>
    <xf numFmtId="174" fontId="10" fillId="5" borderId="67" xfId="27" applyNumberFormat="1" applyFont="1" applyFill="1" applyBorder="1" applyAlignment="1">
      <alignment horizontal="center" vertical="center"/>
    </xf>
    <xf numFmtId="174" fontId="10" fillId="5" borderId="48" xfId="27" applyNumberFormat="1" applyFont="1" applyFill="1" applyBorder="1" applyAlignment="1">
      <alignment horizontal="center" vertical="center" wrapText="1"/>
    </xf>
    <xf numFmtId="174" fontId="10" fillId="5" borderId="68" xfId="27" applyNumberFormat="1" applyFont="1" applyFill="1" applyBorder="1" applyAlignment="1">
      <alignment horizontal="center"/>
    </xf>
    <xf numFmtId="176" fontId="10" fillId="0" borderId="0" xfId="26" applyNumberFormat="1" applyFont="1"/>
    <xf numFmtId="177" fontId="10" fillId="0" borderId="0" xfId="26" applyNumberFormat="1" applyFont="1"/>
    <xf numFmtId="0" fontId="11" fillId="2" borderId="0" xfId="26" applyFont="1" applyFill="1"/>
    <xf numFmtId="177" fontId="10" fillId="3" borderId="35" xfId="26" applyNumberFormat="1" applyFont="1" applyFill="1" applyBorder="1"/>
    <xf numFmtId="177" fontId="10" fillId="3" borderId="38" xfId="26" applyNumberFormat="1" applyFont="1" applyFill="1" applyBorder="1"/>
    <xf numFmtId="177" fontId="10" fillId="2" borderId="38" xfId="26" applyNumberFormat="1" applyFont="1" applyFill="1" applyBorder="1"/>
    <xf numFmtId="0" fontId="23" fillId="5" borderId="46" xfId="26" applyFill="1" applyBorder="1" applyAlignment="1">
      <alignment vertical="center" wrapText="1"/>
    </xf>
    <xf numFmtId="0" fontId="23" fillId="5" borderId="39" xfId="26" applyFill="1" applyBorder="1" applyAlignment="1">
      <alignment vertical="center" wrapText="1"/>
    </xf>
    <xf numFmtId="0" fontId="10" fillId="5" borderId="38" xfId="26" applyFont="1" applyFill="1" applyBorder="1" applyAlignment="1">
      <alignment horizontal="center" vertical="top"/>
    </xf>
    <xf numFmtId="0" fontId="10" fillId="5" borderId="49" xfId="26" quotePrefix="1" applyFont="1" applyFill="1" applyBorder="1" applyAlignment="1">
      <alignment horizontal="center" vertical="center" wrapText="1"/>
    </xf>
    <xf numFmtId="174" fontId="10" fillId="6" borderId="39" xfId="27" applyNumberFormat="1" applyFont="1" applyFill="1" applyBorder="1" applyAlignment="1">
      <alignment horizontal="left" indent="1"/>
    </xf>
    <xf numFmtId="0" fontId="10" fillId="5" borderId="65" xfId="27" applyFont="1" applyFill="1" applyBorder="1" applyAlignment="1">
      <alignment horizontal="centerContinuous" vertical="center"/>
    </xf>
    <xf numFmtId="0" fontId="10" fillId="5" borderId="67" xfId="27" applyFont="1" applyFill="1" applyBorder="1" applyAlignment="1">
      <alignment horizontal="centerContinuous" vertical="center"/>
    </xf>
    <xf numFmtId="174" fontId="10" fillId="5" borderId="66" xfId="27" applyNumberFormat="1" applyFont="1" applyFill="1" applyBorder="1" applyAlignment="1">
      <alignment horizontal="centerContinuous" vertical="center"/>
    </xf>
  </cellXfs>
  <cellStyles count="28">
    <cellStyle name="Euro" xfId="1" xr:uid="{00000000-0005-0000-0000-000000000000}"/>
    <cellStyle name="Euro 2" xfId="12" xr:uid="{00000000-0005-0000-0000-000001000000}"/>
    <cellStyle name="Euro 2 2" xfId="20" xr:uid="{D7F627E3-5A6E-43CB-9782-4B3096E72F08}"/>
    <cellStyle name="Normal" xfId="0" builtinId="0"/>
    <cellStyle name="Normal 2" xfId="4" xr:uid="{00000000-0005-0000-0000-000003000000}"/>
    <cellStyle name="Normal 2 2" xfId="5" xr:uid="{00000000-0005-0000-0000-000004000000}"/>
    <cellStyle name="Normal 2 3" xfId="8" xr:uid="{00000000-0005-0000-0000-000005000000}"/>
    <cellStyle name="Normal 2 3 2" xfId="17" xr:uid="{9FE7E648-E552-4BB0-BB4D-D8624B33F96A}"/>
    <cellStyle name="Normal 2 4" xfId="13" xr:uid="{00000000-0005-0000-0000-000006000000}"/>
    <cellStyle name="Normal 2 4 2" xfId="21" xr:uid="{150C9130-BFD0-4283-A9D1-D53FEC28F761}"/>
    <cellStyle name="Normal 2 4 3" xfId="23" xr:uid="{37AB61B5-50E4-4244-9D96-3400084CCF7E}"/>
    <cellStyle name="Normal 2 5" xfId="26" xr:uid="{6CA297BC-0734-4AE8-9A28-9762F4F5271C}"/>
    <cellStyle name="Normal 3" xfId="6" xr:uid="{00000000-0005-0000-0000-000007000000}"/>
    <cellStyle name="Normal 3 2" xfId="15" xr:uid="{8181D334-740E-47CC-A712-499AD08338DA}"/>
    <cellStyle name="Normal 4" xfId="7" xr:uid="{00000000-0005-0000-0000-000008000000}"/>
    <cellStyle name="Normal 4 2" xfId="14" xr:uid="{00000000-0005-0000-0000-000009000000}"/>
    <cellStyle name="Normal 4 2 2" xfId="22" xr:uid="{FD05BD0C-4930-4567-BB7E-9A579BCEA553}"/>
    <cellStyle name="Normal 4 3" xfId="16" xr:uid="{CCC7CF45-86C7-4DA1-A291-637B31E31910}"/>
    <cellStyle name="Normal 5" xfId="9" xr:uid="{00000000-0005-0000-0000-00000A000000}"/>
    <cellStyle name="Normal 5 2" xfId="18" xr:uid="{BA74F704-7736-43FB-BD4E-FAE0928689A2}"/>
    <cellStyle name="Normal 6" xfId="10" xr:uid="{00000000-0005-0000-0000-00000B000000}"/>
    <cellStyle name="Normal 6 2" xfId="19" xr:uid="{E558D867-257F-49C9-9570-1C3270811D48}"/>
    <cellStyle name="Normal 7" xfId="24" xr:uid="{30CD44D1-0C34-4316-A6F6-266990FECFCC}"/>
    <cellStyle name="Normal 8" xfId="25" xr:uid="{7B2C5D18-B2C6-4743-9733-D2850E151512}"/>
    <cellStyle name="Normal 9" xfId="27" xr:uid="{83587ECD-0BA0-47CC-956B-8BC954FE0BBB}"/>
    <cellStyle name="Normal_Huevos" xfId="2" xr:uid="{00000000-0005-0000-0000-00001C000000}"/>
    <cellStyle name="pepe" xfId="3" xr:uid="{00000000-0005-0000-0000-00001D000000}"/>
    <cellStyle name="pepe 2" xfId="11" xr:uid="{00000000-0005-0000-0000-00001E000000}"/>
  </cellStyles>
  <dxfs count="37"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D866"/>
      <color rgb="FFFFE699"/>
      <color rgb="FF993300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(millones de litros)</a:t>
            </a:r>
          </a:p>
        </c:rich>
      </c:tx>
      <c:layout>
        <c:manualLayout>
          <c:xMode val="edge"/>
          <c:yMode val="edge"/>
          <c:x val="0.1786310534712573"/>
          <c:y val="7.04228107850155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3489148580968295E-2"/>
          <c:y val="0.25352170793378631"/>
          <c:w val="0.86477462437395813"/>
          <c:h val="0.64788880916412195"/>
        </c:manualLayout>
      </c:layout>
      <c:lineChart>
        <c:grouping val="standard"/>
        <c:varyColors val="0"/>
        <c:ser>
          <c:idx val="0"/>
          <c:order val="0"/>
          <c:tx>
            <c:v>Total leche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'8.3.1.1'!$A$7:$A$17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'8.3.1.1'!$B$7:$B$17</c:f>
              <c:numCache>
                <c:formatCode>#,##0__;\–#,##0__;\–__;@__</c:formatCode>
                <c:ptCount val="11"/>
                <c:pt idx="0">
                  <c:v>7864.7805395385003</c:v>
                </c:pt>
                <c:pt idx="1">
                  <c:v>7963.0573235529009</c:v>
                </c:pt>
                <c:pt idx="2">
                  <c:v>8086.5516957320006</c:v>
                </c:pt>
                <c:pt idx="3">
                  <c:v>8180.8274403711002</c:v>
                </c:pt>
                <c:pt idx="4">
                  <c:v>8307.3868090897013</c:v>
                </c:pt>
                <c:pt idx="5">
                  <c:v>8428.5644021685002</c:v>
                </c:pt>
                <c:pt idx="6">
                  <c:v>8444.4299800863009</c:v>
                </c:pt>
                <c:pt idx="7">
                  <c:v>8231.3823532750994</c:v>
                </c:pt>
                <c:pt idx="8">
                  <c:v>8310.7594363369008</c:v>
                </c:pt>
                <c:pt idx="9">
                  <c:v>8332.6284799999994</c:v>
                </c:pt>
                <c:pt idx="10">
                  <c:v>8246.2152399999995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B5-40E6-ADFE-A2BBAC7FD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4781216"/>
        <c:axId val="2094781760"/>
      </c:lineChart>
      <c:catAx>
        <c:axId val="20947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94781760"/>
        <c:scaling>
          <c:orientation val="minMax"/>
          <c:min val="6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94781216"/>
        <c:crosses val="autoZero"/>
        <c:crossBetween val="midCat"/>
        <c:majorUnit val="250"/>
        <c:minorUnit val="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de leche según especie
Año ....</a:t>
            </a:r>
          </a:p>
        </c:rich>
      </c:tx>
      <c:layout>
        <c:manualLayout>
          <c:xMode val="edge"/>
          <c:yMode val="edge"/>
          <c:x val="0.11813658559955105"/>
          <c:y val="3.167432960740048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963412186892475"/>
          <c:y val="0.39819048513336691"/>
          <c:w val="0.5673881481613875"/>
          <c:h val="0.30543020166479851"/>
        </c:manualLayout>
      </c:layout>
      <c:pie3DChart>
        <c:varyColors val="1"/>
        <c:ser>
          <c:idx val="0"/>
          <c:order val="0"/>
          <c:tx>
            <c:v>Leche(según especies)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37"/>
          <c:dPt>
            <c:idx val="0"/>
            <c:bubble3D val="0"/>
            <c:explosion val="57"/>
            <c:spPr>
              <a:solidFill>
                <a:srgbClr val="99CC00"/>
              </a:solidFill>
              <a:ln w="38100">
                <a:solidFill>
                  <a:srgbClr val="008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7-41E3-8CD0-9524D823027A}"/>
              </c:ext>
            </c:extLst>
          </c:dPt>
          <c:dPt>
            <c:idx val="1"/>
            <c:bubble3D val="0"/>
            <c:explosion val="17"/>
            <c:spPr>
              <a:solidFill>
                <a:srgbClr val="FFFF00"/>
              </a:solidFill>
              <a:ln w="38100">
                <a:solidFill>
                  <a:srgbClr val="FFCC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7-41E3-8CD0-9524D823027A}"/>
              </c:ext>
            </c:extLst>
          </c:dPt>
          <c:dPt>
            <c:idx val="2"/>
            <c:bubble3D val="0"/>
            <c:explosion val="71"/>
            <c:spPr>
              <a:solidFill>
                <a:srgbClr val="00CCFF"/>
              </a:solidFill>
              <a:ln w="38100">
                <a:solidFill>
                  <a:srgbClr val="0000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7-41E3-8CD0-9524D823027A}"/>
              </c:ext>
            </c:extLst>
          </c:dPt>
          <c:dLbls>
            <c:dLbl>
              <c:idx val="0"/>
              <c:layout>
                <c:manualLayout>
                  <c:x val="-9.2401853545593854E-2"/>
                  <c:y val="6.95943081198211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B7-41E3-8CD0-9524D823027A}"/>
                </c:ext>
              </c:extLst>
            </c:dLbl>
            <c:dLbl>
              <c:idx val="1"/>
              <c:layout>
                <c:manualLayout>
                  <c:x val="-6.825748249412017E-2"/>
                  <c:y val="-9.5989750162246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9B7-41E3-8CD0-9524D823027A}"/>
                </c:ext>
              </c:extLst>
            </c:dLbl>
            <c:dLbl>
              <c:idx val="2"/>
              <c:layout>
                <c:manualLayout>
                  <c:x val="0.11813539089911808"/>
                  <c:y val="-1.757007262895070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9B7-41E3-8CD0-9524D823027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'8.3.1.1'!$C$6:$E$6</c:f>
              <c:strCache>
                <c:ptCount val="3"/>
                <c:pt idx="0">
                  <c:v>Leche de vaca</c:v>
                </c:pt>
                <c:pt idx="1">
                  <c:v>Leche de oveja</c:v>
                </c:pt>
                <c:pt idx="2">
                  <c:v>Leche de cabra</c:v>
                </c:pt>
              </c:strCache>
            </c:strRef>
          </c:cat>
          <c:val>
            <c:numRef>
              <c:f>'8.3.1.1'!$C$17:$E$17</c:f>
              <c:numCache>
                <c:formatCode>#,##0__</c:formatCode>
                <c:ptCount val="3"/>
                <c:pt idx="0">
                  <c:v>7316.1994299999997</c:v>
                </c:pt>
                <c:pt idx="1">
                  <c:v>497.14265</c:v>
                </c:pt>
                <c:pt idx="2">
                  <c:v>432.87315999999998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B7-41E3-8CD0-9524D823027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33" r="0.75000000000000133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</a:t>
            </a:r>
            <a:r>
              <a:rPr lang="es-ES" baseline="0"/>
              <a:t> la producción de le</a:t>
            </a:r>
            <a:r>
              <a:rPr lang="es-ES"/>
              <a:t>che de vaca (millones</a:t>
            </a:r>
            <a:r>
              <a:rPr lang="es-ES" baseline="0"/>
              <a:t> de litros</a:t>
            </a:r>
            <a:r>
              <a:rPr lang="es-ES"/>
              <a:t>)</a:t>
            </a:r>
          </a:p>
        </c:rich>
      </c:tx>
      <c:layout>
        <c:manualLayout>
          <c:xMode val="edge"/>
          <c:yMode val="edge"/>
          <c:x val="0.18813328356528797"/>
          <c:y val="5.418724988273803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9855352760487057E-2"/>
          <c:y val="0.19211845765477992"/>
          <c:w val="0.87264895238512541"/>
          <c:h val="0.71921268763071466"/>
        </c:manualLayout>
      </c:layout>
      <c:lineChart>
        <c:grouping val="standard"/>
        <c:varyColors val="0"/>
        <c:ser>
          <c:idx val="1"/>
          <c:order val="0"/>
          <c:tx>
            <c:v>Vaca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numRef>
              <c:f>'8.3.1.3'!$A$10:$A$20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'8.3.1.3'!$B$10:$B$20</c:f>
              <c:numCache>
                <c:formatCode>#,##0.0__</c:formatCode>
                <c:ptCount val="11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  <c:pt idx="10">
                  <c:v>7316.1994299999997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5F-411B-A069-F00571D51E64}"/>
            </c:ext>
          </c:extLst>
        </c:ser>
        <c:ser>
          <c:idx val="0"/>
          <c:order val="1"/>
          <c:spPr>
            <a:ln w="38100"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'8.3.1.3'!$A$10:$A$20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'8.3.1.3'!$B$10:$B$20</c:f>
              <c:numCache>
                <c:formatCode>#,##0.0__</c:formatCode>
                <c:ptCount val="11"/>
                <c:pt idx="0">
                  <c:v>6825.1412599900004</c:v>
                </c:pt>
                <c:pt idx="1">
                  <c:v>6910.610146</c:v>
                </c:pt>
                <c:pt idx="2">
                  <c:v>7018.7864130400003</c:v>
                </c:pt>
                <c:pt idx="3">
                  <c:v>7122.0585053599998</c:v>
                </c:pt>
                <c:pt idx="4">
                  <c:v>7246.4155753900004</c:v>
                </c:pt>
                <c:pt idx="5">
                  <c:v>7384.5325553800003</c:v>
                </c:pt>
                <c:pt idx="6">
                  <c:v>7401.0556703900002</c:v>
                </c:pt>
                <c:pt idx="7">
                  <c:v>7237.8357918399997</c:v>
                </c:pt>
                <c:pt idx="8">
                  <c:v>7344.1763870000004</c:v>
                </c:pt>
                <c:pt idx="9">
                  <c:v>7355.4012400000001</c:v>
                </c:pt>
                <c:pt idx="10">
                  <c:v>7316.1994299999997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5F-411B-A069-F00571D51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0525808"/>
        <c:axId val="-1670528528"/>
      </c:lineChart>
      <c:catAx>
        <c:axId val="-167052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0528528"/>
        <c:scaling>
          <c:orientation val="minMax"/>
          <c:min val="6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0525808"/>
        <c:crosses val="autoZero"/>
        <c:crossBetween val="between"/>
        <c:majorUnit val="25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oveja (millones de litros)</a:t>
            </a:r>
          </a:p>
        </c:rich>
      </c:tx>
      <c:layout>
        <c:manualLayout>
          <c:xMode val="edge"/>
          <c:yMode val="edge"/>
          <c:x val="0.15007233347800031"/>
          <c:y val="4.231617132195824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5137205110825204E-2"/>
          <c:y val="0.15812917594654788"/>
          <c:w val="0.89466215540189198"/>
          <c:h val="0.76169265033407629"/>
        </c:manualLayout>
      </c:layout>
      <c:lineChart>
        <c:grouping val="standard"/>
        <c:varyColors val="0"/>
        <c:ser>
          <c:idx val="0"/>
          <c:order val="0"/>
          <c:tx>
            <c:v>leche oveja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'8.3.1.5'!$A$10:$A$20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'8.3.1.5'!$B$10:$B$20</c:f>
              <c:numCache>
                <c:formatCode>#,##0.0__;\–#,##0.0__;\–__;@__</c:formatCode>
                <c:ptCount val="11"/>
                <c:pt idx="0">
                  <c:v>558.5504140969</c:v>
                </c:pt>
                <c:pt idx="1">
                  <c:v>545.6521283559</c:v>
                </c:pt>
                <c:pt idx="2">
                  <c:v>544.10345028200004</c:v>
                </c:pt>
                <c:pt idx="3">
                  <c:v>546.98559388900003</c:v>
                </c:pt>
                <c:pt idx="4">
                  <c:v>542.28421421099995</c:v>
                </c:pt>
                <c:pt idx="5">
                  <c:v>535.88390664799999</c:v>
                </c:pt>
                <c:pt idx="6">
                  <c:v>539.79052255399995</c:v>
                </c:pt>
                <c:pt idx="7">
                  <c:v>525.96255988799999</c:v>
                </c:pt>
                <c:pt idx="8">
                  <c:v>510.497029392</c:v>
                </c:pt>
                <c:pt idx="9">
                  <c:v>521.14264000000003</c:v>
                </c:pt>
                <c:pt idx="10" formatCode="#,##0.0__">
                  <c:v>497.14265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35-4B49-8BC0-68ECDA7BB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6119632"/>
        <c:axId val="1796123984"/>
      </c:lineChart>
      <c:catAx>
        <c:axId val="179611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2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6123984"/>
        <c:scaling>
          <c:orientation val="minMax"/>
          <c:max val="650"/>
          <c:min val="2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611963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leche de cabra (millones de litros)</a:t>
            </a:r>
          </a:p>
        </c:rich>
      </c:tx>
      <c:layout>
        <c:manualLayout>
          <c:xMode val="edge"/>
          <c:yMode val="edge"/>
          <c:x val="0.14180213360426722"/>
          <c:y val="4.17633837063006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8626292466765191E-2"/>
          <c:y val="0.2807424593967518"/>
          <c:w val="0.87740029542097508"/>
          <c:h val="0.63341067285382868"/>
        </c:manualLayout>
      </c:layout>
      <c:lineChart>
        <c:grouping val="standard"/>
        <c:varyColors val="0"/>
        <c:ser>
          <c:idx val="0"/>
          <c:order val="0"/>
          <c:tx>
            <c:v>leche cabra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'8.3.1.7'!$A$10:$A$20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'8.3.1.7'!$B$10:$B$20</c:f>
              <c:numCache>
                <c:formatCode>#,##0.0____</c:formatCode>
                <c:ptCount val="11"/>
                <c:pt idx="0">
                  <c:v>481.08886545159999</c:v>
                </c:pt>
                <c:pt idx="1">
                  <c:v>506.79504919700003</c:v>
                </c:pt>
                <c:pt idx="2">
                  <c:v>523.66183240999999</c:v>
                </c:pt>
                <c:pt idx="3">
                  <c:v>511.78334112210001</c:v>
                </c:pt>
                <c:pt idx="4">
                  <c:v>518.6870194887</c:v>
                </c:pt>
                <c:pt idx="5">
                  <c:v>508.1479401405</c:v>
                </c:pt>
                <c:pt idx="6">
                  <c:v>503.58378714230003</c:v>
                </c:pt>
                <c:pt idx="7">
                  <c:v>467.5840015471</c:v>
                </c:pt>
                <c:pt idx="8">
                  <c:v>456.08601994489999</c:v>
                </c:pt>
                <c:pt idx="9">
                  <c:v>456.08460000000002</c:v>
                </c:pt>
                <c:pt idx="10">
                  <c:v>432.87315999999998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33-4BC6-82F9-B8F5C9183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6193872"/>
        <c:axId val="2036189520"/>
      </c:lineChart>
      <c:catAx>
        <c:axId val="203619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8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36189520"/>
        <c:scaling>
          <c:orientation val="minMax"/>
          <c:min val="2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3619387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gallinas ponedoras (miles de aves)</a:t>
            </a:r>
          </a:p>
        </c:rich>
      </c:tx>
      <c:layout>
        <c:manualLayout>
          <c:xMode val="edge"/>
          <c:yMode val="edge"/>
          <c:x val="0.28947770725377825"/>
          <c:y val="5.52850685331000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3940486925157797E-2"/>
          <c:y val="0.13194474271362924"/>
          <c:w val="0.90351668169521793"/>
          <c:h val="0.7615757956628799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'8.3.2.1'!$A$7:$A$17</c:f>
              <c:strCache>
                <c:ptCount val="11"/>
                <c:pt idx="0">
                  <c:v>2015</c:v>
                </c:pt>
                <c:pt idx="1">
                  <c:v>2016 (*)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'8.3.2.1'!$F$7:$F$17</c:f>
              <c:numCache>
                <c:formatCode>#,##0__</c:formatCode>
                <c:ptCount val="11"/>
                <c:pt idx="0">
                  <c:v>47835.268499999998</c:v>
                </c:pt>
                <c:pt idx="1">
                  <c:v>46972.199000000001</c:v>
                </c:pt>
                <c:pt idx="2">
                  <c:v>47800.817999999999</c:v>
                </c:pt>
                <c:pt idx="3">
                  <c:v>47374.438999999998</c:v>
                </c:pt>
                <c:pt idx="4">
                  <c:v>47137.987000000001</c:v>
                </c:pt>
                <c:pt idx="5">
                  <c:v>49199.223784199996</c:v>
                </c:pt>
                <c:pt idx="6">
                  <c:v>47966.478000000003</c:v>
                </c:pt>
                <c:pt idx="7">
                  <c:v>48309.523999999998</c:v>
                </c:pt>
                <c:pt idx="8">
                  <c:v>49478.826000000001</c:v>
                </c:pt>
                <c:pt idx="9">
                  <c:v>49920.987000000001</c:v>
                </c:pt>
                <c:pt idx="10">
                  <c:v>49438.719298689997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F7-45C5-8955-93A087973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856"/>
        <c:axId val="-590795680"/>
      </c:lineChart>
      <c:catAx>
        <c:axId val="-59079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5680"/>
        <c:scaling>
          <c:orientation val="minMax"/>
          <c:min val="4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85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gallina (millones de docenas)</a:t>
            </a:r>
          </a:p>
        </c:rich>
      </c:tx>
      <c:layout>
        <c:manualLayout>
          <c:xMode val="edge"/>
          <c:yMode val="edge"/>
          <c:x val="0.25728055223898544"/>
          <c:y val="5.05747126436781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2055906221821545E-2"/>
          <c:y val="0.12873592119235194"/>
          <c:w val="0.89810640216411264"/>
          <c:h val="0.76551895994737751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'8.3.2.1'!$A$7:$A$17</c:f>
              <c:strCache>
                <c:ptCount val="11"/>
                <c:pt idx="0">
                  <c:v>2015</c:v>
                </c:pt>
                <c:pt idx="1">
                  <c:v>2016 (*)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'8.3.2.1'!$P$7:$P$17</c:f>
              <c:numCache>
                <c:formatCode>#,##0__</c:formatCode>
                <c:ptCount val="11"/>
                <c:pt idx="0">
                  <c:v>1065.148531758645</c:v>
                </c:pt>
                <c:pt idx="1">
                  <c:v>1081.9239979908334</c:v>
                </c:pt>
                <c:pt idx="2">
                  <c:v>1109.722672506</c:v>
                </c:pt>
                <c:pt idx="3">
                  <c:v>1099.9017692186419</c:v>
                </c:pt>
                <c:pt idx="4">
                  <c:v>1085.4416227466666</c:v>
                </c:pt>
                <c:pt idx="5">
                  <c:v>1138.6163410093002</c:v>
                </c:pt>
                <c:pt idx="6">
                  <c:v>1113.0208098666665</c:v>
                </c:pt>
                <c:pt idx="7">
                  <c:v>1123.0340239960999</c:v>
                </c:pt>
                <c:pt idx="8">
                  <c:v>1150.120182629865</c:v>
                </c:pt>
                <c:pt idx="9">
                  <c:v>1157.6667220704689</c:v>
                </c:pt>
                <c:pt idx="10">
                  <c:v>1139.1316193312311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FE-409D-94AA-8FE0AC515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6768"/>
        <c:axId val="-590784256"/>
      </c:lineChart>
      <c:catAx>
        <c:axId val="-5907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4256"/>
        <c:scaling>
          <c:orientation val="minMax"/>
          <c:min val="9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6768"/>
        <c:crosses val="autoZero"/>
        <c:crossBetween val="between"/>
        <c:majorUnit val="2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huevos de pavas, patas y ocas (miles de docenas)</a:t>
            </a:r>
          </a:p>
        </c:rich>
      </c:tx>
      <c:layout>
        <c:manualLayout>
          <c:xMode val="edge"/>
          <c:yMode val="edge"/>
          <c:x val="0.14373529762149806"/>
          <c:y val="3.655481692898507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0615034168564919E-2"/>
          <c:y val="0.17816141949931391"/>
          <c:w val="0.89863325740319333"/>
          <c:h val="0.6982778215860207"/>
        </c:manualLayout>
      </c:layout>
      <c:lineChart>
        <c:grouping val="standard"/>
        <c:varyColors val="0"/>
        <c:ser>
          <c:idx val="0"/>
          <c:order val="0"/>
          <c:tx>
            <c:v>huevos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'8.3.2.2'!$A$9:$A$19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'8.3.2.2'!$G$9:$G$19</c:f>
              <c:numCache>
                <c:formatCode>#,##0.00__</c:formatCode>
                <c:ptCount val="11"/>
                <c:pt idx="0">
                  <c:v>13.251666666666665</c:v>
                </c:pt>
                <c:pt idx="1">
                  <c:v>14.904</c:v>
                </c:pt>
                <c:pt idx="2">
                  <c:v>0.33216666666666667</c:v>
                </c:pt>
                <c:pt idx="3">
                  <c:v>17.97925</c:v>
                </c:pt>
                <c:pt idx="4">
                  <c:v>16.420500000000001</c:v>
                </c:pt>
                <c:pt idx="5">
                  <c:v>16.547083333333333</c:v>
                </c:pt>
                <c:pt idx="6">
                  <c:v>14.636249999999999</c:v>
                </c:pt>
                <c:pt idx="7">
                  <c:v>14.000833333333333</c:v>
                </c:pt>
                <c:pt idx="8">
                  <c:v>16.536166666666666</c:v>
                </c:pt>
                <c:pt idx="9">
                  <c:v>22.066583333333334</c:v>
                </c:pt>
                <c:pt idx="10">
                  <c:v>20.7515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B9-4E0B-9F57-E0E6EA7A4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8608"/>
        <c:axId val="-590788064"/>
      </c:lineChart>
      <c:catAx>
        <c:axId val="-590788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06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-590788064"/>
        <c:scaling>
          <c:orientation val="minMax"/>
          <c:max val="5.000000000000001E-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8608"/>
        <c:crosses val="autoZero"/>
        <c:crossBetween val="between"/>
        <c:majorUnit val="1.0000000000000002E-2"/>
        <c:minorUnit val="5.000000000000001E-3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" r="0.75000000000000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
Animales esquilados (miles)</a:t>
            </a:r>
          </a:p>
        </c:rich>
      </c:tx>
      <c:layout>
        <c:manualLayout>
          <c:xMode val="edge"/>
          <c:yMode val="edge"/>
          <c:x val="0.3894984195402299"/>
          <c:y val="4.9586753783436834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34844428222404E-2"/>
          <c:y val="0.23416040956549691"/>
          <c:w val="0.92488728652047403"/>
          <c:h val="0.64462983339207891"/>
        </c:manualLayout>
      </c:layout>
      <c:lineChart>
        <c:grouping val="standard"/>
        <c:varyColors val="0"/>
        <c:ser>
          <c:idx val="0"/>
          <c:order val="0"/>
          <c:tx>
            <c:v>Lana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'8.3.3.1 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'8.3.3.1 '!$F$8:$F$18</c:f>
              <c:numCache>
                <c:formatCode>#,##0__;\–#,##0__;;@__</c:formatCode>
                <c:ptCount val="11"/>
                <c:pt idx="0">
                  <c:v>12834.9005</c:v>
                </c:pt>
                <c:pt idx="1">
                  <c:v>12731.004999999999</c:v>
                </c:pt>
                <c:pt idx="2">
                  <c:v>12825.032997480001</c:v>
                </c:pt>
                <c:pt idx="3">
                  <c:v>12836.450999999999</c:v>
                </c:pt>
                <c:pt idx="4">
                  <c:v>12479.19672</c:v>
                </c:pt>
                <c:pt idx="5">
                  <c:v>12453.874108</c:v>
                </c:pt>
                <c:pt idx="6">
                  <c:v>12178.277619999999</c:v>
                </c:pt>
                <c:pt idx="7">
                  <c:v>11467.0463</c:v>
                </c:pt>
                <c:pt idx="8">
                  <c:v>10947.117293519001</c:v>
                </c:pt>
                <c:pt idx="9">
                  <c:v>10902.857</c:v>
                </c:pt>
                <c:pt idx="10">
                  <c:v>9044.639832559822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0D-4566-9BA7-47E4D611B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6976"/>
        <c:axId val="-590790240"/>
      </c:lineChart>
      <c:catAx>
        <c:axId val="-59078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90240"/>
        <c:scaling>
          <c:orientation val="minMax"/>
          <c:max val="13500"/>
          <c:min val="8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Lana (toneladas)</a:t>
            </a:r>
          </a:p>
        </c:rich>
      </c:tx>
      <c:layout>
        <c:manualLayout>
          <c:xMode val="edge"/>
          <c:yMode val="edge"/>
          <c:x val="0.32030229885057465"/>
          <c:y val="6.0526428098926957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3694295815041727E-2"/>
          <c:y val="0.14736842105263237"/>
          <c:w val="0.92083753378316835"/>
          <c:h val="0.73157894736842355"/>
        </c:manualLayout>
      </c:layout>
      <c:lineChart>
        <c:grouping val="standard"/>
        <c:varyColors val="0"/>
        <c:ser>
          <c:idx val="0"/>
          <c:order val="0"/>
          <c:tx>
            <c:v>Lana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'8.3.3.1 '!$A$8:$A$18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'8.3.3.1 '!$K$8:$K$18</c:f>
              <c:numCache>
                <c:formatCode>#,##0__;\–#,##0__;;@__</c:formatCode>
                <c:ptCount val="11"/>
                <c:pt idx="0">
                  <c:v>23336.468540142218</c:v>
                </c:pt>
                <c:pt idx="1">
                  <c:v>22723.741155</c:v>
                </c:pt>
                <c:pt idx="2">
                  <c:v>22788.995400602707</c:v>
                </c:pt>
                <c:pt idx="3">
                  <c:v>23553.735711935973</c:v>
                </c:pt>
                <c:pt idx="4">
                  <c:v>22078.636495000002</c:v>
                </c:pt>
                <c:pt idx="5">
                  <c:v>23120.803844004131</c:v>
                </c:pt>
                <c:pt idx="6">
                  <c:v>23168</c:v>
                </c:pt>
                <c:pt idx="7">
                  <c:v>21991.619691</c:v>
                </c:pt>
                <c:pt idx="8">
                  <c:v>20745.263027204332</c:v>
                </c:pt>
                <c:pt idx="9">
                  <c:v>20669.972773782927</c:v>
                </c:pt>
                <c:pt idx="10">
                  <c:v>17435.372700335382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FD-457F-A7B9-54413184D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83712"/>
        <c:axId val="-590786432"/>
      </c:lineChart>
      <c:catAx>
        <c:axId val="-59078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90786432"/>
        <c:scaling>
          <c:orientation val="minMax"/>
          <c:max val="24000"/>
          <c:min val="17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837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la producción 
de lana según tipo. Año 2024</a:t>
            </a:r>
          </a:p>
        </c:rich>
      </c:tx>
      <c:layout>
        <c:manualLayout>
          <c:xMode val="edge"/>
          <c:yMode val="edge"/>
          <c:x val="0.37531130268199236"/>
          <c:y val="3.260901508933031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945602901178605"/>
          <c:y val="0.26000031738319995"/>
          <c:w val="0.54125113327289265"/>
          <c:h val="0.592500723267484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9"/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23-4D85-BB33-727E74A7AD7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23-4D85-BB33-727E74A7AD7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23-4D85-BB33-727E74A7AD75}"/>
              </c:ext>
            </c:extLst>
          </c:dPt>
          <c:dLbls>
            <c:dLbl>
              <c:idx val="0"/>
              <c:layout>
                <c:manualLayout>
                  <c:x val="0.15696841592817457"/>
                  <c:y val="-0.1312035963823313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23-4D85-BB33-727E74A7AD75}"/>
                </c:ext>
              </c:extLst>
            </c:dLbl>
            <c:dLbl>
              <c:idx val="1"/>
              <c:layout>
                <c:manualLayout>
                  <c:x val="-0.15443437548498695"/>
                  <c:y val="-7.276264459381452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23-4D85-BB33-727E74A7AD75}"/>
                </c:ext>
              </c:extLst>
            </c:dLbl>
            <c:dLbl>
              <c:idx val="2"/>
              <c:layout>
                <c:manualLayout>
                  <c:x val="-0.10710022420833315"/>
                  <c:y val="-8.351036477583161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23-4D85-BB33-727E74A7AD75}"/>
                </c:ext>
              </c:extLst>
            </c:dLbl>
            <c:dLbl>
              <c:idx val="3"/>
              <c:layout>
                <c:manualLayout>
                  <c:x val="0.11012503535872846"/>
                  <c:y val="-3.151882800364243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23-4D85-BB33-727E74A7AD7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Blanca fina</c:v>
              </c:pt>
              <c:pt idx="1">
                <c:v>Blanca entrefina</c:v>
              </c:pt>
              <c:pt idx="2">
                <c:v>Blanca basta</c:v>
              </c:pt>
              <c:pt idx="3">
                <c:v>Negra</c:v>
              </c:pt>
            </c:strLit>
          </c:cat>
          <c:val>
            <c:numRef>
              <c:f>'8.3.3.1 '!$G$18:$J$18</c:f>
              <c:numCache>
                <c:formatCode>#,##0__;\–#,##0__;;@__</c:formatCode>
                <c:ptCount val="4"/>
                <c:pt idx="0">
                  <c:v>5629.5270286534869</c:v>
                </c:pt>
                <c:pt idx="1">
                  <c:v>8470.3785466348145</c:v>
                </c:pt>
                <c:pt idx="2">
                  <c:v>3143.2329830505469</c:v>
                </c:pt>
                <c:pt idx="3" formatCode="#,##0__;\–#,##0__;0__;@__">
                  <c:v>192.23414199652692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23-4D85-BB33-727E74A7AD7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colmenas (miles)</a:t>
            </a:r>
          </a:p>
        </c:rich>
      </c:tx>
      <c:layout>
        <c:manualLayout>
          <c:xMode val="edge"/>
          <c:yMode val="edge"/>
          <c:x val="0.35054439833865614"/>
          <c:y val="4.352124126077160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129738837405333E-2"/>
          <c:y val="0.1799415213101532"/>
          <c:w val="0.92249368155012634"/>
          <c:h val="0.669618448154182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'8.3.4.1'!$F$8:$F$18</c:f>
              <c:numCache>
                <c:formatCode>#,##0__</c:formatCode>
                <c:ptCount val="11"/>
                <c:pt idx="0">
                  <c:v>2730.2959999999998</c:v>
                </c:pt>
                <c:pt idx="1">
                  <c:v>2834.5145000000002</c:v>
                </c:pt>
                <c:pt idx="2">
                  <c:v>2904.9708599999999</c:v>
                </c:pt>
                <c:pt idx="3">
                  <c:v>2965.5569999999998</c:v>
                </c:pt>
                <c:pt idx="4">
                  <c:v>3004.1842999999999</c:v>
                </c:pt>
                <c:pt idx="5">
                  <c:v>2992.9737500000001</c:v>
                </c:pt>
                <c:pt idx="6">
                  <c:v>2982.587</c:v>
                </c:pt>
                <c:pt idx="7">
                  <c:v>2963.3015</c:v>
                </c:pt>
                <c:pt idx="8">
                  <c:v>2794.8544999999999</c:v>
                </c:pt>
                <c:pt idx="9">
                  <c:v>2822.924</c:v>
                </c:pt>
                <c:pt idx="10">
                  <c:v>2751.777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4-4057-80AF-0A0604C96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90797312"/>
        <c:axId val="-587790480"/>
      </c:lineChart>
      <c:catAx>
        <c:axId val="-590797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9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90480"/>
        <c:scaling>
          <c:orientation val="minMax"/>
          <c:max val="3200"/>
          <c:min val="1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9079731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producción de miel  y de la cera (toneladas)</a:t>
            </a:r>
          </a:p>
        </c:rich>
      </c:tx>
      <c:layout>
        <c:manualLayout>
          <c:xMode val="edge"/>
          <c:yMode val="edge"/>
          <c:x val="0.30335272533308577"/>
          <c:y val="5.740181268882175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5790386510058902E-2"/>
          <c:y val="0.14199416716945543"/>
          <c:w val="0.89856334636655188"/>
          <c:h val="0.67975931091760411"/>
        </c:manualLayout>
      </c:layout>
      <c:lineChart>
        <c:grouping val="standard"/>
        <c:varyColors val="0"/>
        <c:ser>
          <c:idx val="0"/>
          <c:order val="0"/>
          <c:tx>
            <c:strRef>
              <c:f>'8.3.4.1'!$G$7</c:f>
              <c:strCache>
                <c:ptCount val="1"/>
                <c:pt idx="0">
                  <c:v>Miel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'8.3.4.1'!$G$8:$G$18</c:f>
              <c:numCache>
                <c:formatCode>#,##0__</c:formatCode>
                <c:ptCount val="11"/>
                <c:pt idx="0">
                  <c:v>33440.771120151461</c:v>
                </c:pt>
                <c:pt idx="1">
                  <c:v>29545.284022715983</c:v>
                </c:pt>
                <c:pt idx="2">
                  <c:v>29393.153478978718</c:v>
                </c:pt>
                <c:pt idx="3">
                  <c:v>36393.995229901935</c:v>
                </c:pt>
                <c:pt idx="4">
                  <c:v>31160.769382223905</c:v>
                </c:pt>
                <c:pt idx="5">
                  <c:v>30512.727363129707</c:v>
                </c:pt>
                <c:pt idx="6">
                  <c:v>34064.819452582764</c:v>
                </c:pt>
                <c:pt idx="7">
                  <c:v>27393.975734</c:v>
                </c:pt>
                <c:pt idx="8">
                  <c:v>27422.856794848951</c:v>
                </c:pt>
                <c:pt idx="9">
                  <c:v>33180.632748973745</c:v>
                </c:pt>
                <c:pt idx="10">
                  <c:v>29349.593722272726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39-4CEB-A3AB-E9E59A1D389C}"/>
            </c:ext>
          </c:extLst>
        </c:ser>
        <c:ser>
          <c:idx val="1"/>
          <c:order val="1"/>
          <c:tx>
            <c:strRef>
              <c:f>'8.3.4.1'!$H$7</c:f>
              <c:strCache>
                <c:ptCount val="1"/>
                <c:pt idx="0">
                  <c:v>Cera</c:v>
                </c:pt>
              </c:strCache>
            </c:strRef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'8.3.4.1'!$C$8:$C$18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2019*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'8.3.4.1'!$H$8:$H$18</c:f>
              <c:numCache>
                <c:formatCode>#,##0__</c:formatCode>
                <c:ptCount val="11"/>
                <c:pt idx="0">
                  <c:v>1801.6504407670204</c:v>
                </c:pt>
                <c:pt idx="1">
                  <c:v>1472.6992841727672</c:v>
                </c:pt>
                <c:pt idx="2">
                  <c:v>1519.3627919544001</c:v>
                </c:pt>
                <c:pt idx="3">
                  <c:v>1903.7728286939073</c:v>
                </c:pt>
                <c:pt idx="4">
                  <c:v>1673.8238753356602</c:v>
                </c:pt>
                <c:pt idx="5">
                  <c:v>1687.0653926776977</c:v>
                </c:pt>
                <c:pt idx="6">
                  <c:v>1853.9061930547359</c:v>
                </c:pt>
                <c:pt idx="7">
                  <c:v>1779.9208542195499</c:v>
                </c:pt>
                <c:pt idx="8">
                  <c:v>1559.19863103849</c:v>
                </c:pt>
                <c:pt idx="9">
                  <c:v>1796.926332821836</c:v>
                </c:pt>
                <c:pt idx="10">
                  <c:v>2060.4365509999998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39-4CEB-A3AB-E9E59A1D3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87777968"/>
        <c:axId val="-587789392"/>
      </c:lineChart>
      <c:catAx>
        <c:axId val="-58777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89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87789392"/>
        <c:scaling>
          <c:orientation val="minMax"/>
          <c:max val="38000"/>
          <c:min val="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587777968"/>
        <c:crosses val="autoZero"/>
        <c:crossBetween val="between"/>
        <c:majorUnit val="3000"/>
        <c:minorUnit val="5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057058001397654"/>
          <c:y val="0.92447260432800504"/>
          <c:w val="0.33051581570055438"/>
          <c:h val="6.34441087613289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66" r="0.75000000000000566" t="1" header="0" footer="0"/>
    <c:pageSetup paperSize="9" orientation="landscape" verticalDpi="2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19</xdr:row>
      <xdr:rowOff>137160</xdr:rowOff>
    </xdr:from>
    <xdr:to>
      <xdr:col>4</xdr:col>
      <xdr:colOff>1127760</xdr:colOff>
      <xdr:row>44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5866CE-FE95-4541-B711-B784AE632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106680</xdr:colOff>
      <xdr:row>46</xdr:row>
      <xdr:rowOff>144780</xdr:rowOff>
    </xdr:from>
    <xdr:to>
      <xdr:col>4</xdr:col>
      <xdr:colOff>1173480</xdr:colOff>
      <xdr:row>72</xdr:row>
      <xdr:rowOff>144780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4281AB-8857-4855-8148-91F62AC3A3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109330</xdr:colOff>
      <xdr:row>22</xdr:row>
      <xdr:rowOff>163002</xdr:rowOff>
    </xdr:from>
    <xdr:to>
      <xdr:col>6</xdr:col>
      <xdr:colOff>31308</xdr:colOff>
      <xdr:row>49</xdr:row>
      <xdr:rowOff>65930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2081D5-1BDE-43E7-8A9B-8EE1A7440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23</xdr:row>
      <xdr:rowOff>30480</xdr:rowOff>
    </xdr:from>
    <xdr:to>
      <xdr:col>5</xdr:col>
      <xdr:colOff>1135380</xdr:colOff>
      <xdr:row>49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14C62E-B7C3-4C64-8F8A-E838B70D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22</xdr:row>
      <xdr:rowOff>213360</xdr:rowOff>
    </xdr:from>
    <xdr:to>
      <xdr:col>5</xdr:col>
      <xdr:colOff>1066800</xdr:colOff>
      <xdr:row>48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AD0B24-BEC1-49A0-8672-0316DA914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19</xdr:row>
      <xdr:rowOff>142876</xdr:rowOff>
    </xdr:from>
    <xdr:to>
      <xdr:col>16</xdr:col>
      <xdr:colOff>13304</xdr:colOff>
      <xdr:row>45</xdr:row>
      <xdr:rowOff>20768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47</xdr:row>
      <xdr:rowOff>47626</xdr:rowOff>
    </xdr:from>
    <xdr:to>
      <xdr:col>16</xdr:col>
      <xdr:colOff>13304</xdr:colOff>
      <xdr:row>72</xdr:row>
      <xdr:rowOff>115807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73819</xdr:colOff>
      <xdr:row>20</xdr:row>
      <xdr:rowOff>73819</xdr:rowOff>
    </xdr:from>
    <xdr:to>
      <xdr:col>7</xdr:col>
      <xdr:colOff>0</xdr:colOff>
      <xdr:row>40</xdr:row>
      <xdr:rowOff>154781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20</xdr:row>
      <xdr:rowOff>152400</xdr:rowOff>
    </xdr:from>
    <xdr:to>
      <xdr:col>10</xdr:col>
      <xdr:colOff>505216</xdr:colOff>
      <xdr:row>42</xdr:row>
      <xdr:rowOff>23479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102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333375</xdr:colOff>
      <xdr:row>43</xdr:row>
      <xdr:rowOff>9525</xdr:rowOff>
    </xdr:from>
    <xdr:to>
      <xdr:col>10</xdr:col>
      <xdr:colOff>505216</xdr:colOff>
      <xdr:row>65</xdr:row>
      <xdr:rowOff>60411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112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333375</xdr:colOff>
      <xdr:row>66</xdr:row>
      <xdr:rowOff>104775</xdr:rowOff>
    </xdr:from>
    <xdr:to>
      <xdr:col>10</xdr:col>
      <xdr:colOff>505216</xdr:colOff>
      <xdr:row>90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1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22</xdr:row>
      <xdr:rowOff>76186</xdr:rowOff>
    </xdr:from>
    <xdr:to>
      <xdr:col>9</xdr:col>
      <xdr:colOff>1060987</xdr:colOff>
      <xdr:row>42</xdr:row>
      <xdr:rowOff>121171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43</xdr:row>
      <xdr:rowOff>85712</xdr:rowOff>
    </xdr:from>
    <xdr:to>
      <xdr:col>9</xdr:col>
      <xdr:colOff>1060987</xdr:colOff>
      <xdr:row>63</xdr:row>
      <xdr:rowOff>59583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astras\Downloads\2025_AnuarioProduccionesLacteas.xlsx" TargetMode="External"/><Relationship Id="rId1" Type="http://schemas.openxmlformats.org/officeDocument/2006/relationships/externalLinkPath" Target="2025_AnuarioProduccionesLactea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pa.es/estadistica/Anu_04/capitulos/Anuario%202001/AEA2000/EXCEL_CAPS/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Anuario%202001\Aea2001\internacional\faostat%20ganadero\FAOGANADEROv2.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Anuario%202001\Aea2001\AEA2001-C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grama.gob.es/estadistica/pags/anuario/2013/Mis%20documentos/Anuario/anuario(02)p/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3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encisla\disco_d\Mis%20documentos\Aea2000definitivo\AEA2000\EXCEL\Bases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grama.gob.es/estadistica/pags/anuario/2013/Documents%20and%20Settings/rcad/Escritorio/Anuario%202004/AEA2003-C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pa.es/estadistica/Anu_04/capitulos/ANUA98/ANUA98/A98CAP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395"/>
      <sheetName val="p399"/>
      <sheetName val="p405"/>
      <sheetName val="p410"/>
      <sheetName val="p411"/>
      <sheetName val="p420"/>
      <sheetName val="p425"/>
      <sheetName val="p430"/>
      <sheetName val="p435"/>
      <sheetName val="p440"/>
      <sheetName val="p446"/>
      <sheetName val="p459"/>
      <sheetName val="p462"/>
      <sheetName val="p463"/>
      <sheetName val="p464"/>
      <sheetName val="p472"/>
      <sheetName val="p480"/>
      <sheetName val="p491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.1"/>
      <sheetName val="19.2"/>
      <sheetName val="19.3"/>
      <sheetName val="19.4"/>
      <sheetName val="19.5"/>
      <sheetName val="19.6"/>
      <sheetName val="19.7"/>
      <sheetName val="19.8"/>
      <sheetName val="19.9"/>
      <sheetName val="19.10"/>
      <sheetName val="19.11"/>
      <sheetName val="19.12"/>
      <sheetName val="19.13"/>
      <sheetName val="19.14"/>
      <sheetName val="19.15"/>
      <sheetName val="19.16"/>
      <sheetName val="19.17"/>
      <sheetName val="19.18"/>
      <sheetName val="19.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5">
          <cell r="A35" t="str">
            <v xml:space="preserve">  1986 (2)</v>
          </cell>
        </row>
      </sheetData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5">
          <cell r="A35" t="str">
            <v xml:space="preserve">  1986 (2)</v>
          </cell>
          <cell r="B35" t="str">
            <v>|</v>
          </cell>
          <cell r="C35" t="str">
            <v>248</v>
          </cell>
          <cell r="D35" t="str">
            <v>|</v>
          </cell>
          <cell r="E35" t="str">
            <v>41</v>
          </cell>
          <cell r="F35" t="str">
            <v>|</v>
          </cell>
          <cell r="G35" t="str">
            <v>41</v>
          </cell>
          <cell r="H35" t="str">
            <v>|</v>
          </cell>
          <cell r="I35" t="str">
            <v>5</v>
          </cell>
          <cell r="J35" t="str">
            <v>|</v>
          </cell>
          <cell r="K35" t="str">
            <v xml:space="preserve">108  </v>
          </cell>
          <cell r="L35" t="str">
            <v>|</v>
          </cell>
          <cell r="M35" t="str">
            <v>53</v>
          </cell>
          <cell r="X35" t="str">
            <v>- 418 -</v>
          </cell>
        </row>
        <row r="36">
          <cell r="A36" t="str">
            <v>-</v>
          </cell>
          <cell r="B36" t="str">
            <v>-</v>
          </cell>
          <cell r="C36" t="str">
            <v>-</v>
          </cell>
          <cell r="D36" t="str">
            <v>-</v>
          </cell>
          <cell r="E36" t="str">
            <v>-</v>
          </cell>
          <cell r="F36" t="str">
            <v>-</v>
          </cell>
          <cell r="G36" t="str">
            <v>-</v>
          </cell>
          <cell r="H36" t="str">
            <v>-</v>
          </cell>
          <cell r="I36" t="str">
            <v>-</v>
          </cell>
          <cell r="J36" t="str">
            <v>-</v>
          </cell>
          <cell r="K36" t="str">
            <v>-</v>
          </cell>
          <cell r="L36" t="str">
            <v>-</v>
          </cell>
          <cell r="M36" t="str">
            <v>-</v>
          </cell>
        </row>
        <row r="39">
          <cell r="A39" t="str">
            <v>-</v>
          </cell>
          <cell r="B39" t="str">
            <v>-</v>
          </cell>
          <cell r="C39" t="str">
            <v>-</v>
          </cell>
          <cell r="D39" t="str">
            <v>-</v>
          </cell>
          <cell r="E39" t="str">
            <v>-</v>
          </cell>
          <cell r="F39" t="str">
            <v>-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N39" t="str">
            <v>-</v>
          </cell>
          <cell r="O39" t="str">
            <v>-</v>
          </cell>
          <cell r="P39" t="str">
            <v>-</v>
          </cell>
          <cell r="Q39" t="str">
            <v>-</v>
          </cell>
        </row>
      </sheetData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FE6D-774B-41EB-A13B-D730DF0B2418}">
  <dimension ref="A1:G20"/>
  <sheetViews>
    <sheetView view="pageBreakPreview" topLeftCell="A70" zoomScale="84" zoomScaleNormal="100" zoomScaleSheetLayoutView="100" workbookViewId="0">
      <selection activeCell="F15" sqref="F15"/>
    </sheetView>
  </sheetViews>
  <sheetFormatPr baseColWidth="10" defaultColWidth="11.44140625" defaultRowHeight="13.2" x14ac:dyDescent="0.25"/>
  <cols>
    <col min="1" max="1" width="16.77734375" style="225" customWidth="1"/>
    <col min="2" max="5" width="17.77734375" style="225" customWidth="1"/>
    <col min="6" max="16384" width="11.44140625" style="225"/>
  </cols>
  <sheetData>
    <row r="1" spans="1:7" s="245" customFormat="1" ht="17.399999999999999" x14ac:dyDescent="0.3">
      <c r="A1" s="246" t="s">
        <v>72</v>
      </c>
      <c r="B1" s="246"/>
      <c r="C1" s="246"/>
      <c r="D1" s="246"/>
      <c r="E1" s="246"/>
      <c r="F1" s="227"/>
      <c r="G1" s="227"/>
    </row>
    <row r="2" spans="1:7" x14ac:dyDescent="0.25">
      <c r="A2" s="244"/>
      <c r="B2" s="244"/>
      <c r="C2" s="244"/>
      <c r="D2" s="244"/>
      <c r="E2" s="244"/>
    </row>
    <row r="3" spans="1:7" s="241" customFormat="1" ht="13.8" x14ac:dyDescent="0.25">
      <c r="A3" s="242" t="s">
        <v>130</v>
      </c>
      <c r="B3" s="242"/>
      <c r="C3" s="242"/>
      <c r="D3" s="242"/>
      <c r="E3" s="242"/>
      <c r="F3" s="243"/>
    </row>
    <row r="4" spans="1:7" s="241" customFormat="1" ht="13.8" x14ac:dyDescent="0.25">
      <c r="A4" s="242" t="s">
        <v>129</v>
      </c>
      <c r="B4" s="242"/>
      <c r="C4" s="242"/>
      <c r="D4" s="242"/>
      <c r="E4" s="242"/>
    </row>
    <row r="5" spans="1:7" s="241" customFormat="1" ht="14.4" thickBot="1" x14ac:dyDescent="0.3"/>
    <row r="6" spans="1:7" ht="33" customHeight="1" thickBot="1" x14ac:dyDescent="0.3">
      <c r="A6" s="240" t="s">
        <v>0</v>
      </c>
      <c r="B6" s="239" t="s">
        <v>1</v>
      </c>
      <c r="C6" s="239" t="s">
        <v>128</v>
      </c>
      <c r="D6" s="239" t="s">
        <v>127</v>
      </c>
      <c r="E6" s="238" t="s">
        <v>126</v>
      </c>
    </row>
    <row r="7" spans="1:7" x14ac:dyDescent="0.25">
      <c r="A7" s="237">
        <v>2015</v>
      </c>
      <c r="B7" s="236">
        <f>SUM(C7:E7)</f>
        <v>7864.7805395385003</v>
      </c>
      <c r="C7" s="235">
        <v>6825.1412599900004</v>
      </c>
      <c r="D7" s="235">
        <v>558.5504140969</v>
      </c>
      <c r="E7" s="234">
        <v>481.08886545159999</v>
      </c>
      <c r="F7" s="229"/>
      <c r="G7" s="229"/>
    </row>
    <row r="8" spans="1:7" x14ac:dyDescent="0.25">
      <c r="A8" s="237">
        <v>2016</v>
      </c>
      <c r="B8" s="236">
        <f>SUM(C8:E8)</f>
        <v>7963.0573235529009</v>
      </c>
      <c r="C8" s="235">
        <v>6910.610146</v>
      </c>
      <c r="D8" s="235">
        <v>545.6521283559</v>
      </c>
      <c r="E8" s="234">
        <v>506.79504919700003</v>
      </c>
      <c r="F8" s="229"/>
      <c r="G8" s="229"/>
    </row>
    <row r="9" spans="1:7" x14ac:dyDescent="0.25">
      <c r="A9" s="237">
        <v>2017</v>
      </c>
      <c r="B9" s="236">
        <f>SUM(C9:E9)</f>
        <v>8086.5516957320006</v>
      </c>
      <c r="C9" s="235">
        <v>7018.7864130400003</v>
      </c>
      <c r="D9" s="235">
        <v>544.10345028200004</v>
      </c>
      <c r="E9" s="234">
        <v>523.66183240999999</v>
      </c>
      <c r="F9" s="229"/>
      <c r="G9" s="229"/>
    </row>
    <row r="10" spans="1:7" x14ac:dyDescent="0.25">
      <c r="A10" s="237">
        <v>2018</v>
      </c>
      <c r="B10" s="236">
        <f>SUM(C10:E10)</f>
        <v>8180.8274403711002</v>
      </c>
      <c r="C10" s="235">
        <v>7122.0585053599998</v>
      </c>
      <c r="D10" s="235">
        <v>546.98559388900003</v>
      </c>
      <c r="E10" s="234">
        <v>511.78334112210001</v>
      </c>
      <c r="F10" s="229"/>
      <c r="G10" s="229"/>
    </row>
    <row r="11" spans="1:7" x14ac:dyDescent="0.25">
      <c r="A11" s="237">
        <v>2019</v>
      </c>
      <c r="B11" s="236">
        <f>SUM(C11:E11)</f>
        <v>8307.3868090897013</v>
      </c>
      <c r="C11" s="235">
        <v>7246.4155753900004</v>
      </c>
      <c r="D11" s="235">
        <v>542.28421421099995</v>
      </c>
      <c r="E11" s="234">
        <v>518.6870194887</v>
      </c>
      <c r="F11" s="229"/>
      <c r="G11" s="229"/>
    </row>
    <row r="12" spans="1:7" x14ac:dyDescent="0.25">
      <c r="A12" s="237">
        <v>2020</v>
      </c>
      <c r="B12" s="236">
        <f>SUM(C12:E12)</f>
        <v>8428.5644021685002</v>
      </c>
      <c r="C12" s="235">
        <v>7384.5325553800003</v>
      </c>
      <c r="D12" s="235">
        <v>535.88390664799999</v>
      </c>
      <c r="E12" s="234">
        <v>508.1479401405</v>
      </c>
      <c r="F12" s="229"/>
      <c r="G12" s="229"/>
    </row>
    <row r="13" spans="1:7" ht="12.6" customHeight="1" x14ac:dyDescent="0.25">
      <c r="A13" s="237">
        <v>2021</v>
      </c>
      <c r="B13" s="236">
        <f>SUM(C13:E13)</f>
        <v>8444.4299800863009</v>
      </c>
      <c r="C13" s="235">
        <v>7401.0556703900002</v>
      </c>
      <c r="D13" s="235">
        <v>539.79052255399995</v>
      </c>
      <c r="E13" s="234">
        <v>503.58378714230003</v>
      </c>
      <c r="F13" s="229"/>
      <c r="G13" s="229"/>
    </row>
    <row r="14" spans="1:7" ht="12.6" customHeight="1" x14ac:dyDescent="0.25">
      <c r="A14" s="237">
        <v>2022</v>
      </c>
      <c r="B14" s="236">
        <f>SUM(C14:E14)</f>
        <v>8231.3823532750994</v>
      </c>
      <c r="C14" s="235">
        <v>7237.8357918399997</v>
      </c>
      <c r="D14" s="235">
        <v>525.96255988799999</v>
      </c>
      <c r="E14" s="234">
        <v>467.5840015471</v>
      </c>
      <c r="F14" s="229"/>
      <c r="G14" s="229"/>
    </row>
    <row r="15" spans="1:7" ht="12.6" customHeight="1" x14ac:dyDescent="0.25">
      <c r="A15" s="237">
        <v>2023</v>
      </c>
      <c r="B15" s="236">
        <f>SUM(C15:E15)</f>
        <v>8310.7594363369008</v>
      </c>
      <c r="C15" s="235">
        <v>7344.1763870000004</v>
      </c>
      <c r="D15" s="235">
        <v>510.497029392</v>
      </c>
      <c r="E15" s="234">
        <v>456.08601994489999</v>
      </c>
      <c r="F15" s="229"/>
      <c r="G15" s="229"/>
    </row>
    <row r="16" spans="1:7" ht="12.6" customHeight="1" x14ac:dyDescent="0.25">
      <c r="A16" s="237">
        <v>2024</v>
      </c>
      <c r="B16" s="236">
        <f>SUM(C16:E16)</f>
        <v>8332.6284799999994</v>
      </c>
      <c r="C16" s="235">
        <v>7355.4012400000001</v>
      </c>
      <c r="D16" s="235">
        <v>521.14264000000003</v>
      </c>
      <c r="E16" s="234">
        <v>456.08460000000002</v>
      </c>
      <c r="F16" s="229"/>
      <c r="G16" s="229"/>
    </row>
    <row r="17" spans="1:7" ht="13.8" thickBot="1" x14ac:dyDescent="0.3">
      <c r="A17" s="233">
        <v>2025</v>
      </c>
      <c r="B17" s="232">
        <f>SUM(C17:E17)</f>
        <v>8246.2152399999995</v>
      </c>
      <c r="C17" s="231">
        <v>7316.1994299999997</v>
      </c>
      <c r="D17" s="231">
        <v>497.14265</v>
      </c>
      <c r="E17" s="230">
        <v>432.87315999999998</v>
      </c>
      <c r="F17" s="229"/>
      <c r="G17" s="229"/>
    </row>
    <row r="19" spans="1:7" x14ac:dyDescent="0.25">
      <c r="B19" s="228"/>
      <c r="C19" s="228"/>
      <c r="D19" s="228"/>
      <c r="E19" s="228"/>
    </row>
    <row r="20" spans="1:7" ht="12.75" customHeight="1" x14ac:dyDescent="0.3">
      <c r="A20" s="227"/>
      <c r="B20" s="226"/>
    </row>
  </sheetData>
  <mergeCells count="3">
    <mergeCell ref="A1:E1"/>
    <mergeCell ref="A3:E3"/>
    <mergeCell ref="A4:E4"/>
  </mergeCells>
  <pageMargins left="0.7" right="0.7" top="0.75" bottom="0.75" header="0.3" footer="0.3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CCAF-D030-41C0-8AA1-CB1D2A65FDF5}">
  <dimension ref="A1:J88"/>
  <sheetViews>
    <sheetView zoomScale="66" zoomScaleNormal="110" zoomScaleSheetLayoutView="70" workbookViewId="0">
      <pane xSplit="1" ySplit="7" topLeftCell="B83" activePane="bottomRight" state="frozen"/>
      <selection activeCell="F15" sqref="F15"/>
      <selection pane="topRight" activeCell="F15" sqref="F15"/>
      <selection pane="bottomLeft" activeCell="F15" sqref="F15"/>
      <selection pane="bottomRight" activeCell="F15" sqref="F15"/>
    </sheetView>
  </sheetViews>
  <sheetFormatPr baseColWidth="10" defaultColWidth="11.44140625" defaultRowHeight="13.2" x14ac:dyDescent="0.25"/>
  <cols>
    <col min="1" max="1" width="26.77734375" style="247" customWidth="1"/>
    <col min="2" max="5" width="18.77734375" style="247" customWidth="1"/>
    <col min="6" max="6" width="5.5546875" style="247" customWidth="1"/>
    <col min="7" max="16384" width="11.44140625" style="247"/>
  </cols>
  <sheetData>
    <row r="1" spans="1:10" s="245" customFormat="1" ht="17.399999999999999" x14ac:dyDescent="0.3">
      <c r="A1" s="246" t="s">
        <v>72</v>
      </c>
      <c r="B1" s="246"/>
      <c r="C1" s="246"/>
      <c r="D1" s="246"/>
      <c r="E1" s="246"/>
      <c r="F1" s="227"/>
      <c r="G1" s="227"/>
    </row>
    <row r="2" spans="1:10" s="272" customFormat="1" x14ac:dyDescent="0.25"/>
    <row r="3" spans="1:10" s="241" customFormat="1" ht="13.8" x14ac:dyDescent="0.25">
      <c r="A3" s="242" t="s">
        <v>140</v>
      </c>
      <c r="B3" s="242"/>
      <c r="C3" s="242"/>
      <c r="D3" s="242"/>
      <c r="E3" s="242"/>
      <c r="F3" s="243"/>
      <c r="G3" s="243"/>
      <c r="H3" s="243"/>
      <c r="I3" s="243"/>
      <c r="J3" s="243"/>
    </row>
    <row r="4" spans="1:10" s="270" customFormat="1" ht="13.8" x14ac:dyDescent="0.25">
      <c r="A4" s="271" t="s">
        <v>139</v>
      </c>
      <c r="B4" s="271"/>
      <c r="C4" s="271"/>
      <c r="D4" s="271"/>
      <c r="E4" s="271"/>
    </row>
    <row r="5" spans="1:10" s="269" customFormat="1" ht="14.25" customHeight="1" thickBot="1" x14ac:dyDescent="0.3"/>
    <row r="6" spans="1:10" ht="23.25" customHeight="1" x14ac:dyDescent="0.25">
      <c r="A6" s="268" t="s">
        <v>138</v>
      </c>
      <c r="B6" s="267" t="s">
        <v>137</v>
      </c>
      <c r="C6" s="267" t="s">
        <v>137</v>
      </c>
      <c r="D6" s="267" t="s">
        <v>137</v>
      </c>
      <c r="E6" s="266" t="s">
        <v>136</v>
      </c>
    </row>
    <row r="7" spans="1:10" ht="27" customHeight="1" thickBot="1" x14ac:dyDescent="0.3">
      <c r="A7" s="265" t="s">
        <v>135</v>
      </c>
      <c r="B7" s="264" t="s">
        <v>134</v>
      </c>
      <c r="C7" s="264" t="s">
        <v>133</v>
      </c>
      <c r="D7" s="264" t="s">
        <v>132</v>
      </c>
      <c r="E7" s="263" t="s">
        <v>131</v>
      </c>
    </row>
    <row r="8" spans="1:10" x14ac:dyDescent="0.25">
      <c r="A8" s="262" t="s">
        <v>27</v>
      </c>
      <c r="B8" s="236">
        <v>1360141.76</v>
      </c>
      <c r="C8" s="236">
        <v>18.989999999999998</v>
      </c>
      <c r="D8" s="236">
        <v>16.37</v>
      </c>
      <c r="E8" s="259">
        <f>SUM(B8:D8)</f>
        <v>1360177.12</v>
      </c>
    </row>
    <row r="9" spans="1:10" x14ac:dyDescent="0.25">
      <c r="A9" s="255" t="s">
        <v>28</v>
      </c>
      <c r="B9" s="236">
        <v>1349108.86</v>
      </c>
      <c r="C9" s="236">
        <v>0</v>
      </c>
      <c r="D9" s="236">
        <v>0</v>
      </c>
      <c r="E9" s="259">
        <f>SUM(B9:D9)</f>
        <v>1349108.86</v>
      </c>
    </row>
    <row r="10" spans="1:10" x14ac:dyDescent="0.25">
      <c r="A10" s="255" t="s">
        <v>29</v>
      </c>
      <c r="B10" s="236">
        <v>13140.37</v>
      </c>
      <c r="C10" s="236">
        <v>26.67</v>
      </c>
      <c r="D10" s="236">
        <v>9.73</v>
      </c>
      <c r="E10" s="259">
        <f>SUM(B10:D10)</f>
        <v>13176.77</v>
      </c>
    </row>
    <row r="11" spans="1:10" x14ac:dyDescent="0.25">
      <c r="A11" s="255" t="s">
        <v>30</v>
      </c>
      <c r="B11" s="236">
        <v>297881.95</v>
      </c>
      <c r="C11" s="236">
        <v>0</v>
      </c>
      <c r="D11" s="236">
        <v>49.08</v>
      </c>
      <c r="E11" s="259">
        <f>SUM(B11:D11)</f>
        <v>297931.03000000003</v>
      </c>
    </row>
    <row r="12" spans="1:10" x14ac:dyDescent="0.25">
      <c r="A12" s="258" t="s">
        <v>4</v>
      </c>
      <c r="B12" s="257">
        <f>SUM(B8:B11)</f>
        <v>3020272.9400000004</v>
      </c>
      <c r="C12" s="257">
        <f>SUM(C8:C11)</f>
        <v>45.66</v>
      </c>
      <c r="D12" s="257">
        <f>SUM(D8:D11)</f>
        <v>75.180000000000007</v>
      </c>
      <c r="E12" s="256">
        <f>SUM(E8:E11)</f>
        <v>3020393.7800000003</v>
      </c>
    </row>
    <row r="13" spans="1:10" x14ac:dyDescent="0.25">
      <c r="A13" s="255"/>
      <c r="B13" s="254"/>
      <c r="C13" s="254"/>
      <c r="D13" s="254"/>
      <c r="E13" s="253"/>
    </row>
    <row r="14" spans="1:10" x14ac:dyDescent="0.25">
      <c r="A14" s="258" t="s">
        <v>5</v>
      </c>
      <c r="B14" s="257">
        <v>499564.59</v>
      </c>
      <c r="C14" s="257">
        <v>167.49</v>
      </c>
      <c r="D14" s="257">
        <v>1345.77</v>
      </c>
      <c r="E14" s="256">
        <f>SUM(B14:D14)</f>
        <v>501077.85000000003</v>
      </c>
    </row>
    <row r="15" spans="1:10" x14ac:dyDescent="0.25">
      <c r="A15" s="255"/>
      <c r="B15" s="254"/>
      <c r="C15" s="254"/>
      <c r="D15" s="254"/>
      <c r="E15" s="253"/>
    </row>
    <row r="16" spans="1:10" x14ac:dyDescent="0.25">
      <c r="A16" s="258" t="s">
        <v>6</v>
      </c>
      <c r="B16" s="257">
        <v>379854.61</v>
      </c>
      <c r="C16" s="257">
        <v>114.14</v>
      </c>
      <c r="D16" s="257">
        <v>392.42</v>
      </c>
      <c r="E16" s="256">
        <f>SUM(B16:D16)</f>
        <v>380361.17</v>
      </c>
    </row>
    <row r="17" spans="1:5" x14ac:dyDescent="0.25">
      <c r="A17" s="255"/>
      <c r="B17" s="261"/>
      <c r="C17" s="261"/>
      <c r="D17" s="261"/>
      <c r="E17" s="260"/>
    </row>
    <row r="18" spans="1:5" x14ac:dyDescent="0.25">
      <c r="A18" s="255" t="s">
        <v>61</v>
      </c>
      <c r="B18" s="236">
        <v>51849.58</v>
      </c>
      <c r="C18" s="236">
        <v>3319.97</v>
      </c>
      <c r="D18" s="236">
        <v>517.92999999999995</v>
      </c>
      <c r="E18" s="259">
        <f>SUM(B18:D18)</f>
        <v>55687.48</v>
      </c>
    </row>
    <row r="19" spans="1:5" x14ac:dyDescent="0.25">
      <c r="A19" s="255" t="s">
        <v>31</v>
      </c>
      <c r="B19" s="236">
        <v>58877.91</v>
      </c>
      <c r="C19" s="236">
        <v>4574.6099999999997</v>
      </c>
      <c r="D19" s="236">
        <v>118.11</v>
      </c>
      <c r="E19" s="259">
        <f>SUM(B19:D19)</f>
        <v>63570.630000000005</v>
      </c>
    </row>
    <row r="20" spans="1:5" x14ac:dyDescent="0.25">
      <c r="A20" s="255" t="s">
        <v>32</v>
      </c>
      <c r="B20" s="236">
        <v>42374.86</v>
      </c>
      <c r="C20" s="236">
        <v>827.12</v>
      </c>
      <c r="D20" s="236">
        <v>591.28</v>
      </c>
      <c r="E20" s="259">
        <f>SUM(B20:D20)</f>
        <v>43793.26</v>
      </c>
    </row>
    <row r="21" spans="1:5" x14ac:dyDescent="0.25">
      <c r="A21" s="258" t="s">
        <v>62</v>
      </c>
      <c r="B21" s="257">
        <f>SUM(B18:B20)</f>
        <v>153102.35</v>
      </c>
      <c r="C21" s="257">
        <f>SUM(C18:C20)</f>
        <v>8721.7000000000007</v>
      </c>
      <c r="D21" s="257">
        <f>SUM(D18:D20)</f>
        <v>1227.32</v>
      </c>
      <c r="E21" s="256">
        <f>SUM(E18:E20)</f>
        <v>163051.37000000002</v>
      </c>
    </row>
    <row r="22" spans="1:5" x14ac:dyDescent="0.25">
      <c r="A22" s="255"/>
      <c r="B22" s="254"/>
      <c r="C22" s="254"/>
      <c r="D22" s="254"/>
      <c r="E22" s="253"/>
    </row>
    <row r="23" spans="1:5" x14ac:dyDescent="0.25">
      <c r="A23" s="258" t="s">
        <v>7</v>
      </c>
      <c r="B23" s="257">
        <v>275443.48</v>
      </c>
      <c r="C23" s="257">
        <v>17566.91</v>
      </c>
      <c r="D23" s="257">
        <v>474.81</v>
      </c>
      <c r="E23" s="256">
        <f>SUM(B23:D23)</f>
        <v>293485.19999999995</v>
      </c>
    </row>
    <row r="24" spans="1:5" x14ac:dyDescent="0.25">
      <c r="A24" s="255"/>
      <c r="B24" s="254"/>
      <c r="C24" s="254"/>
      <c r="D24" s="254"/>
      <c r="E24" s="253"/>
    </row>
    <row r="25" spans="1:5" x14ac:dyDescent="0.25">
      <c r="A25" s="258" t="s">
        <v>8</v>
      </c>
      <c r="B25" s="257">
        <v>18486.75</v>
      </c>
      <c r="C25" s="257">
        <v>609.39</v>
      </c>
      <c r="D25" s="257">
        <v>1173.81</v>
      </c>
      <c r="E25" s="256">
        <f>SUM(B25:D25)</f>
        <v>20269.95</v>
      </c>
    </row>
    <row r="26" spans="1:5" x14ac:dyDescent="0.25">
      <c r="A26" s="255"/>
      <c r="B26" s="261"/>
      <c r="C26" s="261"/>
      <c r="D26" s="261"/>
      <c r="E26" s="260"/>
    </row>
    <row r="27" spans="1:5" x14ac:dyDescent="0.25">
      <c r="A27" s="255" t="s">
        <v>33</v>
      </c>
      <c r="B27" s="236">
        <v>141059.31</v>
      </c>
      <c r="C27" s="236">
        <v>281.67</v>
      </c>
      <c r="D27" s="236">
        <v>441.48</v>
      </c>
      <c r="E27" s="259">
        <f>SUM(B27:D27)</f>
        <v>141782.46000000002</v>
      </c>
    </row>
    <row r="28" spans="1:5" x14ac:dyDescent="0.25">
      <c r="A28" s="255" t="s">
        <v>34</v>
      </c>
      <c r="B28" s="236">
        <v>0</v>
      </c>
      <c r="C28" s="236">
        <v>1413.31</v>
      </c>
      <c r="D28" s="236">
        <v>595.86</v>
      </c>
      <c r="E28" s="259">
        <f>SUM(B28:D28)</f>
        <v>2009.17</v>
      </c>
    </row>
    <row r="29" spans="1:5" x14ac:dyDescent="0.25">
      <c r="A29" s="255" t="s">
        <v>35</v>
      </c>
      <c r="B29" s="236">
        <v>32301.69</v>
      </c>
      <c r="C29" s="236">
        <v>1827.05</v>
      </c>
      <c r="D29" s="236">
        <v>192.28</v>
      </c>
      <c r="E29" s="259">
        <f>SUM(B29:D29)</f>
        <v>34321.019999999997</v>
      </c>
    </row>
    <row r="30" spans="1:5" x14ac:dyDescent="0.25">
      <c r="A30" s="258" t="s">
        <v>66</v>
      </c>
      <c r="B30" s="257">
        <f>SUM(B27:B29)</f>
        <v>173361</v>
      </c>
      <c r="C30" s="257">
        <f>SUM(C27:C29)</f>
        <v>3522.0299999999997</v>
      </c>
      <c r="D30" s="257">
        <f>SUM(D27:D29)</f>
        <v>1229.6200000000001</v>
      </c>
      <c r="E30" s="256">
        <f>SUM(E27:E29)</f>
        <v>178112.65000000002</v>
      </c>
    </row>
    <row r="31" spans="1:5" x14ac:dyDescent="0.25">
      <c r="A31" s="255"/>
      <c r="B31" s="261"/>
      <c r="C31" s="261"/>
      <c r="D31" s="261"/>
      <c r="E31" s="260"/>
    </row>
    <row r="32" spans="1:5" x14ac:dyDescent="0.25">
      <c r="A32" s="255" t="s">
        <v>36</v>
      </c>
      <c r="B32" s="236">
        <v>194690.76</v>
      </c>
      <c r="C32" s="236">
        <v>432.63</v>
      </c>
      <c r="D32" s="236">
        <v>2430.79</v>
      </c>
      <c r="E32" s="259">
        <f>SUM(B32:D32)</f>
        <v>197554.18000000002</v>
      </c>
    </row>
    <row r="33" spans="1:5" x14ac:dyDescent="0.25">
      <c r="A33" s="255" t="s">
        <v>37</v>
      </c>
      <c r="B33" s="236">
        <v>258278</v>
      </c>
      <c r="C33" s="236">
        <v>436.55</v>
      </c>
      <c r="D33" s="236">
        <v>518.25</v>
      </c>
      <c r="E33" s="259">
        <f>SUM(B33:D33)</f>
        <v>259232.8</v>
      </c>
    </row>
    <row r="34" spans="1:5" x14ac:dyDescent="0.25">
      <c r="A34" s="255" t="s">
        <v>38</v>
      </c>
      <c r="B34" s="236">
        <v>292275.68</v>
      </c>
      <c r="C34" s="236">
        <v>514.69000000000005</v>
      </c>
      <c r="D34" s="236">
        <v>2637.62</v>
      </c>
      <c r="E34" s="259">
        <f>SUM(B34:D34)</f>
        <v>295427.99</v>
      </c>
    </row>
    <row r="35" spans="1:5" x14ac:dyDescent="0.25">
      <c r="A35" s="255" t="s">
        <v>39</v>
      </c>
      <c r="B35" s="236">
        <v>0</v>
      </c>
      <c r="C35" s="236">
        <v>121.86</v>
      </c>
      <c r="D35" s="236">
        <v>537.88000000000011</v>
      </c>
      <c r="E35" s="259">
        <f>SUM(B35:D35)</f>
        <v>659.74000000000012</v>
      </c>
    </row>
    <row r="36" spans="1:5" x14ac:dyDescent="0.25">
      <c r="A36" s="258" t="s">
        <v>9</v>
      </c>
      <c r="B36" s="257">
        <f>SUM(B32:B35)</f>
        <v>745244.44</v>
      </c>
      <c r="C36" s="257">
        <f>SUM(C32:C35)</f>
        <v>1505.73</v>
      </c>
      <c r="D36" s="257">
        <f>SUM(D32:D35)</f>
        <v>6124.54</v>
      </c>
      <c r="E36" s="256">
        <f>SUM(E32:E35)</f>
        <v>752874.71</v>
      </c>
    </row>
    <row r="37" spans="1:5" x14ac:dyDescent="0.25">
      <c r="A37" s="255"/>
      <c r="B37" s="254"/>
      <c r="C37" s="254"/>
      <c r="D37" s="254"/>
      <c r="E37" s="253"/>
    </row>
    <row r="38" spans="1:5" x14ac:dyDescent="0.25">
      <c r="A38" s="258" t="s">
        <v>10</v>
      </c>
      <c r="B38" s="257">
        <v>55529.51</v>
      </c>
      <c r="C38" s="257">
        <v>46.43</v>
      </c>
      <c r="D38" s="257">
        <v>394.68</v>
      </c>
      <c r="E38" s="256">
        <f>SUM(B38:D38)</f>
        <v>55970.62</v>
      </c>
    </row>
    <row r="39" spans="1:5" x14ac:dyDescent="0.25">
      <c r="A39" s="255"/>
      <c r="B39" s="261"/>
      <c r="C39" s="261"/>
      <c r="D39" s="261"/>
      <c r="E39" s="260"/>
    </row>
    <row r="40" spans="1:5" x14ac:dyDescent="0.25">
      <c r="A40" s="255" t="s">
        <v>63</v>
      </c>
      <c r="B40" s="236">
        <v>119869.45</v>
      </c>
      <c r="C40" s="236">
        <v>11098.5</v>
      </c>
      <c r="D40" s="236">
        <v>14630.46</v>
      </c>
      <c r="E40" s="259">
        <f>SUM(B40:D40)</f>
        <v>145598.41</v>
      </c>
    </row>
    <row r="41" spans="1:5" x14ac:dyDescent="0.25">
      <c r="A41" s="255" t="s">
        <v>40</v>
      </c>
      <c r="B41" s="236">
        <v>28620.47</v>
      </c>
      <c r="C41" s="236">
        <v>9602.76</v>
      </c>
      <c r="D41" s="236">
        <v>1352.13</v>
      </c>
      <c r="E41" s="259">
        <f>SUM(B41:D41)</f>
        <v>39575.360000000001</v>
      </c>
    </row>
    <row r="42" spans="1:5" x14ac:dyDescent="0.25">
      <c r="A42" s="255" t="s">
        <v>41</v>
      </c>
      <c r="B42" s="236">
        <v>232620.39</v>
      </c>
      <c r="C42" s="236">
        <v>43515.89</v>
      </c>
      <c r="D42" s="236">
        <v>2889.71</v>
      </c>
      <c r="E42" s="259">
        <f>SUM(B42:D42)</f>
        <v>279025.99000000005</v>
      </c>
    </row>
    <row r="43" spans="1:5" x14ac:dyDescent="0.25">
      <c r="A43" s="255" t="s">
        <v>42</v>
      </c>
      <c r="B43" s="236">
        <v>165074.42000000001</v>
      </c>
      <c r="C43" s="236">
        <v>34292.68</v>
      </c>
      <c r="D43" s="236">
        <v>16.96</v>
      </c>
      <c r="E43" s="259">
        <f>SUM(B43:D43)</f>
        <v>199384.06</v>
      </c>
    </row>
    <row r="44" spans="1:5" x14ac:dyDescent="0.25">
      <c r="A44" s="255" t="s">
        <v>12</v>
      </c>
      <c r="B44" s="236">
        <v>46194.29</v>
      </c>
      <c r="C44" s="236">
        <v>10050.799999999999</v>
      </c>
      <c r="D44" s="236">
        <v>473.41</v>
      </c>
      <c r="E44" s="259">
        <f>SUM(B44:D44)</f>
        <v>56718.5</v>
      </c>
    </row>
    <row r="45" spans="1:5" x14ac:dyDescent="0.25">
      <c r="A45" s="255" t="s">
        <v>43</v>
      </c>
      <c r="B45" s="236">
        <v>88578.299999999988</v>
      </c>
      <c r="C45" s="236">
        <v>8101.29</v>
      </c>
      <c r="D45" s="236">
        <v>812.53</v>
      </c>
      <c r="E45" s="259">
        <f>SUM(B45:D45)</f>
        <v>97492.119999999981</v>
      </c>
    </row>
    <row r="46" spans="1:5" x14ac:dyDescent="0.25">
      <c r="A46" s="255" t="s">
        <v>44</v>
      </c>
      <c r="B46" s="236">
        <v>1775.77</v>
      </c>
      <c r="C46" s="236">
        <v>526.32000000000005</v>
      </c>
      <c r="D46" s="236">
        <v>265.95</v>
      </c>
      <c r="E46" s="259">
        <f>SUM(B46:D46)</f>
        <v>2568.04</v>
      </c>
    </row>
    <row r="47" spans="1:5" x14ac:dyDescent="0.25">
      <c r="A47" s="255" t="s">
        <v>45</v>
      </c>
      <c r="B47" s="236">
        <v>92168.37000000001</v>
      </c>
      <c r="C47" s="236">
        <v>53064.28</v>
      </c>
      <c r="D47" s="236">
        <v>1732.09</v>
      </c>
      <c r="E47" s="259">
        <f>SUM(B47:D47)</f>
        <v>146964.74000000002</v>
      </c>
    </row>
    <row r="48" spans="1:5" x14ac:dyDescent="0.25">
      <c r="A48" s="255" t="s">
        <v>46</v>
      </c>
      <c r="B48" s="236">
        <v>114970.97</v>
      </c>
      <c r="C48" s="236">
        <v>79285.31</v>
      </c>
      <c r="D48" s="236">
        <v>3796.25</v>
      </c>
      <c r="E48" s="259">
        <f>SUM(B48:D48)</f>
        <v>198052.53</v>
      </c>
    </row>
    <row r="49" spans="1:5" x14ac:dyDescent="0.25">
      <c r="A49" s="258" t="s">
        <v>64</v>
      </c>
      <c r="B49" s="257">
        <f>SUM(B40:B48)</f>
        <v>889872.43</v>
      </c>
      <c r="C49" s="257">
        <f>SUM(C40:C48)</f>
        <v>249537.83000000002</v>
      </c>
      <c r="D49" s="257">
        <f>SUM(D40:D48)</f>
        <v>25969.489999999998</v>
      </c>
      <c r="E49" s="256">
        <f>SUM(E40:E48)</f>
        <v>1165379.75</v>
      </c>
    </row>
    <row r="50" spans="1:5" x14ac:dyDescent="0.25">
      <c r="A50" s="255"/>
      <c r="B50" s="254"/>
      <c r="C50" s="254"/>
      <c r="D50" s="254"/>
      <c r="E50" s="253"/>
    </row>
    <row r="51" spans="1:5" x14ac:dyDescent="0.25">
      <c r="A51" s="258" t="s">
        <v>13</v>
      </c>
      <c r="B51" s="257">
        <v>53115.98</v>
      </c>
      <c r="C51" s="257">
        <v>3424.18</v>
      </c>
      <c r="D51" s="257">
        <v>4504.9399999999996</v>
      </c>
      <c r="E51" s="256">
        <f>SUM(B51:D51)</f>
        <v>61045.100000000006</v>
      </c>
    </row>
    <row r="52" spans="1:5" x14ac:dyDescent="0.25">
      <c r="A52" s="255"/>
      <c r="B52" s="261"/>
      <c r="C52" s="261"/>
      <c r="D52" s="261"/>
      <c r="E52" s="260"/>
    </row>
    <row r="53" spans="1:5" x14ac:dyDescent="0.25">
      <c r="A53" s="255" t="s">
        <v>47</v>
      </c>
      <c r="B53" s="236">
        <v>18939.650000000001</v>
      </c>
      <c r="C53" s="236">
        <v>36370.74</v>
      </c>
      <c r="D53" s="236">
        <v>16289.15</v>
      </c>
      <c r="E53" s="259">
        <f>SUM(B53:D53)</f>
        <v>71599.539999999994</v>
      </c>
    </row>
    <row r="54" spans="1:5" x14ac:dyDescent="0.25">
      <c r="A54" s="255" t="s">
        <v>14</v>
      </c>
      <c r="B54" s="236">
        <v>28300.55</v>
      </c>
      <c r="C54" s="236">
        <v>80086.37999999999</v>
      </c>
      <c r="D54" s="236">
        <v>21495.97</v>
      </c>
      <c r="E54" s="259">
        <f>SUM(B54:D54)</f>
        <v>129882.9</v>
      </c>
    </row>
    <row r="55" spans="1:5" x14ac:dyDescent="0.25">
      <c r="A55" s="255" t="s">
        <v>48</v>
      </c>
      <c r="B55" s="236">
        <v>0</v>
      </c>
      <c r="C55" s="236">
        <v>29141.07</v>
      </c>
      <c r="D55" s="236">
        <v>1906.57</v>
      </c>
      <c r="E55" s="259">
        <f>SUM(B55:D55)</f>
        <v>31047.64</v>
      </c>
    </row>
    <row r="56" spans="1:5" x14ac:dyDescent="0.25">
      <c r="A56" s="255" t="s">
        <v>49</v>
      </c>
      <c r="B56" s="236">
        <v>679.2</v>
      </c>
      <c r="C56" s="236">
        <v>1160.55</v>
      </c>
      <c r="D56" s="236">
        <v>215.69</v>
      </c>
      <c r="E56" s="259">
        <f>SUM(B56:D56)</f>
        <v>2055.44</v>
      </c>
    </row>
    <row r="57" spans="1:5" x14ac:dyDescent="0.25">
      <c r="A57" s="255" t="s">
        <v>15</v>
      </c>
      <c r="B57" s="236">
        <v>238634.17</v>
      </c>
      <c r="C57" s="236">
        <v>42192.959999999999</v>
      </c>
      <c r="D57" s="236">
        <v>25864.59</v>
      </c>
      <c r="E57" s="259">
        <f>SUM(B57:D57)</f>
        <v>306691.72000000003</v>
      </c>
    </row>
    <row r="58" spans="1:5" x14ac:dyDescent="0.25">
      <c r="A58" s="258" t="s">
        <v>50</v>
      </c>
      <c r="B58" s="257">
        <f>SUM(B53:B57)</f>
        <v>286553.57</v>
      </c>
      <c r="C58" s="257">
        <f>SUM(C53:C57)</f>
        <v>188951.69999999998</v>
      </c>
      <c r="D58" s="257">
        <f>SUM(D53:D57)</f>
        <v>65771.97</v>
      </c>
      <c r="E58" s="256">
        <f>SUM(E53:E57)</f>
        <v>541277.24</v>
      </c>
    </row>
    <row r="59" spans="1:5" x14ac:dyDescent="0.25">
      <c r="A59" s="255"/>
      <c r="B59" s="261"/>
      <c r="C59" s="261"/>
      <c r="D59" s="261"/>
      <c r="E59" s="260"/>
    </row>
    <row r="60" spans="1:5" x14ac:dyDescent="0.25">
      <c r="A60" s="255" t="s">
        <v>51</v>
      </c>
      <c r="B60" s="236">
        <v>19055.099999999999</v>
      </c>
      <c r="C60" s="236">
        <v>0</v>
      </c>
      <c r="D60" s="236">
        <v>4686.96</v>
      </c>
      <c r="E60" s="259">
        <f>SUM(B60:D60)</f>
        <v>23742.059999999998</v>
      </c>
    </row>
    <row r="61" spans="1:5" x14ac:dyDescent="0.25">
      <c r="A61" s="255" t="s">
        <v>52</v>
      </c>
      <c r="B61" s="236">
        <v>4217.16</v>
      </c>
      <c r="C61" s="236">
        <v>676.97</v>
      </c>
      <c r="D61" s="236">
        <v>3331.36</v>
      </c>
      <c r="E61" s="259">
        <f>SUM(B61:D61)</f>
        <v>8225.49</v>
      </c>
    </row>
    <row r="62" spans="1:5" x14ac:dyDescent="0.25">
      <c r="A62" s="255" t="s">
        <v>53</v>
      </c>
      <c r="B62" s="236">
        <v>61158.95</v>
      </c>
      <c r="C62" s="236">
        <v>436.38</v>
      </c>
      <c r="D62" s="236">
        <v>950.26</v>
      </c>
      <c r="E62" s="259">
        <f>SUM(B62:D62)</f>
        <v>62545.59</v>
      </c>
    </row>
    <row r="63" spans="1:5" x14ac:dyDescent="0.25">
      <c r="A63" s="258" t="s">
        <v>16</v>
      </c>
      <c r="B63" s="257">
        <f>SUM(B60:B62)</f>
        <v>84431.209999999992</v>
      </c>
      <c r="C63" s="257">
        <f>SUM(C60:C62)</f>
        <v>1113.3499999999999</v>
      </c>
      <c r="D63" s="257">
        <f>SUM(D60:D62)</f>
        <v>8968.58</v>
      </c>
      <c r="E63" s="256">
        <f>SUM(E60:E62)</f>
        <v>94513.139999999985</v>
      </c>
    </row>
    <row r="64" spans="1:5" x14ac:dyDescent="0.25">
      <c r="A64" s="255"/>
      <c r="B64" s="254"/>
      <c r="C64" s="254"/>
      <c r="D64" s="254"/>
      <c r="E64" s="253"/>
    </row>
    <row r="65" spans="1:5" x14ac:dyDescent="0.25">
      <c r="A65" s="258" t="s">
        <v>17</v>
      </c>
      <c r="B65" s="257">
        <v>67635.91</v>
      </c>
      <c r="C65" s="257">
        <v>3643.08</v>
      </c>
      <c r="D65" s="257">
        <v>50187.99</v>
      </c>
      <c r="E65" s="256">
        <f>SUM(B65:D65)</f>
        <v>121466.98000000001</v>
      </c>
    </row>
    <row r="66" spans="1:5" x14ac:dyDescent="0.25">
      <c r="A66" s="255"/>
      <c r="B66" s="261"/>
      <c r="C66" s="261"/>
      <c r="D66" s="261"/>
      <c r="E66" s="260"/>
    </row>
    <row r="67" spans="1:5" x14ac:dyDescent="0.25">
      <c r="A67" s="255" t="s">
        <v>18</v>
      </c>
      <c r="B67" s="236">
        <v>10904.88</v>
      </c>
      <c r="C67" s="236">
        <v>2177.6</v>
      </c>
      <c r="D67" s="236">
        <v>17684.07</v>
      </c>
      <c r="E67" s="259">
        <f>SUM(B67:D67)</f>
        <v>30766.55</v>
      </c>
    </row>
    <row r="68" spans="1:5" x14ac:dyDescent="0.25">
      <c r="A68" s="255" t="s">
        <v>19</v>
      </c>
      <c r="B68" s="236">
        <v>6970.87</v>
      </c>
      <c r="C68" s="236">
        <v>5459.37</v>
      </c>
      <c r="D68" s="236">
        <v>12367.69</v>
      </c>
      <c r="E68" s="259">
        <f>SUM(B68:D68)</f>
        <v>24797.93</v>
      </c>
    </row>
    <row r="69" spans="1:5" x14ac:dyDescent="0.25">
      <c r="A69" s="258" t="s">
        <v>20</v>
      </c>
      <c r="B69" s="257">
        <f>SUM(B67:B68)</f>
        <v>17875.75</v>
      </c>
      <c r="C69" s="257">
        <f>SUM(C67:C68)</f>
        <v>7636.9699999999993</v>
      </c>
      <c r="D69" s="257">
        <f>SUM(D67:D68)</f>
        <v>30051.760000000002</v>
      </c>
      <c r="E69" s="256">
        <f>SUM(E67:E68)</f>
        <v>55564.479999999996</v>
      </c>
    </row>
    <row r="70" spans="1:5" x14ac:dyDescent="0.25">
      <c r="A70" s="255"/>
      <c r="B70" s="261"/>
      <c r="C70" s="261"/>
      <c r="D70" s="261"/>
      <c r="E70" s="260"/>
    </row>
    <row r="71" spans="1:5" x14ac:dyDescent="0.25">
      <c r="A71" s="255" t="s">
        <v>54</v>
      </c>
      <c r="B71" s="236">
        <v>1293.45</v>
      </c>
      <c r="C71" s="236">
        <v>209.38</v>
      </c>
      <c r="D71" s="236">
        <v>33179.21</v>
      </c>
      <c r="E71" s="259">
        <f>SUM(B71:D71)</f>
        <v>34682.04</v>
      </c>
    </row>
    <row r="72" spans="1:5" x14ac:dyDescent="0.25">
      <c r="A72" s="255" t="s">
        <v>21</v>
      </c>
      <c r="B72" s="236">
        <v>34295.550000000003</v>
      </c>
      <c r="C72" s="236">
        <v>616.99</v>
      </c>
      <c r="D72" s="236">
        <v>28521.49</v>
      </c>
      <c r="E72" s="259">
        <f>SUM(B72:D72)</f>
        <v>63434.03</v>
      </c>
    </row>
    <row r="73" spans="1:5" x14ac:dyDescent="0.25">
      <c r="A73" s="255" t="s">
        <v>22</v>
      </c>
      <c r="B73" s="236">
        <v>370153.36</v>
      </c>
      <c r="C73" s="236">
        <v>2425.94</v>
      </c>
      <c r="D73" s="236">
        <v>11753.54</v>
      </c>
      <c r="E73" s="259">
        <f>SUM(B73:D73)</f>
        <v>384332.83999999997</v>
      </c>
    </row>
    <row r="74" spans="1:5" x14ac:dyDescent="0.25">
      <c r="A74" s="255" t="s">
        <v>55</v>
      </c>
      <c r="B74" s="236">
        <v>50589.83</v>
      </c>
      <c r="C74" s="236">
        <v>53.5</v>
      </c>
      <c r="D74" s="236">
        <v>26862.83</v>
      </c>
      <c r="E74" s="259">
        <f>SUM(B74:D74)</f>
        <v>77506.16</v>
      </c>
    </row>
    <row r="75" spans="1:5" x14ac:dyDescent="0.25">
      <c r="A75" s="255" t="s">
        <v>23</v>
      </c>
      <c r="B75" s="236">
        <v>0</v>
      </c>
      <c r="C75" s="236">
        <v>5516.17</v>
      </c>
      <c r="D75" s="236">
        <v>4923.03</v>
      </c>
      <c r="E75" s="259">
        <f>SUM(B75:D75)</f>
        <v>10439.200000000001</v>
      </c>
    </row>
    <row r="76" spans="1:5" x14ac:dyDescent="0.25">
      <c r="A76" s="255" t="s">
        <v>56</v>
      </c>
      <c r="B76" s="236">
        <v>20466.38</v>
      </c>
      <c r="C76" s="236">
        <v>243.62</v>
      </c>
      <c r="D76" s="236">
        <v>9612.5300000000007</v>
      </c>
      <c r="E76" s="259">
        <f>SUM(B76:D76)</f>
        <v>30322.53</v>
      </c>
    </row>
    <row r="77" spans="1:5" x14ac:dyDescent="0.25">
      <c r="A77" s="255" t="s">
        <v>57</v>
      </c>
      <c r="B77" s="236">
        <v>10199.56</v>
      </c>
      <c r="C77" s="236">
        <v>261.95999999999998</v>
      </c>
      <c r="D77" s="236">
        <v>47601.64</v>
      </c>
      <c r="E77" s="259">
        <f>SUM(B77:D77)</f>
        <v>58063.159999999996</v>
      </c>
    </row>
    <row r="78" spans="1:5" x14ac:dyDescent="0.25">
      <c r="A78" s="255" t="s">
        <v>24</v>
      </c>
      <c r="B78" s="236">
        <v>52659.4</v>
      </c>
      <c r="C78" s="236">
        <v>59.26</v>
      </c>
      <c r="D78" s="236">
        <v>28752.61</v>
      </c>
      <c r="E78" s="259">
        <f>SUM(B78:D78)</f>
        <v>81471.27</v>
      </c>
    </row>
    <row r="79" spans="1:5" x14ac:dyDescent="0.25">
      <c r="A79" s="258" t="s">
        <v>65</v>
      </c>
      <c r="B79" s="257">
        <f>SUM(B71:B78)</f>
        <v>539657.53</v>
      </c>
      <c r="C79" s="257">
        <f>SUM(C71:C78)</f>
        <v>9386.82</v>
      </c>
      <c r="D79" s="257">
        <f>SUM(D71:D78)</f>
        <v>191206.88</v>
      </c>
      <c r="E79" s="256">
        <f>SUM(E71:E78)</f>
        <v>740251.23</v>
      </c>
    </row>
    <row r="80" spans="1:5" x14ac:dyDescent="0.25">
      <c r="A80" s="255"/>
      <c r="B80" s="261"/>
      <c r="C80" s="261"/>
      <c r="D80" s="261"/>
      <c r="E80" s="260"/>
    </row>
    <row r="81" spans="1:5" x14ac:dyDescent="0.25">
      <c r="A81" s="255" t="s">
        <v>58</v>
      </c>
      <c r="B81" s="236">
        <v>51076.28</v>
      </c>
      <c r="C81" s="236">
        <v>869.1</v>
      </c>
      <c r="D81" s="236">
        <v>33105.870000000003</v>
      </c>
      <c r="E81" s="259">
        <f>SUM(B81:D81)</f>
        <v>85051.25</v>
      </c>
    </row>
    <row r="82" spans="1:5" x14ac:dyDescent="0.25">
      <c r="A82" s="255" t="s">
        <v>59</v>
      </c>
      <c r="B82" s="236">
        <v>5121.1000000000004</v>
      </c>
      <c r="C82" s="236">
        <v>280.14</v>
      </c>
      <c r="D82" s="236">
        <v>10667.53</v>
      </c>
      <c r="E82" s="259">
        <f>SUM(B82:D82)</f>
        <v>16068.77</v>
      </c>
    </row>
    <row r="83" spans="1:5" x14ac:dyDescent="0.25">
      <c r="A83" s="258" t="s">
        <v>25</v>
      </c>
      <c r="B83" s="257">
        <f>SUM(B81:B82)</f>
        <v>56197.38</v>
      </c>
      <c r="C83" s="257">
        <f>SUM(C81:C82)</f>
        <v>1149.24</v>
      </c>
      <c r="D83" s="257">
        <f>SUM(D81:D82)</f>
        <v>43773.4</v>
      </c>
      <c r="E83" s="256">
        <f>SUM(E81:E82)</f>
        <v>101120.02</v>
      </c>
    </row>
    <row r="84" spans="1:5" x14ac:dyDescent="0.25">
      <c r="A84" s="255"/>
      <c r="B84" s="254"/>
      <c r="C84" s="254"/>
      <c r="D84" s="254"/>
      <c r="E84" s="253"/>
    </row>
    <row r="85" spans="1:5" ht="13.8" thickBot="1" x14ac:dyDescent="0.3">
      <c r="A85" s="252" t="s">
        <v>26</v>
      </c>
      <c r="B85" s="251">
        <f>B12+B14+B16+B21+B23+B25+B30+B36+B38+B49+B51+B58+B63+B65+B69+B79+B83</f>
        <v>7316199.4300000006</v>
      </c>
      <c r="C85" s="251">
        <f>C12+C14+C16+C21+C23+C25+C30+C36+C38+C49+C51+C58+C63+C65+C69+C79+C83</f>
        <v>497142.64999999991</v>
      </c>
      <c r="D85" s="251">
        <f>D12+D14+D16+D21+D23+D25+D30+D36+D38+D49+D51+D58+D63+D65+D69+D79+D83</f>
        <v>432873.16000000003</v>
      </c>
      <c r="E85" s="250">
        <f>E12+E14+E16+E21+E23+E25+E30+E36+E38+E49+E51+E58+E63+E65+E69+E79+E83</f>
        <v>8246215.2400000002</v>
      </c>
    </row>
    <row r="87" spans="1:5" x14ac:dyDescent="0.25">
      <c r="A87" s="249"/>
    </row>
    <row r="88" spans="1:5" ht="17.399999999999999" x14ac:dyDescent="0.3">
      <c r="A88" s="248"/>
    </row>
  </sheetData>
  <mergeCells count="3">
    <mergeCell ref="A1:E1"/>
    <mergeCell ref="A3:E3"/>
    <mergeCell ref="A4:E4"/>
  </mergeCells>
  <conditionalFormatting sqref="C8:E11">
    <cfRule type="cellIs" dxfId="36" priority="10" stopIfTrue="1" operator="lessThan">
      <formula>0</formula>
    </cfRule>
  </conditionalFormatting>
  <conditionalFormatting sqref="C18:E20">
    <cfRule type="cellIs" dxfId="35" priority="9" stopIfTrue="1" operator="lessThan">
      <formula>0</formula>
    </cfRule>
  </conditionalFormatting>
  <conditionalFormatting sqref="C27:E29">
    <cfRule type="cellIs" dxfId="34" priority="8" stopIfTrue="1" operator="lessThan">
      <formula>0</formula>
    </cfRule>
  </conditionalFormatting>
  <conditionalFormatting sqref="C32:E35">
    <cfRule type="cellIs" dxfId="33" priority="7" stopIfTrue="1" operator="lessThan">
      <formula>0</formula>
    </cfRule>
  </conditionalFormatting>
  <conditionalFormatting sqref="C40:E48">
    <cfRule type="cellIs" dxfId="32" priority="6" stopIfTrue="1" operator="lessThan">
      <formula>0</formula>
    </cfRule>
  </conditionalFormatting>
  <conditionalFormatting sqref="C53:E57">
    <cfRule type="cellIs" dxfId="31" priority="5" stopIfTrue="1" operator="lessThan">
      <formula>0</formula>
    </cfRule>
  </conditionalFormatting>
  <conditionalFormatting sqref="C60:E62">
    <cfRule type="cellIs" dxfId="30" priority="4" stopIfTrue="1" operator="lessThan">
      <formula>0</formula>
    </cfRule>
  </conditionalFormatting>
  <conditionalFormatting sqref="C67:E68">
    <cfRule type="cellIs" dxfId="29" priority="3" stopIfTrue="1" operator="lessThan">
      <formula>0</formula>
    </cfRule>
  </conditionalFormatting>
  <conditionalFormatting sqref="C71:E78">
    <cfRule type="cellIs" dxfId="28" priority="2" stopIfTrue="1" operator="lessThan">
      <formula>0</formula>
    </cfRule>
  </conditionalFormatting>
  <conditionalFormatting sqref="C81:E82">
    <cfRule type="cellIs" dxfId="27" priority="1" stopIfTrue="1" operator="lessThan">
      <formula>0</formula>
    </cfRule>
  </conditionalFormatting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72A6-137A-4148-9727-BD401AB26A0F}">
  <dimension ref="A1:G22"/>
  <sheetViews>
    <sheetView showGridLines="0" view="pageBreakPreview" topLeftCell="A40" zoomScale="74" zoomScaleNormal="75" zoomScaleSheetLayoutView="115" workbookViewId="0">
      <selection activeCell="F15" sqref="F15"/>
    </sheetView>
  </sheetViews>
  <sheetFormatPr baseColWidth="10" defaultColWidth="11.44140625" defaultRowHeight="13.2" x14ac:dyDescent="0.25"/>
  <cols>
    <col min="1" max="6" width="16.77734375" style="273" customWidth="1"/>
    <col min="7" max="7" width="11.44140625" style="273"/>
    <col min="8" max="8" width="12" style="273" customWidth="1"/>
    <col min="9" max="16384" width="11.44140625" style="273"/>
  </cols>
  <sheetData>
    <row r="1" spans="1:7" s="297" customFormat="1" ht="17.399999999999999" x14ac:dyDescent="0.3">
      <c r="A1" s="299" t="s">
        <v>72</v>
      </c>
      <c r="B1" s="299"/>
      <c r="C1" s="299"/>
      <c r="D1" s="299"/>
      <c r="E1" s="299"/>
      <c r="F1" s="298"/>
    </row>
    <row r="3" spans="1:7" s="293" customFormat="1" ht="13.8" x14ac:dyDescent="0.25">
      <c r="A3" s="296" t="s">
        <v>146</v>
      </c>
      <c r="B3" s="296"/>
      <c r="C3" s="296"/>
      <c r="D3" s="296"/>
      <c r="E3" s="296"/>
      <c r="F3" s="295"/>
      <c r="G3" s="295"/>
    </row>
    <row r="4" spans="1:7" s="293" customFormat="1" ht="13.8" x14ac:dyDescent="0.25">
      <c r="A4" s="296" t="s">
        <v>145</v>
      </c>
      <c r="B4" s="296"/>
      <c r="C4" s="296"/>
      <c r="D4" s="296"/>
      <c r="E4" s="296"/>
      <c r="F4" s="295"/>
      <c r="G4" s="295"/>
    </row>
    <row r="5" spans="1:7" s="293" customFormat="1" ht="14.25" customHeight="1" thickBot="1" x14ac:dyDescent="0.3">
      <c r="A5" s="294"/>
      <c r="B5" s="294"/>
      <c r="C5" s="294"/>
      <c r="D5" s="294"/>
      <c r="E5" s="294"/>
      <c r="F5" s="294"/>
    </row>
    <row r="6" spans="1:7" ht="22.5" customHeight="1" x14ac:dyDescent="0.25">
      <c r="A6" s="292" t="s">
        <v>0</v>
      </c>
      <c r="B6" s="291" t="s">
        <v>73</v>
      </c>
      <c r="C6" s="291" t="s">
        <v>144</v>
      </c>
      <c r="D6" s="291" t="s">
        <v>144</v>
      </c>
    </row>
    <row r="7" spans="1:7" x14ac:dyDescent="0.25">
      <c r="A7" s="290"/>
      <c r="B7" s="289" t="s">
        <v>131</v>
      </c>
      <c r="C7" s="289" t="s">
        <v>143</v>
      </c>
      <c r="D7" s="289" t="s">
        <v>142</v>
      </c>
    </row>
    <row r="8" spans="1:7" x14ac:dyDescent="0.25">
      <c r="A8" s="290"/>
      <c r="B8" s="289" t="s">
        <v>141</v>
      </c>
      <c r="C8" s="289" t="s">
        <v>141</v>
      </c>
      <c r="D8" s="289" t="s">
        <v>141</v>
      </c>
    </row>
    <row r="9" spans="1:7" ht="22.5" customHeight="1" thickBot="1" x14ac:dyDescent="0.3">
      <c r="A9" s="288"/>
      <c r="B9" s="287"/>
      <c r="C9" s="287"/>
      <c r="D9" s="287"/>
    </row>
    <row r="10" spans="1:7" x14ac:dyDescent="0.25">
      <c r="A10" s="286">
        <v>2015</v>
      </c>
      <c r="B10" s="282">
        <v>6825.1412599900004</v>
      </c>
      <c r="C10" s="285">
        <v>134.49909394696999</v>
      </c>
      <c r="D10" s="282">
        <v>6583.1221391279996</v>
      </c>
    </row>
    <row r="11" spans="1:7" x14ac:dyDescent="0.25">
      <c r="A11" s="286">
        <v>2016</v>
      </c>
      <c r="B11" s="282">
        <v>6910.610146</v>
      </c>
      <c r="C11" s="285">
        <v>134.33910194628999</v>
      </c>
      <c r="D11" s="282">
        <v>6675.7885263199996</v>
      </c>
    </row>
    <row r="12" spans="1:7" x14ac:dyDescent="0.25">
      <c r="A12" s="284">
        <v>2017</v>
      </c>
      <c r="B12" s="282">
        <v>7018.7864130400003</v>
      </c>
      <c r="C12" s="285">
        <v>124.02828505918001</v>
      </c>
      <c r="D12" s="282">
        <v>6811.6811150000003</v>
      </c>
    </row>
    <row r="13" spans="1:7" x14ac:dyDescent="0.25">
      <c r="A13" s="284">
        <v>2018</v>
      </c>
      <c r="B13" s="282">
        <v>7122.0585053599998</v>
      </c>
      <c r="C13" s="285">
        <v>134.67668472857</v>
      </c>
      <c r="D13" s="282">
        <v>6906.5463</v>
      </c>
    </row>
    <row r="14" spans="1:7" x14ac:dyDescent="0.25">
      <c r="A14" s="284">
        <v>2019</v>
      </c>
      <c r="B14" s="282">
        <v>7246.4155753900004</v>
      </c>
      <c r="C14" s="285">
        <v>142.82637835222999</v>
      </c>
      <c r="D14" s="282">
        <v>7017.9438769999997</v>
      </c>
    </row>
    <row r="15" spans="1:7" x14ac:dyDescent="0.25">
      <c r="A15" s="284">
        <v>2020</v>
      </c>
      <c r="B15" s="282">
        <v>7384.5325553800003</v>
      </c>
      <c r="C15" s="285">
        <v>119.79145779898001</v>
      </c>
      <c r="D15" s="282">
        <v>7191.9629967199999</v>
      </c>
    </row>
    <row r="16" spans="1:7" x14ac:dyDescent="0.25">
      <c r="A16" s="284">
        <v>2021</v>
      </c>
      <c r="B16" s="282">
        <v>7401.0556703900002</v>
      </c>
      <c r="C16" s="285">
        <v>75.144795043659997</v>
      </c>
      <c r="D16" s="282">
        <v>7269.7567491099999</v>
      </c>
    </row>
    <row r="17" spans="1:4" x14ac:dyDescent="0.25">
      <c r="A17" s="284">
        <v>2022</v>
      </c>
      <c r="B17" s="282">
        <v>7237.8357918399997</v>
      </c>
      <c r="C17" s="285">
        <v>80.424850719229994</v>
      </c>
      <c r="D17" s="282">
        <v>7104.9350843499997</v>
      </c>
    </row>
    <row r="18" spans="1:4" x14ac:dyDescent="0.25">
      <c r="A18" s="284">
        <v>2023</v>
      </c>
      <c r="B18" s="282">
        <v>7344.1763870000004</v>
      </c>
      <c r="C18" s="285">
        <v>80.716759655499999</v>
      </c>
      <c r="D18" s="282">
        <v>7213.0548203400003</v>
      </c>
    </row>
    <row r="19" spans="1:4" x14ac:dyDescent="0.25">
      <c r="A19" s="284">
        <v>2024</v>
      </c>
      <c r="B19" s="282">
        <v>7355.4012400000001</v>
      </c>
      <c r="C19" s="283">
        <v>76.964370000000002</v>
      </c>
      <c r="D19" s="282">
        <v>7226.8501800000004</v>
      </c>
    </row>
    <row r="20" spans="1:4" ht="13.8" thickBot="1" x14ac:dyDescent="0.3">
      <c r="A20" s="281">
        <v>2025</v>
      </c>
      <c r="B20" s="280">
        <v>7316.1994299999997</v>
      </c>
      <c r="C20" s="279">
        <v>71.425129999999996</v>
      </c>
      <c r="D20" s="278">
        <v>7196.3916499999996</v>
      </c>
    </row>
    <row r="21" spans="1:4" x14ac:dyDescent="0.25">
      <c r="D21" s="277"/>
    </row>
    <row r="22" spans="1:4" ht="17.399999999999999" x14ac:dyDescent="0.3">
      <c r="A22" s="276"/>
      <c r="B22" s="275"/>
      <c r="C22" s="274"/>
      <c r="D22" s="274"/>
    </row>
  </sheetData>
  <mergeCells count="4">
    <mergeCell ref="A6:A9"/>
    <mergeCell ref="A1:E1"/>
    <mergeCell ref="A3:E3"/>
    <mergeCell ref="A4:E4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059C-CC11-43E9-992F-6FBD3DFC9CBC}">
  <sheetPr>
    <pageSetUpPr fitToPage="1"/>
  </sheetPr>
  <dimension ref="A1:J90"/>
  <sheetViews>
    <sheetView view="pageBreakPreview" zoomScale="81" zoomScaleNormal="70" zoomScaleSheetLayoutView="115" workbookViewId="0">
      <pane xSplit="1" ySplit="8" topLeftCell="B78" activePane="bottomRight" state="frozen"/>
      <selection activeCell="F15" sqref="F15"/>
      <selection pane="topRight" activeCell="F15" sqref="F15"/>
      <selection pane="bottomLeft" activeCell="F15" sqref="F15"/>
      <selection pane="bottomRight" activeCell="A88" sqref="A88:XFD88"/>
    </sheetView>
  </sheetViews>
  <sheetFormatPr baseColWidth="10" defaultColWidth="11.44140625" defaultRowHeight="13.2" x14ac:dyDescent="0.25"/>
  <cols>
    <col min="1" max="1" width="26.77734375" style="247" customWidth="1"/>
    <col min="2" max="6" width="20" style="247" customWidth="1"/>
    <col min="7" max="12" width="11.44140625" style="247"/>
    <col min="13" max="13" width="12.77734375" style="247" bestFit="1" customWidth="1"/>
    <col min="14" max="16" width="13.21875" style="247" customWidth="1"/>
    <col min="17" max="16384" width="11.44140625" style="247"/>
  </cols>
  <sheetData>
    <row r="1" spans="1:10" s="245" customFormat="1" ht="17.399999999999999" x14ac:dyDescent="0.3">
      <c r="A1" s="246" t="s">
        <v>72</v>
      </c>
      <c r="B1" s="246"/>
      <c r="C1" s="246"/>
      <c r="D1" s="246"/>
      <c r="E1" s="246"/>
      <c r="F1" s="246"/>
      <c r="G1" s="227"/>
    </row>
    <row r="2" spans="1:10" s="272" customFormat="1" x14ac:dyDescent="0.25"/>
    <row r="3" spans="1:10" s="241" customFormat="1" ht="13.8" x14ac:dyDescent="0.25">
      <c r="A3" s="242" t="s">
        <v>159</v>
      </c>
      <c r="B3" s="242"/>
      <c r="C3" s="242"/>
      <c r="D3" s="242"/>
      <c r="E3" s="242"/>
      <c r="F3" s="242"/>
      <c r="G3" s="243"/>
      <c r="H3" s="243"/>
      <c r="I3" s="243"/>
      <c r="J3" s="243"/>
    </row>
    <row r="4" spans="1:10" s="270" customFormat="1" ht="13.8" x14ac:dyDescent="0.25">
      <c r="A4" s="271" t="s">
        <v>158</v>
      </c>
      <c r="B4" s="271"/>
      <c r="C4" s="271"/>
      <c r="D4" s="271"/>
      <c r="E4" s="271"/>
      <c r="F4" s="271"/>
    </row>
    <row r="5" spans="1:10" s="269" customFormat="1" ht="14.4" thickBot="1" x14ac:dyDescent="0.3">
      <c r="A5" s="330"/>
      <c r="B5" s="330"/>
      <c r="C5" s="329"/>
      <c r="D5" s="329"/>
      <c r="E5" s="329"/>
      <c r="F5" s="329"/>
    </row>
    <row r="6" spans="1:10" x14ac:dyDescent="0.25">
      <c r="A6" s="328" t="s">
        <v>69</v>
      </c>
      <c r="B6" s="327"/>
      <c r="C6" s="326" t="s">
        <v>157</v>
      </c>
      <c r="D6" s="325"/>
      <c r="E6" s="326" t="s">
        <v>156</v>
      </c>
      <c r="F6" s="325"/>
    </row>
    <row r="7" spans="1:10" x14ac:dyDescent="0.25">
      <c r="A7" s="324"/>
      <c r="B7" s="323" t="s">
        <v>1</v>
      </c>
      <c r="C7" s="322" t="s">
        <v>155</v>
      </c>
      <c r="D7" s="322" t="s">
        <v>144</v>
      </c>
      <c r="E7" s="322" t="s">
        <v>154</v>
      </c>
      <c r="F7" s="321" t="s">
        <v>153</v>
      </c>
    </row>
    <row r="8" spans="1:10" ht="16.2" thickBot="1" x14ac:dyDescent="0.3">
      <c r="A8" s="320"/>
      <c r="B8" s="319"/>
      <c r="C8" s="319" t="s">
        <v>152</v>
      </c>
      <c r="D8" s="319" t="s">
        <v>151</v>
      </c>
      <c r="E8" s="319" t="s">
        <v>150</v>
      </c>
      <c r="F8" s="318" t="s">
        <v>149</v>
      </c>
    </row>
    <row r="9" spans="1:10" x14ac:dyDescent="0.25">
      <c r="A9" s="304" t="s">
        <v>27</v>
      </c>
      <c r="B9" s="261">
        <f>C9+D9+E9+F9</f>
        <v>1360141.76</v>
      </c>
      <c r="C9" s="316">
        <v>2172.83</v>
      </c>
      <c r="D9" s="317">
        <v>4615.83</v>
      </c>
      <c r="E9" s="316">
        <v>3910.26</v>
      </c>
      <c r="F9" s="316">
        <v>1349442.84</v>
      </c>
    </row>
    <row r="10" spans="1:10" x14ac:dyDescent="0.25">
      <c r="A10" s="304" t="s">
        <v>28</v>
      </c>
      <c r="B10" s="261">
        <f>C10+D10+E10+F10</f>
        <v>1349108.8599999999</v>
      </c>
      <c r="C10" s="315">
        <v>960.64</v>
      </c>
      <c r="D10" s="261">
        <v>3137.4</v>
      </c>
      <c r="E10" s="315">
        <v>3195.61</v>
      </c>
      <c r="F10" s="315">
        <v>1341815.21</v>
      </c>
    </row>
    <row r="11" spans="1:10" x14ac:dyDescent="0.25">
      <c r="A11" s="304" t="s">
        <v>29</v>
      </c>
      <c r="B11" s="261">
        <f>C11+D11+E11+F11</f>
        <v>13140.37</v>
      </c>
      <c r="C11" s="315">
        <v>144.97</v>
      </c>
      <c r="D11" s="261">
        <v>737.34</v>
      </c>
      <c r="E11" s="315">
        <v>71.53</v>
      </c>
      <c r="F11" s="315">
        <v>12186.53</v>
      </c>
    </row>
    <row r="12" spans="1:10" x14ac:dyDescent="0.25">
      <c r="A12" s="304" t="s">
        <v>30</v>
      </c>
      <c r="B12" s="261">
        <f>C12+D12+E12+F12</f>
        <v>297881.95</v>
      </c>
      <c r="C12" s="315">
        <v>325.01</v>
      </c>
      <c r="D12" s="261">
        <v>2425.5100000000002</v>
      </c>
      <c r="E12" s="315">
        <v>0</v>
      </c>
      <c r="F12" s="315">
        <v>295131.43</v>
      </c>
    </row>
    <row r="13" spans="1:10" x14ac:dyDescent="0.25">
      <c r="A13" s="306" t="s">
        <v>4</v>
      </c>
      <c r="B13" s="305">
        <f>SUM(B9:B12)</f>
        <v>3020272.9400000004</v>
      </c>
      <c r="C13" s="305">
        <f>SUM(C9:C12)</f>
        <v>3603.45</v>
      </c>
      <c r="D13" s="305">
        <f>SUM(D9:D12)</f>
        <v>10916.08</v>
      </c>
      <c r="E13" s="305">
        <f>SUM(E9:E12)</f>
        <v>7177.4000000000005</v>
      </c>
      <c r="F13" s="305">
        <f>SUM(F9:F12)</f>
        <v>2998576.01</v>
      </c>
    </row>
    <row r="14" spans="1:10" x14ac:dyDescent="0.25">
      <c r="A14" s="304"/>
      <c r="B14" s="261"/>
      <c r="C14" s="261"/>
      <c r="D14" s="261"/>
      <c r="E14" s="261"/>
      <c r="F14" s="261"/>
    </row>
    <row r="15" spans="1:10" x14ac:dyDescent="0.25">
      <c r="A15" s="306" t="s">
        <v>5</v>
      </c>
      <c r="B15" s="305">
        <f>C15+D15+E15+F15</f>
        <v>499564.59</v>
      </c>
      <c r="C15" s="305">
        <v>11296.82</v>
      </c>
      <c r="D15" s="305">
        <v>1204.31</v>
      </c>
      <c r="E15" s="305">
        <v>3574.01</v>
      </c>
      <c r="F15" s="305">
        <v>483489.45</v>
      </c>
    </row>
    <row r="16" spans="1:10" x14ac:dyDescent="0.25">
      <c r="A16" s="304"/>
      <c r="B16" s="254"/>
      <c r="C16" s="254"/>
      <c r="D16" s="254"/>
      <c r="E16" s="254"/>
      <c r="F16" s="254"/>
    </row>
    <row r="17" spans="1:6" x14ac:dyDescent="0.25">
      <c r="A17" s="306" t="s">
        <v>6</v>
      </c>
      <c r="B17" s="305">
        <f>C17+D17+E17+F17</f>
        <v>379854.61</v>
      </c>
      <c r="C17" s="305">
        <v>14422.5</v>
      </c>
      <c r="D17" s="305">
        <v>175.13</v>
      </c>
      <c r="E17" s="305">
        <v>2468.61</v>
      </c>
      <c r="F17" s="305">
        <v>362788.37</v>
      </c>
    </row>
    <row r="18" spans="1:6" x14ac:dyDescent="0.25">
      <c r="A18" s="304"/>
      <c r="B18" s="261"/>
      <c r="C18" s="261"/>
      <c r="D18" s="261"/>
      <c r="E18" s="261"/>
      <c r="F18" s="261"/>
    </row>
    <row r="19" spans="1:6" x14ac:dyDescent="0.25">
      <c r="A19" s="304" t="s">
        <v>61</v>
      </c>
      <c r="B19" s="261">
        <f>C19+D19+E19+F19</f>
        <v>51849.58</v>
      </c>
      <c r="C19" s="261">
        <v>1141.72</v>
      </c>
      <c r="D19" s="261">
        <v>120.59</v>
      </c>
      <c r="E19" s="261">
        <v>125.19</v>
      </c>
      <c r="F19" s="261">
        <v>50462.080000000002</v>
      </c>
    </row>
    <row r="20" spans="1:6" x14ac:dyDescent="0.25">
      <c r="A20" s="304" t="s">
        <v>31</v>
      </c>
      <c r="B20" s="261">
        <f>C20+D20+E20+F20</f>
        <v>58877.909999999996</v>
      </c>
      <c r="C20" s="261">
        <v>1634.17</v>
      </c>
      <c r="D20" s="261">
        <v>538.04</v>
      </c>
      <c r="E20" s="261">
        <v>1774.78</v>
      </c>
      <c r="F20" s="261">
        <v>54930.92</v>
      </c>
    </row>
    <row r="21" spans="1:6" x14ac:dyDescent="0.25">
      <c r="A21" s="304" t="s">
        <v>32</v>
      </c>
      <c r="B21" s="261">
        <f>C21+D21+E21+F21</f>
        <v>42374.859999999993</v>
      </c>
      <c r="C21" s="261">
        <v>1124</v>
      </c>
      <c r="D21" s="261">
        <v>271.01</v>
      </c>
      <c r="E21" s="261">
        <v>409.26</v>
      </c>
      <c r="F21" s="261">
        <v>40570.589999999997</v>
      </c>
    </row>
    <row r="22" spans="1:6" x14ac:dyDescent="0.25">
      <c r="A22" s="306" t="s">
        <v>62</v>
      </c>
      <c r="B22" s="305">
        <f>SUM(B19:B21)</f>
        <v>153102.34999999998</v>
      </c>
      <c r="C22" s="305">
        <f>SUM(C19:C21)</f>
        <v>3899.8900000000003</v>
      </c>
      <c r="D22" s="305">
        <f>SUM(D19:D21)</f>
        <v>929.64</v>
      </c>
      <c r="E22" s="305">
        <f>SUM(E19:E21)</f>
        <v>2309.23</v>
      </c>
      <c r="F22" s="305">
        <f>SUM(F19:F21)</f>
        <v>145963.59</v>
      </c>
    </row>
    <row r="23" spans="1:6" x14ac:dyDescent="0.25">
      <c r="A23" s="304"/>
      <c r="B23" s="254"/>
      <c r="C23" s="254"/>
      <c r="D23" s="254"/>
      <c r="E23" s="254"/>
      <c r="F23" s="254"/>
    </row>
    <row r="24" spans="1:6" x14ac:dyDescent="0.25">
      <c r="A24" s="306" t="s">
        <v>7</v>
      </c>
      <c r="B24" s="305">
        <f>C24+D24+E24+F24</f>
        <v>275443.48</v>
      </c>
      <c r="C24" s="305">
        <v>0</v>
      </c>
      <c r="D24" s="305">
        <v>0</v>
      </c>
      <c r="E24" s="305">
        <v>803.67</v>
      </c>
      <c r="F24" s="305">
        <v>274639.81</v>
      </c>
    </row>
    <row r="25" spans="1:6" x14ac:dyDescent="0.25">
      <c r="A25" s="304"/>
      <c r="B25" s="254"/>
      <c r="C25" s="254"/>
      <c r="D25" s="254"/>
      <c r="E25" s="254"/>
      <c r="F25" s="254"/>
    </row>
    <row r="26" spans="1:6" x14ac:dyDescent="0.25">
      <c r="A26" s="306" t="s">
        <v>8</v>
      </c>
      <c r="B26" s="305">
        <f>C26+D26+E26+F26</f>
        <v>18486.75</v>
      </c>
      <c r="C26" s="305">
        <v>0</v>
      </c>
      <c r="D26" s="305">
        <v>0</v>
      </c>
      <c r="E26" s="305">
        <v>891.61</v>
      </c>
      <c r="F26" s="305">
        <v>17595.14</v>
      </c>
    </row>
    <row r="27" spans="1:6" x14ac:dyDescent="0.25">
      <c r="A27" s="304"/>
      <c r="B27" s="261"/>
      <c r="C27" s="261"/>
      <c r="D27" s="261"/>
      <c r="E27" s="261"/>
      <c r="F27" s="261"/>
    </row>
    <row r="28" spans="1:6" x14ac:dyDescent="0.25">
      <c r="A28" s="304" t="s">
        <v>33</v>
      </c>
      <c r="B28" s="261">
        <f>C28+D28+E28+F28</f>
        <v>141059.31</v>
      </c>
      <c r="C28" s="261">
        <v>670.1</v>
      </c>
      <c r="D28" s="261">
        <v>4.75</v>
      </c>
      <c r="E28" s="261">
        <v>0</v>
      </c>
      <c r="F28" s="261">
        <v>140384.46</v>
      </c>
    </row>
    <row r="29" spans="1:6" x14ac:dyDescent="0.25">
      <c r="A29" s="304" t="s">
        <v>34</v>
      </c>
      <c r="B29" s="261">
        <f>C29+D29+E29+F29</f>
        <v>0</v>
      </c>
      <c r="C29" s="261">
        <v>0</v>
      </c>
      <c r="D29" s="261">
        <v>0</v>
      </c>
      <c r="E29" s="261">
        <v>0</v>
      </c>
      <c r="F29" s="261">
        <v>0</v>
      </c>
    </row>
    <row r="30" spans="1:6" x14ac:dyDescent="0.25">
      <c r="A30" s="304" t="s">
        <v>35</v>
      </c>
      <c r="B30" s="261">
        <f>C30+D30+E30+F30</f>
        <v>32301.69</v>
      </c>
      <c r="C30" s="261">
        <v>71.349999999999994</v>
      </c>
      <c r="D30" s="261">
        <v>9.07</v>
      </c>
      <c r="E30" s="261">
        <v>0</v>
      </c>
      <c r="F30" s="261">
        <v>32221.27</v>
      </c>
    </row>
    <row r="31" spans="1:6" x14ac:dyDescent="0.25">
      <c r="A31" s="306" t="s">
        <v>66</v>
      </c>
      <c r="B31" s="305">
        <f>SUM(B28:B30)</f>
        <v>173361</v>
      </c>
      <c r="C31" s="305">
        <f>SUM(C28:C30)</f>
        <v>741.45</v>
      </c>
      <c r="D31" s="305">
        <f>SUM(D28:D30)</f>
        <v>13.82</v>
      </c>
      <c r="E31" s="305">
        <f>SUM(E28:E30)</f>
        <v>0</v>
      </c>
      <c r="F31" s="305">
        <f>SUM(F28:F30)</f>
        <v>172605.72999999998</v>
      </c>
    </row>
    <row r="32" spans="1:6" x14ac:dyDescent="0.25">
      <c r="A32" s="304"/>
      <c r="B32" s="254"/>
      <c r="C32" s="254"/>
      <c r="D32" s="254"/>
      <c r="E32" s="254"/>
      <c r="F32" s="254"/>
    </row>
    <row r="33" spans="1:6" x14ac:dyDescent="0.25">
      <c r="A33" s="304" t="s">
        <v>36</v>
      </c>
      <c r="B33" s="261">
        <f>C33+D33+E33+F33</f>
        <v>194690.76</v>
      </c>
      <c r="C33" s="261">
        <v>2025.46</v>
      </c>
      <c r="D33" s="261">
        <v>81.960000000000008</v>
      </c>
      <c r="E33" s="261">
        <v>3231.34</v>
      </c>
      <c r="F33" s="261">
        <v>189352</v>
      </c>
    </row>
    <row r="34" spans="1:6" x14ac:dyDescent="0.25">
      <c r="A34" s="304" t="s">
        <v>37</v>
      </c>
      <c r="B34" s="261">
        <f>C34+D34+E34+F34</f>
        <v>258278</v>
      </c>
      <c r="C34" s="261">
        <v>4174.53</v>
      </c>
      <c r="D34" s="261">
        <v>111.64</v>
      </c>
      <c r="E34" s="261">
        <v>2852.52</v>
      </c>
      <c r="F34" s="261">
        <v>251139.31</v>
      </c>
    </row>
    <row r="35" spans="1:6" x14ac:dyDescent="0.25">
      <c r="A35" s="304" t="s">
        <v>38</v>
      </c>
      <c r="B35" s="261">
        <f>C35+D35+E35+F35</f>
        <v>292275.68</v>
      </c>
      <c r="C35" s="261">
        <v>2173.44</v>
      </c>
      <c r="D35" s="261">
        <v>109.94</v>
      </c>
      <c r="E35" s="261">
        <v>252.06</v>
      </c>
      <c r="F35" s="261">
        <v>289740.24</v>
      </c>
    </row>
    <row r="36" spans="1:6" x14ac:dyDescent="0.25">
      <c r="A36" s="304" t="s">
        <v>39</v>
      </c>
      <c r="B36" s="261">
        <f>C36+D36+E36+F36</f>
        <v>0</v>
      </c>
      <c r="C36" s="307">
        <v>0</v>
      </c>
      <c r="D36" s="307">
        <v>0</v>
      </c>
      <c r="E36" s="307">
        <v>0</v>
      </c>
      <c r="F36" s="307">
        <v>0</v>
      </c>
    </row>
    <row r="37" spans="1:6" x14ac:dyDescent="0.25">
      <c r="A37" s="306" t="s">
        <v>9</v>
      </c>
      <c r="B37" s="305">
        <f>SUM(B33:B36)</f>
        <v>745244.44</v>
      </c>
      <c r="C37" s="305">
        <f>SUM(C33:C36)</f>
        <v>8373.43</v>
      </c>
      <c r="D37" s="305">
        <f>SUM(D33:D36)</f>
        <v>303.54000000000002</v>
      </c>
      <c r="E37" s="305">
        <f>SUM(E33:E36)</f>
        <v>6335.920000000001</v>
      </c>
      <c r="F37" s="305">
        <f>SUM(F33:F36)</f>
        <v>730231.55</v>
      </c>
    </row>
    <row r="38" spans="1:6" x14ac:dyDescent="0.25">
      <c r="A38" s="304"/>
      <c r="B38" s="254"/>
      <c r="C38" s="254"/>
      <c r="D38" s="254"/>
      <c r="E38" s="254"/>
      <c r="F38" s="254"/>
    </row>
    <row r="39" spans="1:6" x14ac:dyDescent="0.25">
      <c r="A39" s="306" t="s">
        <v>10</v>
      </c>
      <c r="B39" s="305">
        <f>C39+D39+E39+F39</f>
        <v>55529.51</v>
      </c>
      <c r="C39" s="313">
        <v>1109.7</v>
      </c>
      <c r="D39" s="257">
        <v>39.79</v>
      </c>
      <c r="E39" s="313">
        <v>20645.02</v>
      </c>
      <c r="F39" s="313">
        <v>33735</v>
      </c>
    </row>
    <row r="40" spans="1:6" x14ac:dyDescent="0.25">
      <c r="A40" s="304"/>
      <c r="B40" s="261"/>
      <c r="C40" s="261"/>
      <c r="D40" s="261"/>
      <c r="E40" s="261"/>
      <c r="F40" s="261"/>
    </row>
    <row r="41" spans="1:6" x14ac:dyDescent="0.25">
      <c r="A41" s="304" t="s">
        <v>63</v>
      </c>
      <c r="B41" s="261">
        <f>C41+D41+E41+F41</f>
        <v>119869.45</v>
      </c>
      <c r="C41" s="261">
        <v>363.55</v>
      </c>
      <c r="D41" s="261">
        <v>107.31</v>
      </c>
      <c r="E41" s="261">
        <v>199.23000000000002</v>
      </c>
      <c r="F41" s="261">
        <v>119199.36</v>
      </c>
    </row>
    <row r="42" spans="1:6" x14ac:dyDescent="0.25">
      <c r="A42" s="304" t="s">
        <v>40</v>
      </c>
      <c r="B42" s="261">
        <f>C42+D42+E42+F42</f>
        <v>28620.47</v>
      </c>
      <c r="C42" s="261">
        <v>115.17</v>
      </c>
      <c r="D42" s="261">
        <v>55.85</v>
      </c>
      <c r="E42" s="261">
        <v>249.72999999999996</v>
      </c>
      <c r="F42" s="261">
        <v>28199.72</v>
      </c>
    </row>
    <row r="43" spans="1:6" x14ac:dyDescent="0.25">
      <c r="A43" s="304" t="s">
        <v>41</v>
      </c>
      <c r="B43" s="261">
        <f>C43+D43+E43+F43</f>
        <v>232620.39</v>
      </c>
      <c r="C43" s="261">
        <v>635.85</v>
      </c>
      <c r="D43" s="261">
        <v>191.63</v>
      </c>
      <c r="E43" s="261">
        <v>87.41</v>
      </c>
      <c r="F43" s="261">
        <v>231705.5</v>
      </c>
    </row>
    <row r="44" spans="1:6" x14ac:dyDescent="0.25">
      <c r="A44" s="304" t="s">
        <v>42</v>
      </c>
      <c r="B44" s="261">
        <f>C44+D44+E44+F44</f>
        <v>165074.42000000001</v>
      </c>
      <c r="C44" s="261">
        <v>448.76</v>
      </c>
      <c r="D44" s="261">
        <v>113.88</v>
      </c>
      <c r="E44" s="261">
        <v>0</v>
      </c>
      <c r="F44" s="261">
        <v>164511.78</v>
      </c>
    </row>
    <row r="45" spans="1:6" x14ac:dyDescent="0.25">
      <c r="A45" s="304" t="s">
        <v>12</v>
      </c>
      <c r="B45" s="261">
        <f>C45+D45+E45+F45</f>
        <v>46194.29</v>
      </c>
      <c r="C45" s="261">
        <v>134.68</v>
      </c>
      <c r="D45" s="261">
        <v>48.18</v>
      </c>
      <c r="E45" s="261">
        <v>0</v>
      </c>
      <c r="F45" s="261">
        <v>46011.43</v>
      </c>
    </row>
    <row r="46" spans="1:6" x14ac:dyDescent="0.25">
      <c r="A46" s="304" t="s">
        <v>43</v>
      </c>
      <c r="B46" s="261">
        <f>C46+D46+E46+F46</f>
        <v>88578.299999999988</v>
      </c>
      <c r="C46" s="261">
        <v>228.19</v>
      </c>
      <c r="D46" s="261">
        <v>42.71</v>
      </c>
      <c r="E46" s="261">
        <v>0</v>
      </c>
      <c r="F46" s="261">
        <v>88307.4</v>
      </c>
    </row>
    <row r="47" spans="1:6" x14ac:dyDescent="0.25">
      <c r="A47" s="304" t="s">
        <v>44</v>
      </c>
      <c r="B47" s="261">
        <f>C47+D47+E47+F47</f>
        <v>1775.77</v>
      </c>
      <c r="C47" s="261">
        <v>5.41</v>
      </c>
      <c r="D47" s="261">
        <v>2</v>
      </c>
      <c r="E47" s="261">
        <v>0</v>
      </c>
      <c r="F47" s="261">
        <v>1768.36</v>
      </c>
    </row>
    <row r="48" spans="1:6" x14ac:dyDescent="0.25">
      <c r="A48" s="304" t="s">
        <v>45</v>
      </c>
      <c r="B48" s="261">
        <f>C48+D48+E48+F48</f>
        <v>92168.37000000001</v>
      </c>
      <c r="C48" s="261">
        <v>258.64999999999998</v>
      </c>
      <c r="D48" s="261">
        <v>48.18</v>
      </c>
      <c r="E48" s="261">
        <v>118.55</v>
      </c>
      <c r="F48" s="261">
        <v>91742.99</v>
      </c>
    </row>
    <row r="49" spans="1:6" x14ac:dyDescent="0.25">
      <c r="A49" s="304" t="s">
        <v>46</v>
      </c>
      <c r="B49" s="261">
        <f>C49+D49+E49+F49</f>
        <v>114970.97</v>
      </c>
      <c r="C49" s="261">
        <v>315.64999999999998</v>
      </c>
      <c r="D49" s="261">
        <v>89.79</v>
      </c>
      <c r="E49" s="261">
        <v>0</v>
      </c>
      <c r="F49" s="261">
        <v>114565.53</v>
      </c>
    </row>
    <row r="50" spans="1:6" x14ac:dyDescent="0.25">
      <c r="A50" s="306" t="s">
        <v>64</v>
      </c>
      <c r="B50" s="305">
        <f>SUM(B41:B49)</f>
        <v>889872.43</v>
      </c>
      <c r="C50" s="305">
        <f>SUM(C41:C49)</f>
        <v>2505.9100000000003</v>
      </c>
      <c r="D50" s="305">
        <f>SUM(D41:D49)</f>
        <v>699.52999999999986</v>
      </c>
      <c r="E50" s="305">
        <f>SUM(E41:E49)</f>
        <v>654.91999999999996</v>
      </c>
      <c r="F50" s="305">
        <f>SUM(F41:F49)</f>
        <v>886012.07000000007</v>
      </c>
    </row>
    <row r="51" spans="1:6" x14ac:dyDescent="0.25">
      <c r="A51" s="304"/>
      <c r="B51" s="254"/>
      <c r="C51" s="254"/>
      <c r="D51" s="254"/>
      <c r="E51" s="254"/>
      <c r="F51" s="254"/>
    </row>
    <row r="52" spans="1:6" x14ac:dyDescent="0.25">
      <c r="A52" s="306" t="s">
        <v>13</v>
      </c>
      <c r="B52" s="305">
        <f>C52+D52+E52+F52</f>
        <v>53115.98</v>
      </c>
      <c r="C52" s="313">
        <v>0</v>
      </c>
      <c r="D52" s="314">
        <v>0</v>
      </c>
      <c r="E52" s="313">
        <v>0</v>
      </c>
      <c r="F52" s="313">
        <v>53115.98</v>
      </c>
    </row>
    <row r="53" spans="1:6" x14ac:dyDescent="0.25">
      <c r="A53" s="304"/>
      <c r="B53" s="254"/>
      <c r="C53" s="254"/>
      <c r="D53" s="254"/>
      <c r="E53" s="254"/>
      <c r="F53" s="254"/>
    </row>
    <row r="54" spans="1:6" x14ac:dyDescent="0.25">
      <c r="A54" s="304" t="s">
        <v>47</v>
      </c>
      <c r="B54" s="261">
        <f>C54+D54+E54+F54</f>
        <v>18939.650000000001</v>
      </c>
      <c r="C54" s="312">
        <v>0</v>
      </c>
      <c r="D54" s="261">
        <v>0</v>
      </c>
      <c r="E54" s="312">
        <v>0</v>
      </c>
      <c r="F54" s="261">
        <v>18939.650000000001</v>
      </c>
    </row>
    <row r="55" spans="1:6" x14ac:dyDescent="0.25">
      <c r="A55" s="304" t="s">
        <v>14</v>
      </c>
      <c r="B55" s="261">
        <f>C55+D55+E55+F55</f>
        <v>28300.55</v>
      </c>
      <c r="C55" s="261">
        <v>481.32</v>
      </c>
      <c r="D55" s="261">
        <v>84.86</v>
      </c>
      <c r="E55" s="261">
        <v>64.41</v>
      </c>
      <c r="F55" s="261">
        <v>27669.96</v>
      </c>
    </row>
    <row r="56" spans="1:6" x14ac:dyDescent="0.25">
      <c r="A56" s="304" t="s">
        <v>48</v>
      </c>
      <c r="B56" s="261">
        <f>C56+D56+E56+F56</f>
        <v>0</v>
      </c>
      <c r="C56" s="311">
        <v>0</v>
      </c>
      <c r="D56" s="311">
        <v>0</v>
      </c>
      <c r="E56" s="311">
        <v>0</v>
      </c>
      <c r="F56" s="311">
        <v>0</v>
      </c>
    </row>
    <row r="57" spans="1:6" x14ac:dyDescent="0.25">
      <c r="A57" s="304" t="s">
        <v>49</v>
      </c>
      <c r="B57" s="261">
        <f>C57+D57+E57+F57</f>
        <v>679.19999999999993</v>
      </c>
      <c r="C57" s="311">
        <v>1.9</v>
      </c>
      <c r="D57" s="311">
        <v>0</v>
      </c>
      <c r="E57" s="311">
        <v>0</v>
      </c>
      <c r="F57" s="311">
        <v>677.3</v>
      </c>
    </row>
    <row r="58" spans="1:6" x14ac:dyDescent="0.25">
      <c r="A58" s="304" t="s">
        <v>15</v>
      </c>
      <c r="B58" s="261">
        <f>C58+D58+E58+F58</f>
        <v>238634.16999999998</v>
      </c>
      <c r="C58" s="261">
        <v>713.44</v>
      </c>
      <c r="D58" s="261">
        <v>49.74</v>
      </c>
      <c r="E58" s="261">
        <v>0</v>
      </c>
      <c r="F58" s="261">
        <v>237870.99</v>
      </c>
    </row>
    <row r="59" spans="1:6" x14ac:dyDescent="0.25">
      <c r="A59" s="306" t="s">
        <v>50</v>
      </c>
      <c r="B59" s="305">
        <f>SUM(B54:B58)</f>
        <v>286553.56999999995</v>
      </c>
      <c r="C59" s="305">
        <f>SUM(C54:C58)</f>
        <v>1196.6600000000001</v>
      </c>
      <c r="D59" s="305">
        <f>SUM(D54:D58)</f>
        <v>134.6</v>
      </c>
      <c r="E59" s="305">
        <f>SUM(E54:E58)</f>
        <v>64.41</v>
      </c>
      <c r="F59" s="305">
        <f>SUM(F54:F58)</f>
        <v>285157.90000000002</v>
      </c>
    </row>
    <row r="60" spans="1:6" x14ac:dyDescent="0.25">
      <c r="A60" s="304"/>
      <c r="B60" s="261"/>
      <c r="C60" s="261"/>
      <c r="D60" s="261"/>
      <c r="E60" s="261"/>
      <c r="F60" s="261"/>
    </row>
    <row r="61" spans="1:6" x14ac:dyDescent="0.25">
      <c r="A61" s="304" t="s">
        <v>51</v>
      </c>
      <c r="B61" s="261">
        <f>C61+D61+E61+F61</f>
        <v>19055.100000000002</v>
      </c>
      <c r="C61" s="261">
        <v>0</v>
      </c>
      <c r="D61" s="261">
        <v>15.2</v>
      </c>
      <c r="E61" s="261">
        <v>0</v>
      </c>
      <c r="F61" s="261">
        <v>19039.900000000001</v>
      </c>
    </row>
    <row r="62" spans="1:6" x14ac:dyDescent="0.25">
      <c r="A62" s="304" t="s">
        <v>52</v>
      </c>
      <c r="B62" s="261">
        <f>C62+D62+E62+F62</f>
        <v>4217.16</v>
      </c>
      <c r="C62" s="309">
        <v>2.46</v>
      </c>
      <c r="D62" s="309">
        <v>3.9</v>
      </c>
      <c r="E62" s="310">
        <v>0</v>
      </c>
      <c r="F62" s="307">
        <v>4210.8</v>
      </c>
    </row>
    <row r="63" spans="1:6" x14ac:dyDescent="0.25">
      <c r="A63" s="304" t="s">
        <v>53</v>
      </c>
      <c r="B63" s="261">
        <f>C63+D63+E63+F63</f>
        <v>61158.95</v>
      </c>
      <c r="C63" s="261">
        <v>0</v>
      </c>
      <c r="D63" s="261">
        <v>43.85</v>
      </c>
      <c r="E63" s="261">
        <v>0</v>
      </c>
      <c r="F63" s="261">
        <v>61115.1</v>
      </c>
    </row>
    <row r="64" spans="1:6" x14ac:dyDescent="0.25">
      <c r="A64" s="306" t="s">
        <v>16</v>
      </c>
      <c r="B64" s="305">
        <f>SUM(B61:B63)</f>
        <v>84431.209999999992</v>
      </c>
      <c r="C64" s="305">
        <f>SUM(C61:C63)</f>
        <v>2.46</v>
      </c>
      <c r="D64" s="305">
        <f>SUM(D61:D63)</f>
        <v>62.95</v>
      </c>
      <c r="E64" s="305">
        <f>SUM(E61:E63)</f>
        <v>0</v>
      </c>
      <c r="F64" s="305">
        <f>SUM(F61:F63)</f>
        <v>84365.8</v>
      </c>
    </row>
    <row r="65" spans="1:6" x14ac:dyDescent="0.25">
      <c r="A65" s="304"/>
      <c r="B65" s="254"/>
      <c r="C65" s="254"/>
      <c r="D65" s="254"/>
      <c r="E65" s="254"/>
      <c r="F65" s="254"/>
    </row>
    <row r="66" spans="1:6" x14ac:dyDescent="0.25">
      <c r="A66" s="306" t="s">
        <v>17</v>
      </c>
      <c r="B66" s="305">
        <f>C66+D66+E66+F66</f>
        <v>67635.91</v>
      </c>
      <c r="C66" s="305">
        <v>0</v>
      </c>
      <c r="D66" s="305">
        <v>0</v>
      </c>
      <c r="E66" s="305">
        <v>0</v>
      </c>
      <c r="F66" s="305">
        <v>67635.91</v>
      </c>
    </row>
    <row r="67" spans="1:6" x14ac:dyDescent="0.25">
      <c r="A67" s="304"/>
      <c r="B67" s="254"/>
      <c r="C67" s="254"/>
      <c r="D67" s="254"/>
      <c r="E67" s="254"/>
      <c r="F67" s="254"/>
    </row>
    <row r="68" spans="1:6" x14ac:dyDescent="0.25">
      <c r="A68" s="304" t="s">
        <v>18</v>
      </c>
      <c r="B68" s="261">
        <f>C68+D68+E68+F68</f>
        <v>10904.880000000001</v>
      </c>
      <c r="C68" s="261">
        <v>0</v>
      </c>
      <c r="D68" s="261">
        <v>43.11</v>
      </c>
      <c r="E68" s="261">
        <v>72.900000000000006</v>
      </c>
      <c r="F68" s="261">
        <v>10788.87</v>
      </c>
    </row>
    <row r="69" spans="1:6" x14ac:dyDescent="0.25">
      <c r="A69" s="304" t="s">
        <v>19</v>
      </c>
      <c r="B69" s="261">
        <f>C69+D69+E69+F69</f>
        <v>6970.87</v>
      </c>
      <c r="C69" s="261">
        <v>6.98</v>
      </c>
      <c r="D69" s="261">
        <v>26.56</v>
      </c>
      <c r="E69" s="261">
        <v>798.14</v>
      </c>
      <c r="F69" s="261">
        <v>6139.19</v>
      </c>
    </row>
    <row r="70" spans="1:6" x14ac:dyDescent="0.25">
      <c r="A70" s="306" t="s">
        <v>20</v>
      </c>
      <c r="B70" s="305">
        <f>SUM(B68:B69)</f>
        <v>17875.75</v>
      </c>
      <c r="C70" s="305">
        <f>SUM(C68:C69)</f>
        <v>6.98</v>
      </c>
      <c r="D70" s="305">
        <f>SUM(D68:D69)</f>
        <v>69.67</v>
      </c>
      <c r="E70" s="305">
        <f>SUM(E68:E69)</f>
        <v>871.04</v>
      </c>
      <c r="F70" s="305">
        <f>SUM(F68:F69)</f>
        <v>16928.060000000001</v>
      </c>
    </row>
    <row r="71" spans="1:6" x14ac:dyDescent="0.25">
      <c r="A71" s="304"/>
      <c r="B71" s="261"/>
      <c r="C71" s="261"/>
      <c r="D71" s="261"/>
      <c r="E71" s="261"/>
      <c r="F71" s="261"/>
    </row>
    <row r="72" spans="1:6" x14ac:dyDescent="0.25">
      <c r="A72" s="304" t="s">
        <v>54</v>
      </c>
      <c r="B72" s="261">
        <f>C72+D72+E72+F72</f>
        <v>1293.45</v>
      </c>
      <c r="C72" s="261">
        <v>148.93</v>
      </c>
      <c r="D72" s="261">
        <v>18.829999999999998</v>
      </c>
      <c r="E72" s="261">
        <v>0</v>
      </c>
      <c r="F72" s="261">
        <v>1125.69</v>
      </c>
    </row>
    <row r="73" spans="1:6" x14ac:dyDescent="0.25">
      <c r="A73" s="304" t="s">
        <v>21</v>
      </c>
      <c r="B73" s="261">
        <f>C73+D73+E73+F73</f>
        <v>34295.549999999996</v>
      </c>
      <c r="C73" s="261">
        <v>0</v>
      </c>
      <c r="D73" s="309">
        <v>0</v>
      </c>
      <c r="E73" s="261">
        <v>589.71</v>
      </c>
      <c r="F73" s="261">
        <v>33705.839999999997</v>
      </c>
    </row>
    <row r="74" spans="1:6" x14ac:dyDescent="0.25">
      <c r="A74" s="304" t="s">
        <v>22</v>
      </c>
      <c r="B74" s="261">
        <f>C74+D74+E74+F74</f>
        <v>370153.36</v>
      </c>
      <c r="C74" s="261">
        <v>0</v>
      </c>
      <c r="D74" s="308">
        <v>0</v>
      </c>
      <c r="E74" s="261">
        <v>0</v>
      </c>
      <c r="F74" s="261">
        <v>370153.36</v>
      </c>
    </row>
    <row r="75" spans="1:6" x14ac:dyDescent="0.25">
      <c r="A75" s="304" t="s">
        <v>55</v>
      </c>
      <c r="B75" s="261">
        <f>C75+D75+E75+F75</f>
        <v>50589.83</v>
      </c>
      <c r="C75" s="261">
        <v>0</v>
      </c>
      <c r="D75" s="307">
        <v>0</v>
      </c>
      <c r="E75" s="261">
        <v>1816.8</v>
      </c>
      <c r="F75" s="261">
        <v>48773.03</v>
      </c>
    </row>
    <row r="76" spans="1:6" x14ac:dyDescent="0.25">
      <c r="A76" s="304" t="s">
        <v>23</v>
      </c>
      <c r="B76" s="261">
        <f>C76+D76+E76+F76</f>
        <v>0</v>
      </c>
      <c r="C76" s="261">
        <v>0</v>
      </c>
      <c r="D76" s="261">
        <v>0</v>
      </c>
      <c r="E76" s="261">
        <v>0</v>
      </c>
      <c r="F76" s="261">
        <v>0</v>
      </c>
    </row>
    <row r="77" spans="1:6" x14ac:dyDescent="0.25">
      <c r="A77" s="304" t="s">
        <v>56</v>
      </c>
      <c r="B77" s="261">
        <f>C77+D77+E77+F77</f>
        <v>20466.38</v>
      </c>
      <c r="C77" s="261">
        <v>0</v>
      </c>
      <c r="D77" s="261">
        <v>24</v>
      </c>
      <c r="E77" s="261">
        <v>3296.3</v>
      </c>
      <c r="F77" s="261">
        <v>17146.080000000002</v>
      </c>
    </row>
    <row r="78" spans="1:6" x14ac:dyDescent="0.25">
      <c r="A78" s="304" t="s">
        <v>57</v>
      </c>
      <c r="B78" s="261">
        <f>C78+D78+E78+F78</f>
        <v>10199.560000000001</v>
      </c>
      <c r="C78" s="261">
        <v>0</v>
      </c>
      <c r="D78" s="261">
        <v>7.23</v>
      </c>
      <c r="E78" s="261">
        <v>1710.73</v>
      </c>
      <c r="F78" s="261">
        <v>8481.6</v>
      </c>
    </row>
    <row r="79" spans="1:6" x14ac:dyDescent="0.25">
      <c r="A79" s="304" t="s">
        <v>24</v>
      </c>
      <c r="B79" s="261">
        <f>C79+D79+E79+F79</f>
        <v>52659.4</v>
      </c>
      <c r="C79" s="261">
        <v>0</v>
      </c>
      <c r="D79" s="261">
        <v>0</v>
      </c>
      <c r="E79" s="261">
        <v>104.51</v>
      </c>
      <c r="F79" s="261">
        <v>52554.89</v>
      </c>
    </row>
    <row r="80" spans="1:6" x14ac:dyDescent="0.25">
      <c r="A80" s="306" t="s">
        <v>65</v>
      </c>
      <c r="B80" s="305">
        <f>SUM(B72:B79)</f>
        <v>539657.53</v>
      </c>
      <c r="C80" s="305">
        <f>SUM(C72:C79)</f>
        <v>148.93</v>
      </c>
      <c r="D80" s="305">
        <f>SUM(D72:D79)</f>
        <v>50.06</v>
      </c>
      <c r="E80" s="305">
        <f>SUM(E72:E79)</f>
        <v>7518.0500000000011</v>
      </c>
      <c r="F80" s="305">
        <f>SUM(F72:F79)</f>
        <v>531940.49</v>
      </c>
    </row>
    <row r="81" spans="1:6" x14ac:dyDescent="0.25">
      <c r="A81" s="304"/>
      <c r="B81" s="261"/>
      <c r="C81" s="261"/>
      <c r="D81" s="261"/>
      <c r="E81" s="261"/>
      <c r="F81" s="261"/>
    </row>
    <row r="82" spans="1:6" x14ac:dyDescent="0.25">
      <c r="A82" s="304" t="s">
        <v>58</v>
      </c>
      <c r="B82" s="261">
        <f>C82+D82+E82+F82</f>
        <v>51076.28</v>
      </c>
      <c r="C82" s="261">
        <v>976.71</v>
      </c>
      <c r="D82" s="261">
        <v>977.06</v>
      </c>
      <c r="E82" s="261">
        <v>2167.06</v>
      </c>
      <c r="F82" s="261">
        <v>46955.45</v>
      </c>
    </row>
    <row r="83" spans="1:6" x14ac:dyDescent="0.25">
      <c r="A83" s="304" t="s">
        <v>59</v>
      </c>
      <c r="B83" s="261">
        <f>C83+D83+E83+F83</f>
        <v>5121.1000000000004</v>
      </c>
      <c r="C83" s="261">
        <v>97.76</v>
      </c>
      <c r="D83" s="261">
        <v>96.74</v>
      </c>
      <c r="E83" s="261">
        <v>271.26</v>
      </c>
      <c r="F83" s="261">
        <v>4655.34</v>
      </c>
    </row>
    <row r="84" spans="1:6" x14ac:dyDescent="0.25">
      <c r="A84" s="306" t="s">
        <v>25</v>
      </c>
      <c r="B84" s="305">
        <f>SUM(B82:B83)</f>
        <v>56197.38</v>
      </c>
      <c r="C84" s="305">
        <f>SUM(C82:C83)</f>
        <v>1074.47</v>
      </c>
      <c r="D84" s="305">
        <f>SUM(D82:D83)</f>
        <v>1073.8</v>
      </c>
      <c r="E84" s="305">
        <f>SUM(E82:E83)</f>
        <v>2438.3199999999997</v>
      </c>
      <c r="F84" s="305">
        <f>SUM(F82:F83)</f>
        <v>51610.789999999994</v>
      </c>
    </row>
    <row r="85" spans="1:6" x14ac:dyDescent="0.25">
      <c r="A85" s="304"/>
      <c r="B85" s="261"/>
      <c r="C85" s="261"/>
      <c r="D85" s="261"/>
      <c r="E85" s="261"/>
      <c r="F85" s="261"/>
    </row>
    <row r="86" spans="1:6" ht="13.8" thickBot="1" x14ac:dyDescent="0.3">
      <c r="A86" s="303" t="s">
        <v>26</v>
      </c>
      <c r="B86" s="302">
        <f>B13+B15+B17+B22+B24+B26+B31+B37+B39+B50+B52+B59+B64+B66+B70+B80+B84</f>
        <v>7316199.4300000006</v>
      </c>
      <c r="C86" s="302">
        <f>C13+C15+C17+C22+C24+C26+C31+C37+C39+C50+C52+C59+C64+C66+C70+C80+C84</f>
        <v>48382.650000000009</v>
      </c>
      <c r="D86" s="302">
        <f>D13+D15+D17+D22+D24+D26+D31+D37+D39+D50+D52+D59+D64+D66+D70+D80+D84</f>
        <v>15672.92</v>
      </c>
      <c r="E86" s="302">
        <f>E13+E15+E17+E22+E24+E26+E31+E37+E39+E50+E52+E59+E64+E66+E70+E80+E84</f>
        <v>55752.210000000006</v>
      </c>
      <c r="F86" s="302">
        <f>F13+F15+F17+F22+F24+F26+F31+F37+F39+F50+F52+F59+F64+F66+F70+F80+F84</f>
        <v>7196391.6500000004</v>
      </c>
    </row>
    <row r="87" spans="1:6" ht="15.6" x14ac:dyDescent="0.25">
      <c r="A87" s="301" t="s">
        <v>148</v>
      </c>
      <c r="B87" s="300"/>
      <c r="C87" s="300"/>
      <c r="D87" s="300"/>
      <c r="E87" s="300"/>
      <c r="F87" s="300"/>
    </row>
    <row r="88" spans="1:6" ht="15.6" x14ac:dyDescent="0.25">
      <c r="A88" s="247" t="s">
        <v>147</v>
      </c>
    </row>
    <row r="90" spans="1:6" ht="17.399999999999999" x14ac:dyDescent="0.3">
      <c r="A90" s="248"/>
    </row>
  </sheetData>
  <mergeCells count="6">
    <mergeCell ref="A1:F1"/>
    <mergeCell ref="A3:F3"/>
    <mergeCell ref="A4:F4"/>
    <mergeCell ref="A6:A8"/>
    <mergeCell ref="C6:D6"/>
    <mergeCell ref="E6:F6"/>
  </mergeCells>
  <conditionalFormatting sqref="B9:F86">
    <cfRule type="cellIs" dxfId="26" priority="1" stopIfTrue="1" operator="lessThan">
      <formula>0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C0C5-D56A-4AE9-B52E-3CED99CD8363}">
  <dimension ref="A1:I22"/>
  <sheetViews>
    <sheetView showGridLines="0" view="pageBreakPreview" topLeftCell="A40" zoomScale="61" zoomScaleNormal="75" zoomScaleSheetLayoutView="90" workbookViewId="0">
      <selection activeCell="F15" sqref="F15"/>
    </sheetView>
  </sheetViews>
  <sheetFormatPr baseColWidth="10" defaultColWidth="11.44140625" defaultRowHeight="13.2" x14ac:dyDescent="0.25"/>
  <cols>
    <col min="1" max="6" width="16.77734375" style="273" customWidth="1"/>
    <col min="7" max="7" width="11.44140625" style="273"/>
    <col min="8" max="11" width="12" style="273" customWidth="1"/>
    <col min="12" max="16384" width="11.44140625" style="273"/>
  </cols>
  <sheetData>
    <row r="1" spans="1:9" s="297" customFormat="1" ht="17.399999999999999" x14ac:dyDescent="0.3">
      <c r="A1" s="299" t="s">
        <v>72</v>
      </c>
      <c r="B1" s="299"/>
      <c r="C1" s="299"/>
      <c r="D1" s="299"/>
      <c r="E1" s="299"/>
      <c r="F1" s="298"/>
    </row>
    <row r="3" spans="1:9" s="293" customFormat="1" ht="13.8" x14ac:dyDescent="0.25">
      <c r="A3" s="296" t="s">
        <v>160</v>
      </c>
      <c r="B3" s="296"/>
      <c r="C3" s="296"/>
      <c r="D3" s="296"/>
      <c r="E3" s="296"/>
      <c r="F3" s="295"/>
      <c r="G3" s="295"/>
      <c r="H3" s="295"/>
      <c r="I3" s="295"/>
    </row>
    <row r="4" spans="1:9" s="293" customFormat="1" ht="13.8" x14ac:dyDescent="0.25">
      <c r="A4" s="296" t="s">
        <v>145</v>
      </c>
      <c r="B4" s="296"/>
      <c r="C4" s="296"/>
      <c r="D4" s="296"/>
      <c r="E4" s="296"/>
      <c r="F4" s="295"/>
      <c r="G4" s="295"/>
      <c r="H4" s="295"/>
      <c r="I4" s="295"/>
    </row>
    <row r="5" spans="1:9" s="293" customFormat="1" ht="14.25" customHeight="1" thickBot="1" x14ac:dyDescent="0.3">
      <c r="A5" s="294"/>
      <c r="B5" s="294"/>
      <c r="C5" s="294"/>
      <c r="D5" s="294"/>
      <c r="E5" s="294"/>
      <c r="F5" s="294"/>
    </row>
    <row r="6" spans="1:9" ht="22.5" customHeight="1" x14ac:dyDescent="0.25">
      <c r="A6" s="292" t="s">
        <v>0</v>
      </c>
      <c r="B6" s="291" t="s">
        <v>73</v>
      </c>
      <c r="C6" s="291" t="s">
        <v>144</v>
      </c>
      <c r="D6" s="291" t="s">
        <v>144</v>
      </c>
    </row>
    <row r="7" spans="1:9" x14ac:dyDescent="0.25">
      <c r="A7" s="290"/>
      <c r="B7" s="289" t="s">
        <v>131</v>
      </c>
      <c r="C7" s="289" t="s">
        <v>143</v>
      </c>
      <c r="D7" s="289" t="s">
        <v>142</v>
      </c>
    </row>
    <row r="8" spans="1:9" x14ac:dyDescent="0.25">
      <c r="A8" s="290"/>
      <c r="B8" s="289" t="s">
        <v>141</v>
      </c>
      <c r="C8" s="289" t="s">
        <v>141</v>
      </c>
      <c r="D8" s="289" t="s">
        <v>141</v>
      </c>
    </row>
    <row r="9" spans="1:9" ht="22.5" customHeight="1" thickBot="1" x14ac:dyDescent="0.3">
      <c r="A9" s="288"/>
      <c r="B9" s="287"/>
      <c r="C9" s="287"/>
      <c r="D9" s="287"/>
    </row>
    <row r="10" spans="1:9" x14ac:dyDescent="0.25">
      <c r="A10" s="286">
        <v>2015</v>
      </c>
      <c r="B10" s="285">
        <v>558.5504140969</v>
      </c>
      <c r="C10" s="285">
        <v>37.703162491470003</v>
      </c>
      <c r="D10" s="285">
        <v>520.84725160990001</v>
      </c>
    </row>
    <row r="11" spans="1:9" x14ac:dyDescent="0.25">
      <c r="A11" s="286">
        <v>2016</v>
      </c>
      <c r="B11" s="285">
        <v>545.6521283559</v>
      </c>
      <c r="C11" s="285">
        <v>33.361639556150003</v>
      </c>
      <c r="D11" s="285">
        <v>512.29039230000001</v>
      </c>
    </row>
    <row r="12" spans="1:9" x14ac:dyDescent="0.25">
      <c r="A12" s="286">
        <v>2017</v>
      </c>
      <c r="B12" s="285">
        <v>544.10345028200004</v>
      </c>
      <c r="C12" s="285">
        <v>34.706581186039998</v>
      </c>
      <c r="D12" s="285">
        <v>509.26349800000003</v>
      </c>
    </row>
    <row r="13" spans="1:9" x14ac:dyDescent="0.25">
      <c r="A13" s="284">
        <v>2018</v>
      </c>
      <c r="B13" s="285">
        <v>546.98559388900003</v>
      </c>
      <c r="C13" s="285">
        <v>34.335670891569997</v>
      </c>
      <c r="D13" s="285">
        <v>512.43713300000002</v>
      </c>
    </row>
    <row r="14" spans="1:9" x14ac:dyDescent="0.25">
      <c r="A14" s="284">
        <v>2019</v>
      </c>
      <c r="B14" s="285">
        <v>542.28421421099995</v>
      </c>
      <c r="C14" s="285">
        <v>29.392707211139999</v>
      </c>
      <c r="D14" s="285">
        <v>512.68437700000004</v>
      </c>
    </row>
    <row r="15" spans="1:9" x14ac:dyDescent="0.25">
      <c r="A15" s="284">
        <v>2020</v>
      </c>
      <c r="B15" s="285">
        <v>535.88390664799999</v>
      </c>
      <c r="C15" s="285">
        <v>26.71822274805</v>
      </c>
      <c r="D15" s="285">
        <v>508.93540879099999</v>
      </c>
    </row>
    <row r="16" spans="1:9" x14ac:dyDescent="0.25">
      <c r="A16" s="284">
        <v>2021</v>
      </c>
      <c r="B16" s="285">
        <v>539.79052255399995</v>
      </c>
      <c r="C16" s="285">
        <v>27.968245203559999</v>
      </c>
      <c r="D16" s="285">
        <v>511.62305735400003</v>
      </c>
    </row>
    <row r="17" spans="1:4" x14ac:dyDescent="0.25">
      <c r="A17" s="284">
        <v>2022</v>
      </c>
      <c r="B17" s="285">
        <v>525.96255988799999</v>
      </c>
      <c r="C17" s="285">
        <v>28.611452406049999</v>
      </c>
      <c r="D17" s="285">
        <v>497.22529748400001</v>
      </c>
    </row>
    <row r="18" spans="1:4" x14ac:dyDescent="0.25">
      <c r="A18" s="284">
        <v>2023</v>
      </c>
      <c r="B18" s="285">
        <v>510.497029392</v>
      </c>
      <c r="C18" s="285">
        <v>28.360443474290001</v>
      </c>
      <c r="D18" s="285">
        <v>481.99504591800002</v>
      </c>
    </row>
    <row r="19" spans="1:4" x14ac:dyDescent="0.25">
      <c r="A19" s="284">
        <v>2024</v>
      </c>
      <c r="B19" s="285">
        <v>521.14264000000003</v>
      </c>
      <c r="C19" s="285">
        <v>25.209720000000001</v>
      </c>
      <c r="D19" s="285">
        <v>495.80894999999998</v>
      </c>
    </row>
    <row r="20" spans="1:4" ht="13.8" thickBot="1" x14ac:dyDescent="0.3">
      <c r="A20" s="281">
        <v>2025</v>
      </c>
      <c r="B20" s="279">
        <v>497.14265</v>
      </c>
      <c r="C20" s="279">
        <v>23.75273</v>
      </c>
      <c r="D20" s="331">
        <v>473.26584000000003</v>
      </c>
    </row>
    <row r="21" spans="1:4" x14ac:dyDescent="0.25">
      <c r="D21" s="277"/>
    </row>
    <row r="22" spans="1:4" ht="17.399999999999999" x14ac:dyDescent="0.3">
      <c r="A22" s="276"/>
      <c r="B22" s="275"/>
      <c r="C22" s="274"/>
      <c r="D22" s="274"/>
    </row>
  </sheetData>
  <mergeCells count="4">
    <mergeCell ref="A6:A9"/>
    <mergeCell ref="A1:E1"/>
    <mergeCell ref="A3:E3"/>
    <mergeCell ref="A4:E4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F8B27-1AF4-494D-AED4-905E8A4414A9}">
  <dimension ref="A1:J89"/>
  <sheetViews>
    <sheetView zoomScale="82" zoomScaleNormal="130" zoomScaleSheetLayoutView="70" workbookViewId="0">
      <pane xSplit="1" ySplit="7" topLeftCell="B80" activePane="bottomRight" state="frozen"/>
      <selection activeCell="F15" sqref="F15"/>
      <selection pane="topRight" activeCell="F15" sqref="F15"/>
      <selection pane="bottomLeft" activeCell="F15" sqref="F15"/>
      <selection pane="bottomRight" activeCell="F15" sqref="F15"/>
    </sheetView>
  </sheetViews>
  <sheetFormatPr baseColWidth="10" defaultColWidth="11.44140625" defaultRowHeight="13.2" x14ac:dyDescent="0.25"/>
  <cols>
    <col min="1" max="1" width="26.77734375" style="247" customWidth="1"/>
    <col min="2" max="2" width="16.77734375" style="247" customWidth="1"/>
    <col min="3" max="3" width="20.5546875" style="247" customWidth="1"/>
    <col min="4" max="4" width="16.77734375" style="247" customWidth="1"/>
    <col min="5" max="5" width="17.44140625" style="247" customWidth="1"/>
    <col min="6" max="6" width="18" style="247" customWidth="1"/>
    <col min="7" max="16384" width="11.44140625" style="247"/>
  </cols>
  <sheetData>
    <row r="1" spans="1:10" s="245" customFormat="1" ht="17.399999999999999" x14ac:dyDescent="0.3">
      <c r="A1" s="246" t="s">
        <v>72</v>
      </c>
      <c r="B1" s="246"/>
      <c r="C1" s="246"/>
      <c r="D1" s="246"/>
      <c r="E1" s="246"/>
      <c r="F1" s="246"/>
    </row>
    <row r="2" spans="1:10" s="272" customFormat="1" x14ac:dyDescent="0.25"/>
    <row r="3" spans="1:10" s="241" customFormat="1" ht="13.8" x14ac:dyDescent="0.25">
      <c r="A3" s="242" t="s">
        <v>177</v>
      </c>
      <c r="B3" s="242"/>
      <c r="C3" s="242"/>
      <c r="D3" s="242"/>
      <c r="E3" s="242"/>
      <c r="F3" s="242"/>
      <c r="G3" s="243"/>
      <c r="H3" s="243"/>
      <c r="I3" s="243"/>
    </row>
    <row r="4" spans="1:10" s="270" customFormat="1" ht="13.8" x14ac:dyDescent="0.25">
      <c r="A4" s="271" t="s">
        <v>176</v>
      </c>
      <c r="B4" s="271"/>
      <c r="C4" s="271"/>
      <c r="D4" s="271"/>
      <c r="E4" s="271"/>
      <c r="F4" s="271"/>
    </row>
    <row r="5" spans="1:10" s="269" customFormat="1" ht="14.25" customHeight="1" thickBot="1" x14ac:dyDescent="0.3"/>
    <row r="6" spans="1:10" s="340" customFormat="1" ht="26.25" customHeight="1" x14ac:dyDescent="0.25">
      <c r="A6" s="349" t="s">
        <v>2</v>
      </c>
      <c r="B6" s="348" t="s">
        <v>175</v>
      </c>
      <c r="C6" s="346" t="s">
        <v>174</v>
      </c>
      <c r="D6" s="347"/>
      <c r="E6" s="346" t="s">
        <v>156</v>
      </c>
      <c r="F6" s="345"/>
    </row>
    <row r="7" spans="1:10" s="340" customFormat="1" ht="37.5" customHeight="1" thickBot="1" x14ac:dyDescent="0.3">
      <c r="A7" s="265" t="s">
        <v>3</v>
      </c>
      <c r="B7" s="344"/>
      <c r="C7" s="343" t="s">
        <v>173</v>
      </c>
      <c r="D7" s="343" t="s">
        <v>172</v>
      </c>
      <c r="E7" s="343" t="s">
        <v>171</v>
      </c>
      <c r="F7" s="342" t="s">
        <v>170</v>
      </c>
      <c r="G7" s="247"/>
      <c r="H7" s="341"/>
      <c r="I7" s="341"/>
      <c r="J7" s="341"/>
    </row>
    <row r="8" spans="1:10" x14ac:dyDescent="0.25">
      <c r="A8" s="255" t="s">
        <v>27</v>
      </c>
      <c r="B8" s="236">
        <v>18.989999999999998</v>
      </c>
      <c r="C8" s="236">
        <v>0</v>
      </c>
      <c r="D8" s="236">
        <v>0</v>
      </c>
      <c r="E8" s="236">
        <v>17.829999999999998</v>
      </c>
      <c r="F8" s="259">
        <v>1.1599999999999999</v>
      </c>
      <c r="H8" s="228"/>
      <c r="I8" s="339"/>
      <c r="J8" s="228"/>
    </row>
    <row r="9" spans="1:10" x14ac:dyDescent="0.25">
      <c r="A9" s="255" t="s">
        <v>28</v>
      </c>
      <c r="B9" s="236">
        <v>0</v>
      </c>
      <c r="C9" s="236">
        <v>0</v>
      </c>
      <c r="D9" s="236">
        <v>0</v>
      </c>
      <c r="E9" s="236">
        <v>0</v>
      </c>
      <c r="F9" s="259">
        <v>0</v>
      </c>
      <c r="H9" s="228"/>
      <c r="I9" s="339"/>
      <c r="J9" s="228"/>
    </row>
    <row r="10" spans="1:10" x14ac:dyDescent="0.25">
      <c r="A10" s="255" t="s">
        <v>29</v>
      </c>
      <c r="B10" s="236">
        <v>26.67</v>
      </c>
      <c r="C10" s="236">
        <v>0</v>
      </c>
      <c r="D10" s="236">
        <v>0</v>
      </c>
      <c r="E10" s="236">
        <v>26.67</v>
      </c>
      <c r="F10" s="259">
        <v>0</v>
      </c>
      <c r="H10" s="228"/>
      <c r="I10" s="339"/>
      <c r="J10" s="228"/>
    </row>
    <row r="11" spans="1:10" x14ac:dyDescent="0.25">
      <c r="A11" s="255" t="s">
        <v>30</v>
      </c>
      <c r="B11" s="236">
        <v>0</v>
      </c>
      <c r="C11" s="236">
        <v>0</v>
      </c>
      <c r="D11" s="236">
        <v>0</v>
      </c>
      <c r="E11" s="236">
        <v>0</v>
      </c>
      <c r="F11" s="259">
        <v>0</v>
      </c>
      <c r="H11" s="228"/>
      <c r="I11" s="339"/>
      <c r="J11" s="228"/>
    </row>
    <row r="12" spans="1:10" x14ac:dyDescent="0.25">
      <c r="A12" s="258" t="s">
        <v>169</v>
      </c>
      <c r="B12" s="257">
        <f>SUM(B8:B11)</f>
        <v>45.66</v>
      </c>
      <c r="C12" s="257">
        <f>SUM(C8:C11)</f>
        <v>0</v>
      </c>
      <c r="D12" s="257">
        <f>SUM(D8:D11)</f>
        <v>0</v>
      </c>
      <c r="E12" s="257">
        <f>SUM(E8:E11)</f>
        <v>44.5</v>
      </c>
      <c r="F12" s="256">
        <f>SUM(F8:F11)</f>
        <v>1.1599999999999999</v>
      </c>
      <c r="H12" s="337"/>
      <c r="I12" s="338"/>
      <c r="J12" s="337"/>
    </row>
    <row r="13" spans="1:10" x14ac:dyDescent="0.25">
      <c r="A13" s="255"/>
      <c r="B13" s="333"/>
      <c r="C13" s="333"/>
      <c r="D13" s="333"/>
      <c r="E13" s="333"/>
      <c r="F13" s="332"/>
      <c r="H13" s="272"/>
      <c r="I13" s="272"/>
      <c r="J13" s="272"/>
    </row>
    <row r="14" spans="1:10" x14ac:dyDescent="0.25">
      <c r="A14" s="258" t="s">
        <v>5</v>
      </c>
      <c r="B14" s="257">
        <v>167.49</v>
      </c>
      <c r="C14" s="257">
        <v>0</v>
      </c>
      <c r="D14" s="257">
        <v>0</v>
      </c>
      <c r="E14" s="257">
        <v>164.16</v>
      </c>
      <c r="F14" s="256">
        <v>3.33</v>
      </c>
      <c r="H14" s="272"/>
      <c r="I14" s="272"/>
      <c r="J14" s="272"/>
    </row>
    <row r="15" spans="1:10" x14ac:dyDescent="0.25">
      <c r="A15" s="255"/>
      <c r="B15" s="333"/>
      <c r="C15" s="333"/>
      <c r="D15" s="333"/>
      <c r="E15" s="333"/>
      <c r="F15" s="332"/>
      <c r="H15" s="272"/>
      <c r="I15" s="272"/>
      <c r="J15" s="272"/>
    </row>
    <row r="16" spans="1:10" x14ac:dyDescent="0.25">
      <c r="A16" s="258" t="s">
        <v>6</v>
      </c>
      <c r="B16" s="257">
        <v>114.14</v>
      </c>
      <c r="C16" s="257">
        <v>0</v>
      </c>
      <c r="D16" s="257">
        <v>0</v>
      </c>
      <c r="E16" s="257">
        <v>0</v>
      </c>
      <c r="F16" s="256">
        <v>110.73</v>
      </c>
      <c r="H16" s="272"/>
      <c r="I16" s="272"/>
      <c r="J16" s="272"/>
    </row>
    <row r="17" spans="1:6" x14ac:dyDescent="0.25">
      <c r="A17" s="255"/>
      <c r="B17" s="333"/>
      <c r="C17" s="333"/>
      <c r="D17" s="333"/>
      <c r="E17" s="333"/>
      <c r="F17" s="332"/>
    </row>
    <row r="18" spans="1:6" x14ac:dyDescent="0.25">
      <c r="A18" s="255" t="s">
        <v>61</v>
      </c>
      <c r="B18" s="236">
        <v>3319.97</v>
      </c>
      <c r="C18" s="236">
        <v>39.69</v>
      </c>
      <c r="D18" s="236">
        <v>24.21</v>
      </c>
      <c r="E18" s="236">
        <v>1258.67</v>
      </c>
      <c r="F18" s="259">
        <v>2021.61</v>
      </c>
    </row>
    <row r="19" spans="1:6" x14ac:dyDescent="0.25">
      <c r="A19" s="255" t="s">
        <v>31</v>
      </c>
      <c r="B19" s="236">
        <v>4574.6099999999997</v>
      </c>
      <c r="C19" s="236">
        <v>135.33000000000001</v>
      </c>
      <c r="D19" s="236">
        <v>116.87</v>
      </c>
      <c r="E19" s="236">
        <v>2252.5700000000002</v>
      </c>
      <c r="F19" s="259">
        <v>2186.71</v>
      </c>
    </row>
    <row r="20" spans="1:6" x14ac:dyDescent="0.25">
      <c r="A20" s="255" t="s">
        <v>32</v>
      </c>
      <c r="B20" s="236">
        <v>827.12</v>
      </c>
      <c r="C20" s="236">
        <v>52.2</v>
      </c>
      <c r="D20" s="236">
        <v>43.34</v>
      </c>
      <c r="E20" s="236">
        <v>531.76</v>
      </c>
      <c r="F20" s="259">
        <v>243.16</v>
      </c>
    </row>
    <row r="21" spans="1:6" x14ac:dyDescent="0.25">
      <c r="A21" s="258" t="s">
        <v>168</v>
      </c>
      <c r="B21" s="257">
        <f>SUM(B18:B20)</f>
        <v>8721.7000000000007</v>
      </c>
      <c r="C21" s="257">
        <f>SUM(C18:C20)</f>
        <v>227.22000000000003</v>
      </c>
      <c r="D21" s="257">
        <f>SUM(D18:D20)</f>
        <v>184.42000000000002</v>
      </c>
      <c r="E21" s="257">
        <f>SUM(E18:E20)</f>
        <v>4043</v>
      </c>
      <c r="F21" s="256">
        <f>SUM(F18:F20)</f>
        <v>4451.4799999999996</v>
      </c>
    </row>
    <row r="22" spans="1:6" x14ac:dyDescent="0.25">
      <c r="A22" s="255"/>
      <c r="B22" s="333"/>
      <c r="C22" s="333"/>
      <c r="D22" s="333"/>
      <c r="E22" s="333"/>
      <c r="F22" s="332"/>
    </row>
    <row r="23" spans="1:6" x14ac:dyDescent="0.25">
      <c r="A23" s="258" t="s">
        <v>7</v>
      </c>
      <c r="B23" s="257">
        <v>17566.91</v>
      </c>
      <c r="C23" s="257">
        <v>0</v>
      </c>
      <c r="D23" s="257">
        <v>0</v>
      </c>
      <c r="E23" s="257">
        <v>1488.98</v>
      </c>
      <c r="F23" s="256">
        <v>16077.93</v>
      </c>
    </row>
    <row r="24" spans="1:6" x14ac:dyDescent="0.25">
      <c r="A24" s="255"/>
      <c r="B24" s="333"/>
      <c r="C24" s="333"/>
      <c r="D24" s="333"/>
      <c r="E24" s="333"/>
      <c r="F24" s="332"/>
    </row>
    <row r="25" spans="1:6" x14ac:dyDescent="0.25">
      <c r="A25" s="258" t="s">
        <v>8</v>
      </c>
      <c r="B25" s="257">
        <v>609.39</v>
      </c>
      <c r="C25" s="257">
        <v>0</v>
      </c>
      <c r="D25" s="257">
        <v>0</v>
      </c>
      <c r="E25" s="257">
        <v>0</v>
      </c>
      <c r="F25" s="256">
        <v>609.39</v>
      </c>
    </row>
    <row r="26" spans="1:6" x14ac:dyDescent="0.25">
      <c r="A26" s="255"/>
      <c r="B26" s="336"/>
      <c r="C26" s="336"/>
      <c r="D26" s="336"/>
      <c r="E26" s="336"/>
      <c r="F26" s="335"/>
    </row>
    <row r="27" spans="1:6" x14ac:dyDescent="0.25">
      <c r="A27" s="255" t="s">
        <v>33</v>
      </c>
      <c r="B27" s="236">
        <v>281.67</v>
      </c>
      <c r="C27" s="236">
        <v>0</v>
      </c>
      <c r="D27" s="236">
        <v>0</v>
      </c>
      <c r="E27" s="236">
        <v>0</v>
      </c>
      <c r="F27" s="259">
        <v>276.08999999999997</v>
      </c>
    </row>
    <row r="28" spans="1:6" x14ac:dyDescent="0.25">
      <c r="A28" s="255" t="s">
        <v>34</v>
      </c>
      <c r="B28" s="236">
        <v>1413.31</v>
      </c>
      <c r="C28" s="236">
        <v>0</v>
      </c>
      <c r="D28" s="236">
        <v>0</v>
      </c>
      <c r="E28" s="236">
        <v>376.02</v>
      </c>
      <c r="F28" s="259">
        <v>1014.38</v>
      </c>
    </row>
    <row r="29" spans="1:6" x14ac:dyDescent="0.25">
      <c r="A29" s="255" t="s">
        <v>35</v>
      </c>
      <c r="B29" s="236">
        <v>1827.05</v>
      </c>
      <c r="C29" s="236">
        <v>0</v>
      </c>
      <c r="D29" s="236">
        <v>0</v>
      </c>
      <c r="E29" s="236">
        <v>166.8</v>
      </c>
      <c r="F29" s="259">
        <v>1624.3</v>
      </c>
    </row>
    <row r="30" spans="1:6" x14ac:dyDescent="0.25">
      <c r="A30" s="258" t="s">
        <v>167</v>
      </c>
      <c r="B30" s="257">
        <f>SUM(B27:B29)</f>
        <v>3522.0299999999997</v>
      </c>
      <c r="C30" s="257">
        <f>SUM(C27:C29)</f>
        <v>0</v>
      </c>
      <c r="D30" s="257">
        <f>SUM(D27:D29)</f>
        <v>0</v>
      </c>
      <c r="E30" s="257">
        <f>SUM(E27:E29)</f>
        <v>542.81999999999994</v>
      </c>
      <c r="F30" s="256">
        <f>SUM(F27:F29)</f>
        <v>2914.77</v>
      </c>
    </row>
    <row r="31" spans="1:6" x14ac:dyDescent="0.25">
      <c r="A31" s="255"/>
      <c r="B31" s="336"/>
      <c r="C31" s="336"/>
      <c r="D31" s="336"/>
      <c r="E31" s="336"/>
      <c r="F31" s="335"/>
    </row>
    <row r="32" spans="1:6" x14ac:dyDescent="0.25">
      <c r="A32" s="255" t="s">
        <v>36</v>
      </c>
      <c r="B32" s="236">
        <v>432.63</v>
      </c>
      <c r="C32" s="236">
        <v>2.68</v>
      </c>
      <c r="D32" s="236">
        <v>1.02</v>
      </c>
      <c r="E32" s="236">
        <v>190.62</v>
      </c>
      <c r="F32" s="259">
        <v>228.8</v>
      </c>
    </row>
    <row r="33" spans="1:6" x14ac:dyDescent="0.25">
      <c r="A33" s="255" t="s">
        <v>37</v>
      </c>
      <c r="B33" s="236">
        <v>436.55</v>
      </c>
      <c r="C33" s="236">
        <v>2.71</v>
      </c>
      <c r="D33" s="236">
        <v>1.03</v>
      </c>
      <c r="E33" s="236">
        <v>148.68</v>
      </c>
      <c r="F33" s="259">
        <v>274.54000000000002</v>
      </c>
    </row>
    <row r="34" spans="1:6" x14ac:dyDescent="0.25">
      <c r="A34" s="255" t="s">
        <v>38</v>
      </c>
      <c r="B34" s="236">
        <v>514.69000000000005</v>
      </c>
      <c r="C34" s="236">
        <v>3.2</v>
      </c>
      <c r="D34" s="236">
        <v>1.22</v>
      </c>
      <c r="E34" s="236">
        <v>0</v>
      </c>
      <c r="F34" s="259">
        <v>498.97</v>
      </c>
    </row>
    <row r="35" spans="1:6" x14ac:dyDescent="0.25">
      <c r="A35" s="255" t="s">
        <v>39</v>
      </c>
      <c r="B35" s="236">
        <v>121.86</v>
      </c>
      <c r="C35" s="236">
        <v>0.7599999999999999</v>
      </c>
      <c r="D35" s="236">
        <v>0.28999999999999998</v>
      </c>
      <c r="E35" s="236">
        <v>110.78</v>
      </c>
      <c r="F35" s="259">
        <v>7.35</v>
      </c>
    </row>
    <row r="36" spans="1:6" x14ac:dyDescent="0.25">
      <c r="A36" s="258" t="s">
        <v>9</v>
      </c>
      <c r="B36" s="257">
        <f>SUM(B32:B35)</f>
        <v>1505.73</v>
      </c>
      <c r="C36" s="257">
        <f>SUM(C32:C35)</f>
        <v>9.35</v>
      </c>
      <c r="D36" s="257">
        <f>SUM(D32:D35)</f>
        <v>3.5599999999999996</v>
      </c>
      <c r="E36" s="257">
        <f>SUM(E32:E35)</f>
        <v>450.08000000000004</v>
      </c>
      <c r="F36" s="256">
        <f>SUM(F32:F35)</f>
        <v>1009.6600000000001</v>
      </c>
    </row>
    <row r="37" spans="1:6" x14ac:dyDescent="0.25">
      <c r="A37" s="255"/>
      <c r="B37" s="333"/>
      <c r="C37" s="333"/>
      <c r="D37" s="333"/>
      <c r="E37" s="333"/>
      <c r="F37" s="332"/>
    </row>
    <row r="38" spans="1:6" x14ac:dyDescent="0.25">
      <c r="A38" s="258" t="s">
        <v>10</v>
      </c>
      <c r="B38" s="257">
        <v>46.43</v>
      </c>
      <c r="C38" s="257">
        <v>0</v>
      </c>
      <c r="D38" s="257">
        <v>0</v>
      </c>
      <c r="E38" s="257">
        <v>31.49</v>
      </c>
      <c r="F38" s="256">
        <v>0</v>
      </c>
    </row>
    <row r="39" spans="1:6" x14ac:dyDescent="0.25">
      <c r="A39" s="255"/>
      <c r="B39" s="336"/>
      <c r="C39" s="336"/>
      <c r="D39" s="336"/>
      <c r="E39" s="336"/>
      <c r="F39" s="335"/>
    </row>
    <row r="40" spans="1:6" x14ac:dyDescent="0.25">
      <c r="A40" s="255" t="s">
        <v>63</v>
      </c>
      <c r="B40" s="236">
        <v>11098.5</v>
      </c>
      <c r="C40" s="236">
        <v>0</v>
      </c>
      <c r="D40" s="236">
        <v>0</v>
      </c>
      <c r="E40" s="236">
        <v>0</v>
      </c>
      <c r="F40" s="259">
        <v>11098.5</v>
      </c>
    </row>
    <row r="41" spans="1:6" x14ac:dyDescent="0.25">
      <c r="A41" s="255" t="s">
        <v>40</v>
      </c>
      <c r="B41" s="236">
        <v>9602.76</v>
      </c>
      <c r="C41" s="236">
        <v>0</v>
      </c>
      <c r="D41" s="236">
        <v>0</v>
      </c>
      <c r="E41" s="236">
        <v>0</v>
      </c>
      <c r="F41" s="259">
        <v>9602.76</v>
      </c>
    </row>
    <row r="42" spans="1:6" x14ac:dyDescent="0.25">
      <c r="A42" s="255" t="s">
        <v>41</v>
      </c>
      <c r="B42" s="236">
        <v>43515.89</v>
      </c>
      <c r="C42" s="236">
        <v>0</v>
      </c>
      <c r="D42" s="236">
        <v>0</v>
      </c>
      <c r="E42" s="236">
        <v>7.28</v>
      </c>
      <c r="F42" s="259">
        <v>43508.61</v>
      </c>
    </row>
    <row r="43" spans="1:6" x14ac:dyDescent="0.25">
      <c r="A43" s="255" t="s">
        <v>42</v>
      </c>
      <c r="B43" s="236">
        <v>34292.68</v>
      </c>
      <c r="C43" s="236">
        <v>0</v>
      </c>
      <c r="D43" s="236">
        <v>0</v>
      </c>
      <c r="E43" s="236">
        <v>136.51</v>
      </c>
      <c r="F43" s="259">
        <v>34156.17</v>
      </c>
    </row>
    <row r="44" spans="1:6" x14ac:dyDescent="0.25">
      <c r="A44" s="255" t="s">
        <v>12</v>
      </c>
      <c r="B44" s="236">
        <v>10050.799999999999</v>
      </c>
      <c r="C44" s="236">
        <v>0</v>
      </c>
      <c r="D44" s="236">
        <v>0</v>
      </c>
      <c r="E44" s="236">
        <v>119.86</v>
      </c>
      <c r="F44" s="259">
        <v>9930.94</v>
      </c>
    </row>
    <row r="45" spans="1:6" x14ac:dyDescent="0.25">
      <c r="A45" s="255" t="s">
        <v>43</v>
      </c>
      <c r="B45" s="236">
        <v>8101.29</v>
      </c>
      <c r="C45" s="236">
        <v>0</v>
      </c>
      <c r="D45" s="236">
        <v>0</v>
      </c>
      <c r="E45" s="236">
        <v>73.17</v>
      </c>
      <c r="F45" s="259">
        <v>8028.12</v>
      </c>
    </row>
    <row r="46" spans="1:6" x14ac:dyDescent="0.25">
      <c r="A46" s="255" t="s">
        <v>44</v>
      </c>
      <c r="B46" s="236">
        <v>526.32000000000005</v>
      </c>
      <c r="C46" s="236">
        <v>0</v>
      </c>
      <c r="D46" s="236">
        <v>0</v>
      </c>
      <c r="E46" s="236">
        <v>0</v>
      </c>
      <c r="F46" s="259">
        <v>526.32000000000005</v>
      </c>
    </row>
    <row r="47" spans="1:6" x14ac:dyDescent="0.25">
      <c r="A47" s="255" t="s">
        <v>45</v>
      </c>
      <c r="B47" s="236">
        <v>53064.28</v>
      </c>
      <c r="C47" s="236">
        <v>0</v>
      </c>
      <c r="D47" s="236">
        <v>0</v>
      </c>
      <c r="E47" s="236">
        <v>84.34</v>
      </c>
      <c r="F47" s="259">
        <v>52979.94</v>
      </c>
    </row>
    <row r="48" spans="1:6" x14ac:dyDescent="0.25">
      <c r="A48" s="255" t="s">
        <v>46</v>
      </c>
      <c r="B48" s="236">
        <v>79285.31</v>
      </c>
      <c r="C48" s="236">
        <v>0</v>
      </c>
      <c r="D48" s="236">
        <v>0</v>
      </c>
      <c r="E48" s="236">
        <v>2435.5500000000002</v>
      </c>
      <c r="F48" s="259">
        <v>76849.759999999995</v>
      </c>
    </row>
    <row r="49" spans="1:6" x14ac:dyDescent="0.25">
      <c r="A49" s="258" t="s">
        <v>166</v>
      </c>
      <c r="B49" s="257">
        <f>SUM(B40:B48)</f>
        <v>249537.83000000002</v>
      </c>
      <c r="C49" s="257">
        <f>SUM(C40:C48)</f>
        <v>0</v>
      </c>
      <c r="D49" s="257">
        <f>SUM(D40:D48)</f>
        <v>0</v>
      </c>
      <c r="E49" s="257">
        <f>SUM(E40:E48)</f>
        <v>2856.71</v>
      </c>
      <c r="F49" s="256">
        <f>SUM(F40:F48)</f>
        <v>246681.12</v>
      </c>
    </row>
    <row r="50" spans="1:6" x14ac:dyDescent="0.25">
      <c r="A50" s="255"/>
      <c r="B50" s="333"/>
      <c r="C50" s="333"/>
      <c r="D50" s="333"/>
      <c r="E50" s="333"/>
      <c r="F50" s="332"/>
    </row>
    <row r="51" spans="1:6" x14ac:dyDescent="0.25">
      <c r="A51" s="258" t="s">
        <v>13</v>
      </c>
      <c r="B51" s="257">
        <v>3424.18</v>
      </c>
      <c r="C51" s="257">
        <v>0</v>
      </c>
      <c r="D51" s="257">
        <v>0</v>
      </c>
      <c r="E51" s="257">
        <v>171.9</v>
      </c>
      <c r="F51" s="256">
        <v>3252.28</v>
      </c>
    </row>
    <row r="52" spans="1:6" x14ac:dyDescent="0.25">
      <c r="A52" s="255"/>
      <c r="B52" s="336"/>
      <c r="C52" s="336"/>
      <c r="D52" s="336"/>
      <c r="E52" s="336"/>
      <c r="F52" s="335"/>
    </row>
    <row r="53" spans="1:6" x14ac:dyDescent="0.25">
      <c r="A53" s="255" t="s">
        <v>47</v>
      </c>
      <c r="B53" s="236">
        <v>36370.74</v>
      </c>
      <c r="C53" s="236">
        <v>71.98</v>
      </c>
      <c r="D53" s="236">
        <v>71.98</v>
      </c>
      <c r="E53" s="236">
        <v>0</v>
      </c>
      <c r="F53" s="259">
        <v>36298.76</v>
      </c>
    </row>
    <row r="54" spans="1:6" x14ac:dyDescent="0.25">
      <c r="A54" s="255" t="s">
        <v>14</v>
      </c>
      <c r="B54" s="236">
        <v>80086.37999999999</v>
      </c>
      <c r="C54" s="236">
        <v>8082.67</v>
      </c>
      <c r="D54" s="236">
        <v>8082.67</v>
      </c>
      <c r="E54" s="236">
        <v>2485.4499999999998</v>
      </c>
      <c r="F54" s="259">
        <v>69518.259999999995</v>
      </c>
    </row>
    <row r="55" spans="1:6" x14ac:dyDescent="0.25">
      <c r="A55" s="255" t="s">
        <v>48</v>
      </c>
      <c r="B55" s="236">
        <v>29141.07</v>
      </c>
      <c r="C55" s="236">
        <v>0</v>
      </c>
      <c r="D55" s="236">
        <v>0</v>
      </c>
      <c r="E55" s="236">
        <v>745.93</v>
      </c>
      <c r="F55" s="259">
        <v>28395.14</v>
      </c>
    </row>
    <row r="56" spans="1:6" x14ac:dyDescent="0.25">
      <c r="A56" s="255" t="s">
        <v>49</v>
      </c>
      <c r="B56" s="236">
        <v>1160.55</v>
      </c>
      <c r="C56" s="236">
        <v>0</v>
      </c>
      <c r="D56" s="236">
        <v>0</v>
      </c>
      <c r="E56" s="236">
        <v>0</v>
      </c>
      <c r="F56" s="259">
        <v>1160.55</v>
      </c>
    </row>
    <row r="57" spans="1:6" x14ac:dyDescent="0.25">
      <c r="A57" s="255" t="s">
        <v>15</v>
      </c>
      <c r="B57" s="236">
        <v>42192.959999999999</v>
      </c>
      <c r="C57" s="236">
        <v>77.739999999999995</v>
      </c>
      <c r="D57" s="236">
        <v>77.739999999999995</v>
      </c>
      <c r="E57" s="236">
        <v>593.53</v>
      </c>
      <c r="F57" s="259">
        <v>41521.69</v>
      </c>
    </row>
    <row r="58" spans="1:6" x14ac:dyDescent="0.25">
      <c r="A58" s="258" t="s">
        <v>50</v>
      </c>
      <c r="B58" s="257">
        <f>SUM(B53:B57)</f>
        <v>188951.69999999998</v>
      </c>
      <c r="C58" s="257">
        <f>SUM(C53:C57)</f>
        <v>8232.39</v>
      </c>
      <c r="D58" s="257">
        <f>SUM(D53:D57)</f>
        <v>8232.39</v>
      </c>
      <c r="E58" s="257">
        <f>SUM(E53:E57)</f>
        <v>3824.91</v>
      </c>
      <c r="F58" s="256">
        <f>SUM(F53:F57)</f>
        <v>176894.39999999997</v>
      </c>
    </row>
    <row r="59" spans="1:6" x14ac:dyDescent="0.25">
      <c r="A59" s="255"/>
      <c r="B59" s="336"/>
      <c r="C59" s="336"/>
      <c r="D59" s="336"/>
      <c r="E59" s="336"/>
      <c r="F59" s="335"/>
    </row>
    <row r="60" spans="1:6" x14ac:dyDescent="0.25">
      <c r="A60" s="255" t="s">
        <v>51</v>
      </c>
      <c r="B60" s="236">
        <v>0</v>
      </c>
      <c r="C60" s="236">
        <v>0</v>
      </c>
      <c r="D60" s="236">
        <v>0</v>
      </c>
      <c r="E60" s="236">
        <v>0</v>
      </c>
      <c r="F60" s="259">
        <v>0</v>
      </c>
    </row>
    <row r="61" spans="1:6" x14ac:dyDescent="0.25">
      <c r="A61" s="255" t="s">
        <v>52</v>
      </c>
      <c r="B61" s="236">
        <v>676.97</v>
      </c>
      <c r="C61" s="236">
        <v>4.41</v>
      </c>
      <c r="D61" s="236">
        <v>4.41</v>
      </c>
      <c r="E61" s="236">
        <v>0</v>
      </c>
      <c r="F61" s="259">
        <v>672.56</v>
      </c>
    </row>
    <row r="62" spans="1:6" x14ac:dyDescent="0.25">
      <c r="A62" s="255" t="s">
        <v>53</v>
      </c>
      <c r="B62" s="236">
        <v>436.38</v>
      </c>
      <c r="C62" s="236">
        <v>1.27</v>
      </c>
      <c r="D62" s="236">
        <v>1.02</v>
      </c>
      <c r="E62" s="236">
        <v>45.9</v>
      </c>
      <c r="F62" s="259">
        <v>389.21</v>
      </c>
    </row>
    <row r="63" spans="1:6" x14ac:dyDescent="0.25">
      <c r="A63" s="258" t="s">
        <v>16</v>
      </c>
      <c r="B63" s="257">
        <f>SUM(B60:B62)</f>
        <v>1113.3499999999999</v>
      </c>
      <c r="C63" s="257">
        <f>SUM(C60:C62)</f>
        <v>5.68</v>
      </c>
      <c r="D63" s="257">
        <f>SUM(D60:D62)</f>
        <v>5.43</v>
      </c>
      <c r="E63" s="257">
        <f>SUM(E60:E62)</f>
        <v>45.9</v>
      </c>
      <c r="F63" s="256">
        <f>SUM(F60:F62)</f>
        <v>1061.77</v>
      </c>
    </row>
    <row r="64" spans="1:6" x14ac:dyDescent="0.25">
      <c r="A64" s="255"/>
      <c r="B64" s="333"/>
      <c r="C64" s="333"/>
      <c r="D64" s="333"/>
      <c r="E64" s="333"/>
      <c r="F64" s="332"/>
    </row>
    <row r="65" spans="1:6" x14ac:dyDescent="0.25">
      <c r="A65" s="258" t="s">
        <v>17</v>
      </c>
      <c r="B65" s="257">
        <v>3643.08</v>
      </c>
      <c r="C65" s="257">
        <v>0</v>
      </c>
      <c r="D65" s="257">
        <v>0</v>
      </c>
      <c r="E65" s="257">
        <v>0</v>
      </c>
      <c r="F65" s="256">
        <v>3643.08</v>
      </c>
    </row>
    <row r="66" spans="1:6" x14ac:dyDescent="0.25">
      <c r="A66" s="255"/>
      <c r="B66" s="336"/>
      <c r="C66" s="336"/>
      <c r="D66" s="336"/>
      <c r="E66" s="336"/>
      <c r="F66" s="335"/>
    </row>
    <row r="67" spans="1:6" x14ac:dyDescent="0.25">
      <c r="A67" s="255" t="s">
        <v>18</v>
      </c>
      <c r="B67" s="236">
        <v>2177.6</v>
      </c>
      <c r="C67" s="236">
        <v>6.45</v>
      </c>
      <c r="D67" s="236">
        <v>6.45</v>
      </c>
      <c r="E67" s="236">
        <v>83.84</v>
      </c>
      <c r="F67" s="259">
        <v>2087.31</v>
      </c>
    </row>
    <row r="68" spans="1:6" x14ac:dyDescent="0.25">
      <c r="A68" s="255" t="s">
        <v>19</v>
      </c>
      <c r="B68" s="236">
        <v>5459.37</v>
      </c>
      <c r="C68" s="236">
        <v>15.82</v>
      </c>
      <c r="D68" s="236">
        <v>15.82</v>
      </c>
      <c r="E68" s="236">
        <v>387.36</v>
      </c>
      <c r="F68" s="259">
        <v>5056.1899999999996</v>
      </c>
    </row>
    <row r="69" spans="1:6" x14ac:dyDescent="0.25">
      <c r="A69" s="258" t="s">
        <v>20</v>
      </c>
      <c r="B69" s="257">
        <f>SUM(B67:B68)</f>
        <v>7636.9699999999993</v>
      </c>
      <c r="C69" s="257">
        <f>SUM(C67:C68)</f>
        <v>22.27</v>
      </c>
      <c r="D69" s="257">
        <f>SUM(D67:D68)</f>
        <v>22.27</v>
      </c>
      <c r="E69" s="257">
        <f>SUM(E67:E68)</f>
        <v>471.20000000000005</v>
      </c>
      <c r="F69" s="256">
        <f>SUM(F67:F68)</f>
        <v>7143.5</v>
      </c>
    </row>
    <row r="70" spans="1:6" x14ac:dyDescent="0.25">
      <c r="A70" s="255"/>
      <c r="B70" s="336"/>
      <c r="C70" s="336"/>
      <c r="D70" s="336"/>
      <c r="E70" s="336"/>
      <c r="F70" s="335"/>
    </row>
    <row r="71" spans="1:6" x14ac:dyDescent="0.25">
      <c r="A71" s="255" t="s">
        <v>54</v>
      </c>
      <c r="B71" s="236">
        <v>209.38</v>
      </c>
      <c r="C71" s="236">
        <v>0</v>
      </c>
      <c r="D71" s="236">
        <v>0</v>
      </c>
      <c r="E71" s="236">
        <v>0</v>
      </c>
      <c r="F71" s="259">
        <v>209.38</v>
      </c>
    </row>
    <row r="72" spans="1:6" x14ac:dyDescent="0.25">
      <c r="A72" s="255" t="s">
        <v>21</v>
      </c>
      <c r="B72" s="236">
        <v>616.99</v>
      </c>
      <c r="C72" s="236">
        <v>0</v>
      </c>
      <c r="D72" s="236">
        <v>0</v>
      </c>
      <c r="E72" s="236">
        <v>35.97</v>
      </c>
      <c r="F72" s="259">
        <v>581.02</v>
      </c>
    </row>
    <row r="73" spans="1:6" x14ac:dyDescent="0.25">
      <c r="A73" s="255" t="s">
        <v>22</v>
      </c>
      <c r="B73" s="236">
        <v>2425.94</v>
      </c>
      <c r="C73" s="236">
        <v>0</v>
      </c>
      <c r="D73" s="236">
        <v>0</v>
      </c>
      <c r="E73" s="236">
        <v>362.36</v>
      </c>
      <c r="F73" s="259">
        <v>2063.58</v>
      </c>
    </row>
    <row r="74" spans="1:6" x14ac:dyDescent="0.25">
      <c r="A74" s="255" t="s">
        <v>55</v>
      </c>
      <c r="B74" s="236">
        <v>53.5</v>
      </c>
      <c r="C74" s="236">
        <v>0</v>
      </c>
      <c r="D74" s="236">
        <v>0</v>
      </c>
      <c r="E74" s="236">
        <v>5.39</v>
      </c>
      <c r="F74" s="259">
        <v>48.11</v>
      </c>
    </row>
    <row r="75" spans="1:6" x14ac:dyDescent="0.25">
      <c r="A75" s="255" t="s">
        <v>23</v>
      </c>
      <c r="B75" s="236">
        <v>5516.17</v>
      </c>
      <c r="C75" s="236">
        <v>0</v>
      </c>
      <c r="D75" s="236">
        <v>0</v>
      </c>
      <c r="E75" s="236">
        <v>0</v>
      </c>
      <c r="F75" s="259">
        <v>5516.17</v>
      </c>
    </row>
    <row r="76" spans="1:6" x14ac:dyDescent="0.25">
      <c r="A76" s="255" t="s">
        <v>56</v>
      </c>
      <c r="B76" s="236">
        <v>243.62</v>
      </c>
      <c r="C76" s="236">
        <v>0</v>
      </c>
      <c r="D76" s="236">
        <v>0</v>
      </c>
      <c r="E76" s="236">
        <v>0</v>
      </c>
      <c r="F76" s="259">
        <v>243.62</v>
      </c>
    </row>
    <row r="77" spans="1:6" x14ac:dyDescent="0.25">
      <c r="A77" s="255" t="s">
        <v>57</v>
      </c>
      <c r="B77" s="236">
        <v>261.95999999999998</v>
      </c>
      <c r="C77" s="236">
        <v>0</v>
      </c>
      <c r="D77" s="236">
        <v>0</v>
      </c>
      <c r="E77" s="236">
        <v>0</v>
      </c>
      <c r="F77" s="259">
        <v>261.95999999999998</v>
      </c>
    </row>
    <row r="78" spans="1:6" x14ac:dyDescent="0.25">
      <c r="A78" s="255" t="s">
        <v>24</v>
      </c>
      <c r="B78" s="236">
        <v>59.26</v>
      </c>
      <c r="C78" s="236">
        <v>0</v>
      </c>
      <c r="D78" s="236">
        <v>0</v>
      </c>
      <c r="E78" s="236">
        <v>0</v>
      </c>
      <c r="F78" s="259">
        <v>59.26</v>
      </c>
    </row>
    <row r="79" spans="1:6" x14ac:dyDescent="0.25">
      <c r="A79" s="258" t="s">
        <v>165</v>
      </c>
      <c r="B79" s="257">
        <f>SUM(B71:B78)</f>
        <v>9386.82</v>
      </c>
      <c r="C79" s="257">
        <f>SUM(C71:C78)</f>
        <v>0</v>
      </c>
      <c r="D79" s="257">
        <f>SUM(D71:D78)</f>
        <v>0</v>
      </c>
      <c r="E79" s="257">
        <f>SUM(E71:E78)</f>
        <v>403.72</v>
      </c>
      <c r="F79" s="256">
        <f>SUM(F71:F78)</f>
        <v>8983.1</v>
      </c>
    </row>
    <row r="80" spans="1:6" x14ac:dyDescent="0.25">
      <c r="A80" s="255"/>
      <c r="B80" s="336"/>
      <c r="C80" s="336"/>
      <c r="D80" s="336"/>
      <c r="E80" s="336"/>
      <c r="F80" s="335"/>
    </row>
    <row r="81" spans="1:6" x14ac:dyDescent="0.25">
      <c r="A81" s="255" t="s">
        <v>58</v>
      </c>
      <c r="B81" s="236">
        <v>869.1</v>
      </c>
      <c r="C81" s="236">
        <v>14.68</v>
      </c>
      <c r="D81" s="236">
        <v>14.68</v>
      </c>
      <c r="E81" s="236">
        <v>555.03</v>
      </c>
      <c r="F81" s="259">
        <v>295.77999999999997</v>
      </c>
    </row>
    <row r="82" spans="1:6" x14ac:dyDescent="0.25">
      <c r="A82" s="255" t="s">
        <v>59</v>
      </c>
      <c r="B82" s="236">
        <v>280.14</v>
      </c>
      <c r="C82" s="236">
        <v>4.01</v>
      </c>
      <c r="D82" s="236">
        <v>4.01</v>
      </c>
      <c r="E82" s="236">
        <v>142.72999999999999</v>
      </c>
      <c r="F82" s="259">
        <v>132.36000000000001</v>
      </c>
    </row>
    <row r="83" spans="1:6" x14ac:dyDescent="0.25">
      <c r="A83" s="258" t="s">
        <v>25</v>
      </c>
      <c r="B83" s="257">
        <f>SUM(B81:B82)</f>
        <v>1149.24</v>
      </c>
      <c r="C83" s="257">
        <f>SUM(C81:C82)</f>
        <v>18.689999999999998</v>
      </c>
      <c r="D83" s="257">
        <f>SUM(D81:D82)</f>
        <v>18.689999999999998</v>
      </c>
      <c r="E83" s="257">
        <f>SUM(E81:E82)</f>
        <v>697.76</v>
      </c>
      <c r="F83" s="256">
        <f>SUM(F81:F82)</f>
        <v>428.14</v>
      </c>
    </row>
    <row r="84" spans="1:6" x14ac:dyDescent="0.25">
      <c r="A84" s="334"/>
      <c r="B84" s="333"/>
      <c r="C84" s="333"/>
      <c r="D84" s="333"/>
      <c r="E84" s="333"/>
      <c r="F84" s="332"/>
    </row>
    <row r="85" spans="1:6" ht="13.8" thickBot="1" x14ac:dyDescent="0.3">
      <c r="A85" s="252" t="s">
        <v>164</v>
      </c>
      <c r="B85" s="251">
        <f>B12+B14+B16+B21+B23+B25+B30+B36+B38+B49+B51+B58+B63+B65+B69+B79+B83</f>
        <v>497142.64999999991</v>
      </c>
      <c r="C85" s="251">
        <f>C12+C14+C16+C21+C23+C25+C30+C36+C38+C49+C51+C58+C63+C65+C69+C79+C83</f>
        <v>8515.6</v>
      </c>
      <c r="D85" s="251">
        <f>D12+D14+D16+D21+D23+D25+D30+D36+D38+D49+D51+D58+D63+D65+D69+D79+D83</f>
        <v>8466.76</v>
      </c>
      <c r="E85" s="251">
        <f>E12+E14+E16+E21+E23+E25+E30+E36+E38+E49+E51+E58+E63+E65+E69+E79+E83</f>
        <v>15237.129999999997</v>
      </c>
      <c r="F85" s="250">
        <f>F12+F14+F16+F21+F23+F25+F30+F36+F38+F49+F51+F58+F63+F65+F69+F79+F83</f>
        <v>473265.84</v>
      </c>
    </row>
    <row r="87" spans="1:6" ht="15.6" x14ac:dyDescent="0.25">
      <c r="A87" s="247" t="s">
        <v>163</v>
      </c>
    </row>
    <row r="88" spans="1:6" ht="15.6" x14ac:dyDescent="0.25">
      <c r="A88" s="247" t="s">
        <v>162</v>
      </c>
    </row>
    <row r="89" spans="1:6" ht="15.6" x14ac:dyDescent="0.25">
      <c r="A89" s="247" t="s">
        <v>161</v>
      </c>
    </row>
  </sheetData>
  <mergeCells count="6">
    <mergeCell ref="A1:F1"/>
    <mergeCell ref="A3:F3"/>
    <mergeCell ref="A4:F4"/>
    <mergeCell ref="B6:B7"/>
    <mergeCell ref="E6:F6"/>
    <mergeCell ref="C6:D6"/>
  </mergeCells>
  <conditionalFormatting sqref="D8:F11">
    <cfRule type="cellIs" dxfId="25" priority="10" stopIfTrue="1" operator="lessThan">
      <formula>0</formula>
    </cfRule>
  </conditionalFormatting>
  <conditionalFormatting sqref="D18:F20">
    <cfRule type="cellIs" dxfId="24" priority="9" stopIfTrue="1" operator="lessThan">
      <formula>0</formula>
    </cfRule>
  </conditionalFormatting>
  <conditionalFormatting sqref="D27:F29">
    <cfRule type="cellIs" dxfId="23" priority="8" stopIfTrue="1" operator="lessThan">
      <formula>0</formula>
    </cfRule>
  </conditionalFormatting>
  <conditionalFormatting sqref="D32:F35">
    <cfRule type="cellIs" dxfId="22" priority="7" stopIfTrue="1" operator="lessThan">
      <formula>0</formula>
    </cfRule>
  </conditionalFormatting>
  <conditionalFormatting sqref="D40:F48">
    <cfRule type="cellIs" dxfId="21" priority="6" stopIfTrue="1" operator="lessThan">
      <formula>0</formula>
    </cfRule>
  </conditionalFormatting>
  <conditionalFormatting sqref="D53:F57">
    <cfRule type="cellIs" dxfId="20" priority="5" stopIfTrue="1" operator="lessThan">
      <formula>0</formula>
    </cfRule>
  </conditionalFormatting>
  <conditionalFormatting sqref="D60:F62">
    <cfRule type="cellIs" dxfId="19" priority="4" stopIfTrue="1" operator="lessThan">
      <formula>0</formula>
    </cfRule>
  </conditionalFormatting>
  <conditionalFormatting sqref="D67:F68">
    <cfRule type="cellIs" dxfId="18" priority="3" stopIfTrue="1" operator="lessThan">
      <formula>0</formula>
    </cfRule>
  </conditionalFormatting>
  <conditionalFormatting sqref="D71:F78">
    <cfRule type="cellIs" dxfId="17" priority="2" stopIfTrue="1" operator="lessThan">
      <formula>0</formula>
    </cfRule>
  </conditionalFormatting>
  <conditionalFormatting sqref="D81:F82">
    <cfRule type="cellIs" dxfId="16" priority="1" stopIfTrue="1" operator="lessThan">
      <formula>0</formula>
    </cfRule>
  </conditionalFormatting>
  <conditionalFormatting sqref="G8:G85">
    <cfRule type="cellIs" dxfId="15" priority="12" stopIfTrue="1" operator="lessThan">
      <formula>0</formula>
    </cfRule>
  </conditionalFormatting>
  <conditionalFormatting sqref="G8:J8 H9:J12">
    <cfRule type="cellIs" dxfId="14" priority="13" stopIfTrue="1" operator="lessThan">
      <formula>0</formula>
    </cfRule>
  </conditionalFormatting>
  <conditionalFormatting sqref="I8:I12">
    <cfRule type="cellIs" dxfId="13" priority="11" stopIfTrue="1" operator="lessThan">
      <formula>0</formula>
    </cfRule>
  </conditionalFormatting>
  <pageMargins left="0.7" right="0.7" top="0.75" bottom="0.75" header="0.3" footer="0.3"/>
  <pageSetup paperSize="9" scale="59" orientation="portrait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FE25-2E23-49E1-833E-10744B7D2198}">
  <dimension ref="A1:I28"/>
  <sheetViews>
    <sheetView showGridLines="0" view="pageBreakPreview" zoomScale="65" zoomScaleNormal="75" zoomScaleSheetLayoutView="90" workbookViewId="0">
      <selection activeCell="F15" sqref="F15"/>
    </sheetView>
  </sheetViews>
  <sheetFormatPr baseColWidth="10" defaultColWidth="11.44140625" defaultRowHeight="13.2" x14ac:dyDescent="0.25"/>
  <cols>
    <col min="1" max="6" width="16.77734375" style="273" customWidth="1"/>
    <col min="7" max="16384" width="11.44140625" style="273"/>
  </cols>
  <sheetData>
    <row r="1" spans="1:9" s="297" customFormat="1" ht="17.399999999999999" x14ac:dyDescent="0.3">
      <c r="A1" s="299" t="s">
        <v>72</v>
      </c>
      <c r="B1" s="299"/>
      <c r="C1" s="299"/>
      <c r="D1" s="299"/>
      <c r="E1" s="299"/>
      <c r="F1" s="298"/>
    </row>
    <row r="3" spans="1:9" s="293" customFormat="1" ht="13.8" x14ac:dyDescent="0.25">
      <c r="A3" s="296" t="s">
        <v>179</v>
      </c>
      <c r="B3" s="296"/>
      <c r="C3" s="296"/>
      <c r="D3" s="296"/>
      <c r="E3" s="296"/>
      <c r="F3" s="295"/>
      <c r="G3" s="295"/>
      <c r="H3" s="295"/>
      <c r="I3" s="295"/>
    </row>
    <row r="4" spans="1:9" s="293" customFormat="1" ht="13.8" x14ac:dyDescent="0.25">
      <c r="A4" s="296" t="s">
        <v>178</v>
      </c>
      <c r="B4" s="296"/>
      <c r="C4" s="296"/>
      <c r="D4" s="296"/>
      <c r="E4" s="296"/>
      <c r="F4" s="295"/>
      <c r="G4" s="295"/>
      <c r="H4" s="295"/>
      <c r="I4" s="295"/>
    </row>
    <row r="5" spans="1:9" s="293" customFormat="1" ht="14.25" customHeight="1" thickBot="1" x14ac:dyDescent="0.3">
      <c r="A5" s="294"/>
      <c r="B5" s="294"/>
      <c r="C5" s="294"/>
      <c r="D5" s="294"/>
      <c r="E5" s="294"/>
      <c r="F5" s="294"/>
    </row>
    <row r="6" spans="1:9" ht="21.75" customHeight="1" x14ac:dyDescent="0.25">
      <c r="A6" s="359" t="s">
        <v>0</v>
      </c>
      <c r="B6" s="291" t="s">
        <v>73</v>
      </c>
      <c r="C6" s="291" t="s">
        <v>144</v>
      </c>
      <c r="D6" s="291" t="s">
        <v>144</v>
      </c>
    </row>
    <row r="7" spans="1:9" ht="15" customHeight="1" x14ac:dyDescent="0.25">
      <c r="A7" s="357"/>
      <c r="B7" s="358" t="s">
        <v>131</v>
      </c>
      <c r="C7" s="358" t="s">
        <v>143</v>
      </c>
      <c r="D7" s="358" t="s">
        <v>142</v>
      </c>
    </row>
    <row r="8" spans="1:9" ht="16.5" customHeight="1" x14ac:dyDescent="0.25">
      <c r="A8" s="357"/>
      <c r="B8" s="289" t="s">
        <v>141</v>
      </c>
      <c r="C8" s="289" t="s">
        <v>141</v>
      </c>
      <c r="D8" s="289" t="s">
        <v>141</v>
      </c>
    </row>
    <row r="9" spans="1:9" ht="21.75" customHeight="1" thickBot="1" x14ac:dyDescent="0.3">
      <c r="A9" s="356"/>
      <c r="B9" s="287"/>
      <c r="C9" s="287"/>
      <c r="D9" s="287"/>
    </row>
    <row r="10" spans="1:9" x14ac:dyDescent="0.25">
      <c r="A10" s="286">
        <v>2015</v>
      </c>
      <c r="B10" s="355">
        <v>481.08886545159999</v>
      </c>
      <c r="C10" s="355">
        <v>48.677441079645</v>
      </c>
      <c r="D10" s="355">
        <v>432.411424372</v>
      </c>
      <c r="E10" s="351"/>
      <c r="F10" s="350"/>
    </row>
    <row r="11" spans="1:9" x14ac:dyDescent="0.25">
      <c r="A11" s="286">
        <v>2016</v>
      </c>
      <c r="B11" s="355">
        <v>506.79504919700003</v>
      </c>
      <c r="C11" s="355">
        <v>46.857207016700002</v>
      </c>
      <c r="D11" s="355">
        <v>459.93784218018999</v>
      </c>
      <c r="E11" s="351"/>
      <c r="F11" s="350"/>
    </row>
    <row r="12" spans="1:9" x14ac:dyDescent="0.25">
      <c r="A12" s="286">
        <v>2017</v>
      </c>
      <c r="B12" s="355">
        <v>523.66183240999999</v>
      </c>
      <c r="C12" s="355">
        <v>51.106513059400001</v>
      </c>
      <c r="D12" s="355">
        <v>472.11135935002</v>
      </c>
      <c r="E12" s="351"/>
      <c r="F12" s="350"/>
    </row>
    <row r="13" spans="1:9" x14ac:dyDescent="0.25">
      <c r="A13" s="284">
        <v>2018</v>
      </c>
      <c r="B13" s="355">
        <v>511.78334112210001</v>
      </c>
      <c r="C13" s="355">
        <v>47.461889775499998</v>
      </c>
      <c r="D13" s="355">
        <v>463.74322134207</v>
      </c>
      <c r="E13" s="351"/>
      <c r="F13" s="350"/>
    </row>
    <row r="14" spans="1:9" x14ac:dyDescent="0.25">
      <c r="A14" s="284">
        <v>2019</v>
      </c>
      <c r="B14" s="355">
        <v>518.6870194887</v>
      </c>
      <c r="C14" s="355">
        <v>45.661281924100003</v>
      </c>
      <c r="D14" s="355">
        <v>472.37422560865002</v>
      </c>
      <c r="E14" s="351"/>
      <c r="F14" s="350"/>
    </row>
    <row r="15" spans="1:9" x14ac:dyDescent="0.25">
      <c r="A15" s="284">
        <v>2020</v>
      </c>
      <c r="B15" s="355">
        <v>508.1479401405</v>
      </c>
      <c r="C15" s="355">
        <v>43.058868224500003</v>
      </c>
      <c r="D15" s="355">
        <v>464.10054508053997</v>
      </c>
      <c r="E15" s="351"/>
      <c r="F15" s="350"/>
    </row>
    <row r="16" spans="1:9" x14ac:dyDescent="0.25">
      <c r="A16" s="284">
        <v>2021</v>
      </c>
      <c r="B16" s="355">
        <v>503.58378714230003</v>
      </c>
      <c r="C16" s="355">
        <v>34.829081029400001</v>
      </c>
      <c r="D16" s="355">
        <v>468.23863611230001</v>
      </c>
      <c r="E16" s="351"/>
      <c r="F16" s="350"/>
    </row>
    <row r="17" spans="1:6" x14ac:dyDescent="0.25">
      <c r="A17" s="284">
        <v>2022</v>
      </c>
      <c r="B17" s="355">
        <v>467.5840015471</v>
      </c>
      <c r="C17" s="355">
        <v>31.773569161200001</v>
      </c>
      <c r="D17" s="355">
        <v>435.52334237709999</v>
      </c>
      <c r="E17" s="351"/>
      <c r="F17" s="350"/>
    </row>
    <row r="18" spans="1:6" x14ac:dyDescent="0.25">
      <c r="A18" s="284">
        <v>2023</v>
      </c>
      <c r="B18" s="355">
        <v>456.08601994489999</v>
      </c>
      <c r="C18" s="355">
        <v>32.0980263963</v>
      </c>
      <c r="D18" s="355">
        <v>423.57394354489998</v>
      </c>
      <c r="E18" s="351"/>
      <c r="F18" s="350"/>
    </row>
    <row r="19" spans="1:6" x14ac:dyDescent="0.25">
      <c r="A19" s="284">
        <v>2024</v>
      </c>
      <c r="B19" s="354">
        <v>456.08460000000002</v>
      </c>
      <c r="C19" s="354">
        <v>30.240829999999999</v>
      </c>
      <c r="D19" s="354">
        <v>425.43033000000003</v>
      </c>
      <c r="E19" s="351"/>
      <c r="F19" s="350"/>
    </row>
    <row r="20" spans="1:6" ht="13.8" thickBot="1" x14ac:dyDescent="0.3">
      <c r="A20" s="281">
        <v>2025</v>
      </c>
      <c r="B20" s="353">
        <v>432.87315999999998</v>
      </c>
      <c r="C20" s="353">
        <v>28.69641</v>
      </c>
      <c r="D20" s="353">
        <v>403.79099000000002</v>
      </c>
      <c r="E20" s="351"/>
      <c r="F20" s="350"/>
    </row>
    <row r="21" spans="1:6" x14ac:dyDescent="0.25">
      <c r="B21" s="350"/>
      <c r="C21" s="350"/>
      <c r="D21" s="351"/>
    </row>
    <row r="22" spans="1:6" x14ac:dyDescent="0.25">
      <c r="B22" s="350"/>
      <c r="C22" s="350"/>
      <c r="D22" s="351"/>
    </row>
    <row r="23" spans="1:6" ht="17.399999999999999" x14ac:dyDescent="0.3">
      <c r="A23" s="276"/>
      <c r="B23" s="352"/>
      <c r="C23" s="350"/>
      <c r="D23" s="351"/>
    </row>
    <row r="24" spans="1:6" x14ac:dyDescent="0.25">
      <c r="B24" s="350"/>
      <c r="C24" s="350"/>
      <c r="D24" s="351"/>
    </row>
    <row r="25" spans="1:6" x14ac:dyDescent="0.25">
      <c r="B25" s="350"/>
      <c r="C25" s="350"/>
      <c r="D25" s="351"/>
    </row>
    <row r="26" spans="1:6" x14ac:dyDescent="0.25">
      <c r="B26" s="350"/>
      <c r="C26" s="350"/>
      <c r="D26" s="351"/>
    </row>
    <row r="27" spans="1:6" x14ac:dyDescent="0.25">
      <c r="B27" s="350"/>
      <c r="C27" s="350"/>
      <c r="D27" s="351"/>
    </row>
    <row r="28" spans="1:6" x14ac:dyDescent="0.25">
      <c r="C28" s="350"/>
    </row>
  </sheetData>
  <mergeCells count="4">
    <mergeCell ref="A6:A9"/>
    <mergeCell ref="A1:E1"/>
    <mergeCell ref="A3:E3"/>
    <mergeCell ref="A4:E4"/>
  </mergeCells>
  <printOptions horizontalCentered="1" gridLinesSet="0"/>
  <pageMargins left="0.78740157480314965" right="0.78740157480314965" top="0.59055118110236227" bottom="0.98425196850393704" header="0" footer="0"/>
  <pageSetup paperSize="9" scale="7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B703-0FF4-4B65-BD37-45D468A3A458}">
  <dimension ref="A1:H90"/>
  <sheetViews>
    <sheetView view="pageBreakPreview" zoomScale="77" zoomScaleNormal="80" zoomScaleSheetLayoutView="130" workbookViewId="0">
      <pane xSplit="1" ySplit="7" topLeftCell="B77" activePane="bottomRight" state="frozen"/>
      <selection activeCell="F15" sqref="F15"/>
      <selection pane="topRight" activeCell="F15" sqref="F15"/>
      <selection pane="bottomLeft" activeCell="F15" sqref="F15"/>
      <selection pane="bottomRight" activeCell="A90" sqref="A90:XFD90"/>
    </sheetView>
  </sheetViews>
  <sheetFormatPr baseColWidth="10" defaultColWidth="11.44140625" defaultRowHeight="13.2" x14ac:dyDescent="0.25"/>
  <cols>
    <col min="1" max="1" width="29" style="247" bestFit="1" customWidth="1"/>
    <col min="2" max="2" width="18.21875" style="247" customWidth="1"/>
    <col min="3" max="3" width="20.21875" style="247" customWidth="1"/>
    <col min="4" max="4" width="17.77734375" style="247" customWidth="1"/>
    <col min="5" max="5" width="18.21875" style="247" customWidth="1"/>
    <col min="6" max="6" width="19.44140625" style="247" customWidth="1"/>
    <col min="7" max="16384" width="11.44140625" style="247"/>
  </cols>
  <sheetData>
    <row r="1" spans="1:8" s="245" customFormat="1" ht="17.399999999999999" x14ac:dyDescent="0.3">
      <c r="A1" s="246" t="s">
        <v>72</v>
      </c>
      <c r="B1" s="246"/>
      <c r="C1" s="246"/>
      <c r="D1" s="246"/>
      <c r="E1" s="246"/>
      <c r="F1" s="246"/>
    </row>
    <row r="2" spans="1:8" s="272" customFormat="1" x14ac:dyDescent="0.25"/>
    <row r="3" spans="1:8" s="241" customFormat="1" ht="13.8" x14ac:dyDescent="0.25">
      <c r="A3" s="242" t="s">
        <v>186</v>
      </c>
      <c r="B3" s="242"/>
      <c r="C3" s="242"/>
      <c r="D3" s="242"/>
      <c r="E3" s="242"/>
      <c r="F3" s="242"/>
      <c r="G3" s="243"/>
    </row>
    <row r="4" spans="1:8" s="270" customFormat="1" ht="13.8" x14ac:dyDescent="0.25">
      <c r="A4" s="271" t="s">
        <v>158</v>
      </c>
      <c r="B4" s="271"/>
      <c r="C4" s="271"/>
      <c r="D4" s="271"/>
      <c r="E4" s="271"/>
      <c r="F4" s="271"/>
    </row>
    <row r="5" spans="1:8" s="269" customFormat="1" ht="14.25" customHeight="1" thickBot="1" x14ac:dyDescent="0.3"/>
    <row r="6" spans="1:8" ht="34.5" customHeight="1" x14ac:dyDescent="0.25">
      <c r="A6" s="349" t="s">
        <v>2</v>
      </c>
      <c r="B6" s="348" t="s">
        <v>175</v>
      </c>
      <c r="C6" s="363" t="s">
        <v>174</v>
      </c>
      <c r="D6" s="362"/>
      <c r="E6" s="362" t="s">
        <v>156</v>
      </c>
      <c r="F6" s="361"/>
    </row>
    <row r="7" spans="1:8" ht="28.5" customHeight="1" thickBot="1" x14ac:dyDescent="0.3">
      <c r="A7" s="265" t="s">
        <v>3</v>
      </c>
      <c r="B7" s="344"/>
      <c r="C7" s="343" t="s">
        <v>173</v>
      </c>
      <c r="D7" s="343" t="s">
        <v>172</v>
      </c>
      <c r="E7" s="343" t="s">
        <v>171</v>
      </c>
      <c r="F7" s="342" t="s">
        <v>170</v>
      </c>
      <c r="G7" s="272"/>
      <c r="H7" s="272"/>
    </row>
    <row r="8" spans="1:8" x14ac:dyDescent="0.25">
      <c r="A8" s="255" t="s">
        <v>27</v>
      </c>
      <c r="B8" s="236">
        <v>16.37</v>
      </c>
      <c r="C8" s="236">
        <v>0</v>
      </c>
      <c r="D8" s="236">
        <v>0</v>
      </c>
      <c r="E8" s="236">
        <v>16.37</v>
      </c>
      <c r="F8" s="259">
        <v>0</v>
      </c>
      <c r="G8" s="339"/>
      <c r="H8" s="228"/>
    </row>
    <row r="9" spans="1:8" x14ac:dyDescent="0.25">
      <c r="A9" s="255" t="s">
        <v>28</v>
      </c>
      <c r="B9" s="236">
        <v>0</v>
      </c>
      <c r="C9" s="236">
        <v>0</v>
      </c>
      <c r="D9" s="236">
        <v>0</v>
      </c>
      <c r="E9" s="236">
        <v>0</v>
      </c>
      <c r="F9" s="259">
        <v>0</v>
      </c>
      <c r="G9" s="339"/>
      <c r="H9" s="228"/>
    </row>
    <row r="10" spans="1:8" x14ac:dyDescent="0.25">
      <c r="A10" s="255" t="s">
        <v>29</v>
      </c>
      <c r="B10" s="236">
        <v>9.73</v>
      </c>
      <c r="C10" s="236">
        <v>0</v>
      </c>
      <c r="D10" s="236">
        <v>0</v>
      </c>
      <c r="E10" s="236">
        <v>9.73</v>
      </c>
      <c r="F10" s="259">
        <v>0</v>
      </c>
      <c r="G10" s="339"/>
      <c r="H10" s="228"/>
    </row>
    <row r="11" spans="1:8" x14ac:dyDescent="0.25">
      <c r="A11" s="255" t="s">
        <v>30</v>
      </c>
      <c r="B11" s="236">
        <v>49.08</v>
      </c>
      <c r="C11" s="236">
        <v>0</v>
      </c>
      <c r="D11" s="236">
        <v>0</v>
      </c>
      <c r="E11" s="236">
        <v>49.08</v>
      </c>
      <c r="F11" s="259">
        <v>0</v>
      </c>
      <c r="G11" s="339"/>
      <c r="H11" s="228"/>
    </row>
    <row r="12" spans="1:8" x14ac:dyDescent="0.25">
      <c r="A12" s="258" t="s">
        <v>169</v>
      </c>
      <c r="B12" s="257">
        <f>SUM(B8:B11)</f>
        <v>75.180000000000007</v>
      </c>
      <c r="C12" s="257">
        <f>SUM(C8:C11)</f>
        <v>0</v>
      </c>
      <c r="D12" s="257">
        <f>SUM(D8:D11)</f>
        <v>0</v>
      </c>
      <c r="E12" s="257">
        <f>SUM(E8:E11)</f>
        <v>75.180000000000007</v>
      </c>
      <c r="F12" s="256">
        <f>SUM(F8:F11)</f>
        <v>0</v>
      </c>
      <c r="G12" s="339"/>
      <c r="H12" s="337"/>
    </row>
    <row r="13" spans="1:8" x14ac:dyDescent="0.25">
      <c r="A13" s="255"/>
      <c r="B13" s="336"/>
      <c r="C13" s="336"/>
      <c r="D13" s="336"/>
      <c r="E13" s="336"/>
      <c r="F13" s="335"/>
      <c r="G13" s="339"/>
    </row>
    <row r="14" spans="1:8" x14ac:dyDescent="0.25">
      <c r="A14" s="258" t="s">
        <v>5</v>
      </c>
      <c r="B14" s="257">
        <v>1345.77</v>
      </c>
      <c r="C14" s="257">
        <v>0</v>
      </c>
      <c r="D14" s="257">
        <v>0</v>
      </c>
      <c r="E14" s="257">
        <v>279.14</v>
      </c>
      <c r="F14" s="256">
        <v>1066.6300000000001</v>
      </c>
      <c r="G14" s="339"/>
    </row>
    <row r="15" spans="1:8" x14ac:dyDescent="0.25">
      <c r="A15" s="255"/>
      <c r="B15" s="336"/>
      <c r="C15" s="336"/>
      <c r="D15" s="336"/>
      <c r="E15" s="336"/>
      <c r="F15" s="335"/>
      <c r="G15" s="339"/>
      <c r="H15" s="272"/>
    </row>
    <row r="16" spans="1:8" x14ac:dyDescent="0.25">
      <c r="A16" s="258" t="s">
        <v>6</v>
      </c>
      <c r="B16" s="257">
        <v>392.42</v>
      </c>
      <c r="C16" s="257">
        <v>0</v>
      </c>
      <c r="D16" s="257">
        <v>0</v>
      </c>
      <c r="E16" s="257">
        <v>0</v>
      </c>
      <c r="F16" s="256">
        <v>384.62</v>
      </c>
      <c r="G16" s="339"/>
    </row>
    <row r="17" spans="1:7" x14ac:dyDescent="0.25">
      <c r="A17" s="360"/>
      <c r="B17" s="336"/>
      <c r="C17" s="336"/>
      <c r="D17" s="336"/>
      <c r="E17" s="336"/>
      <c r="F17" s="335"/>
      <c r="G17" s="339"/>
    </row>
    <row r="18" spans="1:7" x14ac:dyDescent="0.25">
      <c r="A18" s="255" t="s">
        <v>61</v>
      </c>
      <c r="B18" s="236">
        <v>517.92999999999995</v>
      </c>
      <c r="C18" s="236">
        <v>42.63</v>
      </c>
      <c r="D18" s="236">
        <v>0</v>
      </c>
      <c r="E18" s="236">
        <v>45.21</v>
      </c>
      <c r="F18" s="259">
        <v>430.09</v>
      </c>
      <c r="G18" s="339"/>
    </row>
    <row r="19" spans="1:7" x14ac:dyDescent="0.25">
      <c r="A19" s="255" t="s">
        <v>31</v>
      </c>
      <c r="B19" s="236">
        <v>118.11</v>
      </c>
      <c r="C19" s="236">
        <v>6.18</v>
      </c>
      <c r="D19" s="236">
        <v>0</v>
      </c>
      <c r="E19" s="236">
        <v>26.25</v>
      </c>
      <c r="F19" s="259">
        <v>85.68</v>
      </c>
      <c r="G19" s="339"/>
    </row>
    <row r="20" spans="1:7" x14ac:dyDescent="0.25">
      <c r="A20" s="255" t="s">
        <v>32</v>
      </c>
      <c r="B20" s="236">
        <v>591.28</v>
      </c>
      <c r="C20" s="236">
        <v>7.14</v>
      </c>
      <c r="D20" s="236">
        <v>0</v>
      </c>
      <c r="E20" s="236">
        <v>294.62</v>
      </c>
      <c r="F20" s="259">
        <v>289.52</v>
      </c>
      <c r="G20" s="339"/>
    </row>
    <row r="21" spans="1:7" x14ac:dyDescent="0.25">
      <c r="A21" s="258" t="s">
        <v>168</v>
      </c>
      <c r="B21" s="257">
        <f>SUM(B18:B20)</f>
        <v>1227.32</v>
      </c>
      <c r="C21" s="257">
        <f>SUM(C18:C20)</f>
        <v>55.95</v>
      </c>
      <c r="D21" s="257">
        <f>SUM(D18:D20)</f>
        <v>0</v>
      </c>
      <c r="E21" s="257">
        <f>SUM(E18:E20)</f>
        <v>366.08000000000004</v>
      </c>
      <c r="F21" s="256">
        <f>SUM(F18:F20)</f>
        <v>805.29</v>
      </c>
      <c r="G21" s="339"/>
    </row>
    <row r="22" spans="1:7" x14ac:dyDescent="0.25">
      <c r="A22" s="255"/>
      <c r="B22" s="336"/>
      <c r="C22" s="336"/>
      <c r="D22" s="336"/>
      <c r="E22" s="336"/>
      <c r="F22" s="335"/>
      <c r="G22" s="339"/>
    </row>
    <row r="23" spans="1:7" x14ac:dyDescent="0.25">
      <c r="A23" s="258" t="s">
        <v>7</v>
      </c>
      <c r="B23" s="257">
        <v>474.81</v>
      </c>
      <c r="C23" s="257">
        <v>0</v>
      </c>
      <c r="D23" s="257">
        <v>0</v>
      </c>
      <c r="E23" s="257">
        <v>95.24</v>
      </c>
      <c r="F23" s="256">
        <v>379.57</v>
      </c>
      <c r="G23" s="339"/>
    </row>
    <row r="24" spans="1:7" x14ac:dyDescent="0.25">
      <c r="A24" s="255"/>
      <c r="B24" s="336"/>
      <c r="C24" s="336"/>
      <c r="D24" s="336"/>
      <c r="E24" s="336"/>
      <c r="F24" s="335"/>
      <c r="G24" s="339"/>
    </row>
    <row r="25" spans="1:7" x14ac:dyDescent="0.25">
      <c r="A25" s="258" t="s">
        <v>8</v>
      </c>
      <c r="B25" s="257">
        <v>1173.81</v>
      </c>
      <c r="C25" s="257">
        <v>0</v>
      </c>
      <c r="D25" s="257">
        <v>0</v>
      </c>
      <c r="E25" s="257">
        <v>17.34</v>
      </c>
      <c r="F25" s="256">
        <v>1156.47</v>
      </c>
      <c r="G25" s="339"/>
    </row>
    <row r="26" spans="1:7" x14ac:dyDescent="0.25">
      <c r="A26" s="255"/>
      <c r="B26" s="336"/>
      <c r="C26" s="336"/>
      <c r="D26" s="336"/>
      <c r="E26" s="336"/>
      <c r="F26" s="335"/>
      <c r="G26" s="339"/>
    </row>
    <row r="27" spans="1:7" x14ac:dyDescent="0.25">
      <c r="A27" s="255" t="s">
        <v>33</v>
      </c>
      <c r="B27" s="236">
        <v>441.48</v>
      </c>
      <c r="C27" s="236">
        <v>0</v>
      </c>
      <c r="D27" s="236">
        <v>0</v>
      </c>
      <c r="E27" s="236">
        <v>194.68</v>
      </c>
      <c r="F27" s="259">
        <v>246.8</v>
      </c>
      <c r="G27" s="339"/>
    </row>
    <row r="28" spans="1:7" x14ac:dyDescent="0.25">
      <c r="A28" s="255" t="s">
        <v>34</v>
      </c>
      <c r="B28" s="236">
        <v>595.86</v>
      </c>
      <c r="C28" s="236">
        <v>0</v>
      </c>
      <c r="D28" s="236">
        <v>0</v>
      </c>
      <c r="E28" s="236">
        <v>28.74</v>
      </c>
      <c r="F28" s="259">
        <v>549.75</v>
      </c>
      <c r="G28" s="339"/>
    </row>
    <row r="29" spans="1:7" x14ac:dyDescent="0.25">
      <c r="A29" s="255" t="s">
        <v>35</v>
      </c>
      <c r="B29" s="236">
        <v>192.28</v>
      </c>
      <c r="C29" s="236">
        <v>0</v>
      </c>
      <c r="D29" s="236">
        <v>0</v>
      </c>
      <c r="E29" s="236">
        <v>163.02000000000001</v>
      </c>
      <c r="F29" s="259">
        <v>28.14</v>
      </c>
      <c r="G29" s="339"/>
    </row>
    <row r="30" spans="1:7" x14ac:dyDescent="0.25">
      <c r="A30" s="258" t="s">
        <v>167</v>
      </c>
      <c r="B30" s="257">
        <f>SUM(B27:B29)</f>
        <v>1229.6200000000001</v>
      </c>
      <c r="C30" s="257">
        <f>SUM(C27:C29)</f>
        <v>0</v>
      </c>
      <c r="D30" s="257">
        <f>SUM(D27:D29)</f>
        <v>0</v>
      </c>
      <c r="E30" s="257">
        <f>SUM(E27:E29)</f>
        <v>386.44000000000005</v>
      </c>
      <c r="F30" s="256">
        <f>SUM(F27:F29)</f>
        <v>824.68999999999994</v>
      </c>
      <c r="G30" s="339"/>
    </row>
    <row r="31" spans="1:7" x14ac:dyDescent="0.25">
      <c r="A31" s="255"/>
      <c r="B31" s="336"/>
      <c r="C31" s="336"/>
      <c r="D31" s="336"/>
      <c r="E31" s="336"/>
      <c r="F31" s="335"/>
      <c r="G31" s="339"/>
    </row>
    <row r="32" spans="1:7" x14ac:dyDescent="0.25">
      <c r="A32" s="255" t="s">
        <v>36</v>
      </c>
      <c r="B32" s="236">
        <v>2430.79</v>
      </c>
      <c r="C32" s="236">
        <v>15.07</v>
      </c>
      <c r="D32" s="236">
        <v>3.24</v>
      </c>
      <c r="E32" s="236">
        <v>475.49999999999994</v>
      </c>
      <c r="F32" s="259">
        <v>1798.64</v>
      </c>
      <c r="G32" s="339"/>
    </row>
    <row r="33" spans="1:7" x14ac:dyDescent="0.25">
      <c r="A33" s="255" t="s">
        <v>37</v>
      </c>
      <c r="B33" s="236">
        <v>518.25</v>
      </c>
      <c r="C33" s="236">
        <v>3.1799999999999997</v>
      </c>
      <c r="D33" s="236">
        <v>1.08</v>
      </c>
      <c r="E33" s="236">
        <v>131.72999999999999</v>
      </c>
      <c r="F33" s="259">
        <v>359.79</v>
      </c>
      <c r="G33" s="339"/>
    </row>
    <row r="34" spans="1:7" x14ac:dyDescent="0.25">
      <c r="A34" s="255" t="s">
        <v>38</v>
      </c>
      <c r="B34" s="236">
        <v>2637.62</v>
      </c>
      <c r="C34" s="236">
        <v>3.6599999999999997</v>
      </c>
      <c r="D34" s="236">
        <v>2.19</v>
      </c>
      <c r="E34" s="236">
        <v>751.19</v>
      </c>
      <c r="F34" s="259">
        <v>1869.69</v>
      </c>
      <c r="G34" s="339"/>
    </row>
    <row r="35" spans="1:7" x14ac:dyDescent="0.25">
      <c r="A35" s="255" t="s">
        <v>39</v>
      </c>
      <c r="B35" s="236">
        <v>537.88000000000011</v>
      </c>
      <c r="C35" s="236">
        <v>7.34</v>
      </c>
      <c r="D35" s="236">
        <v>0.24</v>
      </c>
      <c r="E35" s="236">
        <v>52.63</v>
      </c>
      <c r="F35" s="259">
        <v>477.91</v>
      </c>
      <c r="G35" s="339"/>
    </row>
    <row r="36" spans="1:7" x14ac:dyDescent="0.25">
      <c r="A36" s="258" t="s">
        <v>9</v>
      </c>
      <c r="B36" s="257">
        <f>SUM(B32:B35)</f>
        <v>6124.54</v>
      </c>
      <c r="C36" s="257">
        <f>SUM(C32:C35)</f>
        <v>29.25</v>
      </c>
      <c r="D36" s="257">
        <f>SUM(D32:D35)</f>
        <v>6.75</v>
      </c>
      <c r="E36" s="257">
        <f>SUM(E32:E35)</f>
        <v>1411.0500000000002</v>
      </c>
      <c r="F36" s="256">
        <f>SUM(F32:F35)</f>
        <v>4506.0300000000007</v>
      </c>
      <c r="G36" s="339"/>
    </row>
    <row r="37" spans="1:7" x14ac:dyDescent="0.25">
      <c r="A37" s="255"/>
      <c r="B37" s="336"/>
      <c r="C37" s="336"/>
      <c r="D37" s="336"/>
      <c r="E37" s="336"/>
      <c r="F37" s="335"/>
      <c r="G37" s="339"/>
    </row>
    <row r="38" spans="1:7" x14ac:dyDescent="0.25">
      <c r="A38" s="258" t="s">
        <v>10</v>
      </c>
      <c r="B38" s="257">
        <v>394.68</v>
      </c>
      <c r="C38" s="257">
        <v>0</v>
      </c>
      <c r="D38" s="257">
        <v>0</v>
      </c>
      <c r="E38" s="257">
        <v>322.41000000000003</v>
      </c>
      <c r="F38" s="256">
        <v>0</v>
      </c>
      <c r="G38" s="339"/>
    </row>
    <row r="39" spans="1:7" x14ac:dyDescent="0.25">
      <c r="A39" s="255"/>
      <c r="B39" s="336"/>
      <c r="C39" s="336"/>
      <c r="D39" s="336"/>
      <c r="E39" s="336"/>
      <c r="F39" s="335"/>
      <c r="G39" s="339"/>
    </row>
    <row r="40" spans="1:7" x14ac:dyDescent="0.25">
      <c r="A40" s="255" t="s">
        <v>63</v>
      </c>
      <c r="B40" s="236">
        <v>14630.46</v>
      </c>
      <c r="C40" s="236">
        <v>0</v>
      </c>
      <c r="D40" s="236">
        <v>0</v>
      </c>
      <c r="E40" s="236">
        <v>98.66</v>
      </c>
      <c r="F40" s="259">
        <v>14531.8</v>
      </c>
      <c r="G40" s="339"/>
    </row>
    <row r="41" spans="1:7" x14ac:dyDescent="0.25">
      <c r="A41" s="255" t="s">
        <v>40</v>
      </c>
      <c r="B41" s="236">
        <v>1352.13</v>
      </c>
      <c r="C41" s="236">
        <v>0</v>
      </c>
      <c r="D41" s="236">
        <v>0</v>
      </c>
      <c r="E41" s="236">
        <v>285.89999999999998</v>
      </c>
      <c r="F41" s="259">
        <v>1066.23</v>
      </c>
      <c r="G41" s="339"/>
    </row>
    <row r="42" spans="1:7" x14ac:dyDescent="0.25">
      <c r="A42" s="255" t="s">
        <v>41</v>
      </c>
      <c r="B42" s="236">
        <v>2889.71</v>
      </c>
      <c r="C42" s="236">
        <v>0</v>
      </c>
      <c r="D42" s="236">
        <v>0</v>
      </c>
      <c r="E42" s="236">
        <v>37.630000000000003</v>
      </c>
      <c r="F42" s="259">
        <v>2852.08</v>
      </c>
      <c r="G42" s="339"/>
    </row>
    <row r="43" spans="1:7" x14ac:dyDescent="0.25">
      <c r="A43" s="255" t="s">
        <v>42</v>
      </c>
      <c r="B43" s="236">
        <v>16.96</v>
      </c>
      <c r="C43" s="236">
        <v>0</v>
      </c>
      <c r="D43" s="236">
        <v>0</v>
      </c>
      <c r="E43" s="236">
        <v>0</v>
      </c>
      <c r="F43" s="259">
        <v>16.96</v>
      </c>
      <c r="G43" s="339"/>
    </row>
    <row r="44" spans="1:7" x14ac:dyDescent="0.25">
      <c r="A44" s="255" t="s">
        <v>12</v>
      </c>
      <c r="B44" s="236">
        <v>473.41</v>
      </c>
      <c r="C44" s="236">
        <v>0</v>
      </c>
      <c r="D44" s="236">
        <v>0</v>
      </c>
      <c r="E44" s="236">
        <v>75.86</v>
      </c>
      <c r="F44" s="259">
        <v>397.55</v>
      </c>
      <c r="G44" s="339"/>
    </row>
    <row r="45" spans="1:7" x14ac:dyDescent="0.25">
      <c r="A45" s="255" t="s">
        <v>43</v>
      </c>
      <c r="B45" s="236">
        <v>812.53</v>
      </c>
      <c r="C45" s="236">
        <v>0</v>
      </c>
      <c r="D45" s="236">
        <v>0</v>
      </c>
      <c r="E45" s="236">
        <v>32.82</v>
      </c>
      <c r="F45" s="259">
        <v>779.71</v>
      </c>
      <c r="G45" s="339"/>
    </row>
    <row r="46" spans="1:7" x14ac:dyDescent="0.25">
      <c r="A46" s="255" t="s">
        <v>44</v>
      </c>
      <c r="B46" s="236">
        <v>265.95</v>
      </c>
      <c r="C46" s="236">
        <v>0</v>
      </c>
      <c r="D46" s="236">
        <v>0</v>
      </c>
      <c r="E46" s="236">
        <v>0</v>
      </c>
      <c r="F46" s="259">
        <v>265.95</v>
      </c>
      <c r="G46" s="339"/>
    </row>
    <row r="47" spans="1:7" x14ac:dyDescent="0.25">
      <c r="A47" s="255" t="s">
        <v>45</v>
      </c>
      <c r="B47" s="236">
        <v>1732.09</v>
      </c>
      <c r="C47" s="236">
        <v>0</v>
      </c>
      <c r="D47" s="236">
        <v>0</v>
      </c>
      <c r="E47" s="236">
        <v>0</v>
      </c>
      <c r="F47" s="259">
        <v>1732.09</v>
      </c>
      <c r="G47" s="339"/>
    </row>
    <row r="48" spans="1:7" x14ac:dyDescent="0.25">
      <c r="A48" s="255" t="s">
        <v>46</v>
      </c>
      <c r="B48" s="236">
        <v>3796.25</v>
      </c>
      <c r="C48" s="236">
        <v>0</v>
      </c>
      <c r="D48" s="236">
        <v>0</v>
      </c>
      <c r="E48" s="236">
        <v>106.19</v>
      </c>
      <c r="F48" s="259">
        <v>3690.06</v>
      </c>
      <c r="G48" s="339"/>
    </row>
    <row r="49" spans="1:7" x14ac:dyDescent="0.25">
      <c r="A49" s="258" t="s">
        <v>185</v>
      </c>
      <c r="B49" s="257">
        <f>SUM(B40:B48)</f>
        <v>25969.489999999998</v>
      </c>
      <c r="C49" s="257">
        <f>SUM(C40:C48)</f>
        <v>0</v>
      </c>
      <c r="D49" s="257">
        <f>SUM(D40:D48)</f>
        <v>0</v>
      </c>
      <c r="E49" s="257">
        <f>SUM(E40:E48)</f>
        <v>637.05999999999995</v>
      </c>
      <c r="F49" s="256">
        <f>SUM(F40:F48)</f>
        <v>25332.43</v>
      </c>
      <c r="G49" s="339"/>
    </row>
    <row r="50" spans="1:7" x14ac:dyDescent="0.25">
      <c r="A50" s="255"/>
      <c r="B50" s="336"/>
      <c r="C50" s="336"/>
      <c r="D50" s="336"/>
      <c r="E50" s="336"/>
      <c r="F50" s="335"/>
      <c r="G50" s="339"/>
    </row>
    <row r="51" spans="1:7" x14ac:dyDescent="0.25">
      <c r="A51" s="258" t="s">
        <v>13</v>
      </c>
      <c r="B51" s="257">
        <v>4504.9399999999996</v>
      </c>
      <c r="C51" s="257">
        <v>0</v>
      </c>
      <c r="D51" s="257">
        <v>0</v>
      </c>
      <c r="E51" s="257">
        <v>721.23</v>
      </c>
      <c r="F51" s="256">
        <v>3783.71</v>
      </c>
      <c r="G51" s="339"/>
    </row>
    <row r="52" spans="1:7" x14ac:dyDescent="0.25">
      <c r="A52" s="255"/>
      <c r="B52" s="336"/>
      <c r="C52" s="336"/>
      <c r="D52" s="336"/>
      <c r="E52" s="336"/>
      <c r="F52" s="335"/>
      <c r="G52" s="339"/>
    </row>
    <row r="53" spans="1:7" x14ac:dyDescent="0.25">
      <c r="A53" s="255" t="s">
        <v>47</v>
      </c>
      <c r="B53" s="236">
        <v>16289.15</v>
      </c>
      <c r="C53" s="236">
        <v>110.17</v>
      </c>
      <c r="D53" s="236">
        <v>110.17</v>
      </c>
      <c r="E53" s="236">
        <v>0</v>
      </c>
      <c r="F53" s="259">
        <v>16178.98</v>
      </c>
      <c r="G53" s="339"/>
    </row>
    <row r="54" spans="1:7" x14ac:dyDescent="0.25">
      <c r="A54" s="255" t="s">
        <v>14</v>
      </c>
      <c r="B54" s="236">
        <v>21495.97</v>
      </c>
      <c r="C54" s="236">
        <v>429.75</v>
      </c>
      <c r="D54" s="236">
        <v>343.63</v>
      </c>
      <c r="E54" s="236">
        <v>83.18</v>
      </c>
      <c r="F54" s="259">
        <v>20983.040000000001</v>
      </c>
      <c r="G54" s="339"/>
    </row>
    <row r="55" spans="1:7" x14ac:dyDescent="0.25">
      <c r="A55" s="255" t="s">
        <v>48</v>
      </c>
      <c r="B55" s="236">
        <v>1906.57</v>
      </c>
      <c r="C55" s="236">
        <v>0</v>
      </c>
      <c r="D55" s="236">
        <v>0</v>
      </c>
      <c r="E55" s="236">
        <v>21.93</v>
      </c>
      <c r="F55" s="259">
        <v>1884.64</v>
      </c>
      <c r="G55" s="339"/>
    </row>
    <row r="56" spans="1:7" x14ac:dyDescent="0.25">
      <c r="A56" s="255" t="s">
        <v>49</v>
      </c>
      <c r="B56" s="236">
        <v>215.69</v>
      </c>
      <c r="C56" s="236">
        <v>0</v>
      </c>
      <c r="D56" s="236">
        <v>0</v>
      </c>
      <c r="E56" s="236">
        <v>0</v>
      </c>
      <c r="F56" s="259">
        <v>215.69</v>
      </c>
      <c r="G56" s="339"/>
    </row>
    <row r="57" spans="1:7" x14ac:dyDescent="0.25">
      <c r="A57" s="255" t="s">
        <v>15</v>
      </c>
      <c r="B57" s="236">
        <v>25864.59</v>
      </c>
      <c r="C57" s="236">
        <v>33.89</v>
      </c>
      <c r="D57" s="236">
        <v>33.89</v>
      </c>
      <c r="E57" s="236">
        <v>0</v>
      </c>
      <c r="F57" s="259">
        <v>25830.7</v>
      </c>
      <c r="G57" s="339"/>
    </row>
    <row r="58" spans="1:7" x14ac:dyDescent="0.25">
      <c r="A58" s="258" t="s">
        <v>50</v>
      </c>
      <c r="B58" s="257">
        <f>SUM(B53:B57)</f>
        <v>65771.97</v>
      </c>
      <c r="C58" s="257">
        <f>SUM(C53:C57)</f>
        <v>573.80999999999995</v>
      </c>
      <c r="D58" s="257">
        <f>SUM(D53:D57)</f>
        <v>487.69</v>
      </c>
      <c r="E58" s="257">
        <f>SUM(E53:E57)</f>
        <v>105.11000000000001</v>
      </c>
      <c r="F58" s="256">
        <f>SUM(F53:F57)</f>
        <v>65093.05</v>
      </c>
      <c r="G58" s="339"/>
    </row>
    <row r="59" spans="1:7" x14ac:dyDescent="0.25">
      <c r="A59" s="255"/>
      <c r="B59" s="336"/>
      <c r="C59" s="336"/>
      <c r="D59" s="336"/>
      <c r="E59" s="336"/>
      <c r="F59" s="335"/>
      <c r="G59" s="339"/>
    </row>
    <row r="60" spans="1:7" x14ac:dyDescent="0.25">
      <c r="A60" s="255" t="s">
        <v>51</v>
      </c>
      <c r="B60" s="236">
        <v>4686.96</v>
      </c>
      <c r="C60" s="236">
        <v>45.76</v>
      </c>
      <c r="D60" s="236">
        <v>18.47</v>
      </c>
      <c r="E60" s="236">
        <v>0</v>
      </c>
      <c r="F60" s="259">
        <v>4616.45</v>
      </c>
      <c r="G60" s="339"/>
    </row>
    <row r="61" spans="1:7" x14ac:dyDescent="0.25">
      <c r="A61" s="255" t="s">
        <v>52</v>
      </c>
      <c r="B61" s="236">
        <v>3331.36</v>
      </c>
      <c r="C61" s="236">
        <v>23.25</v>
      </c>
      <c r="D61" s="236">
        <v>14.4</v>
      </c>
      <c r="E61" s="236">
        <v>219.3</v>
      </c>
      <c r="F61" s="259">
        <v>3088.81</v>
      </c>
      <c r="G61" s="339"/>
    </row>
    <row r="62" spans="1:7" x14ac:dyDescent="0.25">
      <c r="A62" s="255" t="s">
        <v>53</v>
      </c>
      <c r="B62" s="236">
        <v>950.26</v>
      </c>
      <c r="C62" s="236">
        <v>5.71</v>
      </c>
      <c r="D62" s="236">
        <v>2.6</v>
      </c>
      <c r="E62" s="236">
        <v>309.36</v>
      </c>
      <c r="F62" s="259">
        <v>635.19000000000005</v>
      </c>
      <c r="G62" s="339"/>
    </row>
    <row r="63" spans="1:7" x14ac:dyDescent="0.25">
      <c r="A63" s="258" t="s">
        <v>16</v>
      </c>
      <c r="B63" s="257">
        <f>SUM(B60:B62)</f>
        <v>8968.58</v>
      </c>
      <c r="C63" s="257">
        <f>SUM(C60:C62)</f>
        <v>74.719999999999985</v>
      </c>
      <c r="D63" s="257">
        <f>SUM(D60:D62)</f>
        <v>35.47</v>
      </c>
      <c r="E63" s="257">
        <f>SUM(E60:E62)</f>
        <v>528.66000000000008</v>
      </c>
      <c r="F63" s="256">
        <f>SUM(F60:F62)</f>
        <v>8340.4500000000007</v>
      </c>
      <c r="G63" s="339"/>
    </row>
    <row r="64" spans="1:7" x14ac:dyDescent="0.25">
      <c r="A64" s="255"/>
      <c r="B64" s="336"/>
      <c r="C64" s="336"/>
      <c r="D64" s="336"/>
      <c r="E64" s="336"/>
      <c r="F64" s="335"/>
      <c r="G64" s="339"/>
    </row>
    <row r="65" spans="1:7" x14ac:dyDescent="0.25">
      <c r="A65" s="258" t="s">
        <v>17</v>
      </c>
      <c r="B65" s="257">
        <v>50187.99</v>
      </c>
      <c r="C65" s="257">
        <v>0</v>
      </c>
      <c r="D65" s="257">
        <v>0</v>
      </c>
      <c r="E65" s="257">
        <v>62.19</v>
      </c>
      <c r="F65" s="256">
        <v>50125.8</v>
      </c>
      <c r="G65" s="339"/>
    </row>
    <row r="66" spans="1:7" x14ac:dyDescent="0.25">
      <c r="A66" s="255"/>
      <c r="B66" s="336"/>
      <c r="C66" s="336"/>
      <c r="D66" s="336"/>
      <c r="E66" s="336"/>
      <c r="F66" s="335"/>
      <c r="G66" s="339"/>
    </row>
    <row r="67" spans="1:7" x14ac:dyDescent="0.25">
      <c r="A67" s="255" t="s">
        <v>18</v>
      </c>
      <c r="B67" s="236">
        <v>17684.07</v>
      </c>
      <c r="C67" s="236">
        <v>258.70999999999998</v>
      </c>
      <c r="D67" s="236">
        <v>258.70999999999998</v>
      </c>
      <c r="E67" s="236">
        <v>480.29</v>
      </c>
      <c r="F67" s="259">
        <v>16945.07</v>
      </c>
      <c r="G67" s="339"/>
    </row>
    <row r="68" spans="1:7" x14ac:dyDescent="0.25">
      <c r="A68" s="255" t="s">
        <v>19</v>
      </c>
      <c r="B68" s="236">
        <v>12367.69</v>
      </c>
      <c r="C68" s="236">
        <v>189.55</v>
      </c>
      <c r="D68" s="236">
        <v>189.55</v>
      </c>
      <c r="E68" s="236">
        <v>918.64</v>
      </c>
      <c r="F68" s="259">
        <v>11259.5</v>
      </c>
      <c r="G68" s="339"/>
    </row>
    <row r="69" spans="1:7" x14ac:dyDescent="0.25">
      <c r="A69" s="258" t="s">
        <v>20</v>
      </c>
      <c r="B69" s="313">
        <f>SUM(B67:B68)</f>
        <v>30051.760000000002</v>
      </c>
      <c r="C69" s="313">
        <f>SUM(C67:C68)</f>
        <v>448.26</v>
      </c>
      <c r="D69" s="257">
        <f>SUM(D67:D68)</f>
        <v>448.26</v>
      </c>
      <c r="E69" s="313">
        <f>SUM(E67:E68)</f>
        <v>1398.93</v>
      </c>
      <c r="F69" s="256">
        <f>SUM(F67:F68)</f>
        <v>28204.57</v>
      </c>
      <c r="G69" s="339"/>
    </row>
    <row r="70" spans="1:7" x14ac:dyDescent="0.25">
      <c r="A70" s="255"/>
      <c r="B70" s="336"/>
      <c r="C70" s="336"/>
      <c r="D70" s="336"/>
      <c r="E70" s="336"/>
      <c r="F70" s="335"/>
      <c r="G70" s="339"/>
    </row>
    <row r="71" spans="1:7" x14ac:dyDescent="0.25">
      <c r="A71" s="255" t="s">
        <v>54</v>
      </c>
      <c r="B71" s="236">
        <v>33179.21</v>
      </c>
      <c r="C71" s="236">
        <v>328.96</v>
      </c>
      <c r="D71" s="236">
        <v>0</v>
      </c>
      <c r="E71" s="236">
        <v>126.23</v>
      </c>
      <c r="F71" s="259">
        <v>32724.02</v>
      </c>
      <c r="G71" s="339"/>
    </row>
    <row r="72" spans="1:7" x14ac:dyDescent="0.25">
      <c r="A72" s="255" t="s">
        <v>21</v>
      </c>
      <c r="B72" s="236">
        <v>28521.49</v>
      </c>
      <c r="C72" s="236">
        <v>0</v>
      </c>
      <c r="D72" s="236">
        <v>0</v>
      </c>
      <c r="E72" s="236">
        <v>372.16</v>
      </c>
      <c r="F72" s="259">
        <v>28149.33</v>
      </c>
      <c r="G72" s="339"/>
    </row>
    <row r="73" spans="1:7" x14ac:dyDescent="0.25">
      <c r="A73" s="255" t="s">
        <v>22</v>
      </c>
      <c r="B73" s="236">
        <v>11753.54</v>
      </c>
      <c r="C73" s="236">
        <v>0</v>
      </c>
      <c r="D73" s="236">
        <v>0</v>
      </c>
      <c r="E73" s="236">
        <v>568.71</v>
      </c>
      <c r="F73" s="259">
        <v>11184.83</v>
      </c>
      <c r="G73" s="339"/>
    </row>
    <row r="74" spans="1:7" x14ac:dyDescent="0.25">
      <c r="A74" s="255" t="s">
        <v>55</v>
      </c>
      <c r="B74" s="236">
        <v>26862.83</v>
      </c>
      <c r="C74" s="236">
        <v>0</v>
      </c>
      <c r="D74" s="236">
        <v>0</v>
      </c>
      <c r="E74" s="236">
        <v>296.74</v>
      </c>
      <c r="F74" s="259">
        <v>26566.09</v>
      </c>
      <c r="G74" s="339"/>
    </row>
    <row r="75" spans="1:7" x14ac:dyDescent="0.25">
      <c r="A75" s="255" t="s">
        <v>23</v>
      </c>
      <c r="B75" s="236">
        <v>4923.03</v>
      </c>
      <c r="C75" s="236">
        <v>0</v>
      </c>
      <c r="D75" s="236">
        <v>0</v>
      </c>
      <c r="E75" s="236">
        <v>34.93</v>
      </c>
      <c r="F75" s="259">
        <v>4888.1000000000004</v>
      </c>
      <c r="G75" s="339"/>
    </row>
    <row r="76" spans="1:7" x14ac:dyDescent="0.25">
      <c r="A76" s="255" t="s">
        <v>56</v>
      </c>
      <c r="B76" s="236">
        <v>9612.5300000000007</v>
      </c>
      <c r="C76" s="236">
        <v>147.38</v>
      </c>
      <c r="D76" s="236">
        <v>0</v>
      </c>
      <c r="E76" s="236">
        <v>0</v>
      </c>
      <c r="F76" s="259">
        <v>9422.92</v>
      </c>
      <c r="G76" s="339"/>
    </row>
    <row r="77" spans="1:7" x14ac:dyDescent="0.25">
      <c r="A77" s="255" t="s">
        <v>57</v>
      </c>
      <c r="B77" s="236">
        <v>47601.64</v>
      </c>
      <c r="C77" s="236">
        <v>426.01</v>
      </c>
      <c r="D77" s="236">
        <v>426.01</v>
      </c>
      <c r="E77" s="236">
        <v>911.24</v>
      </c>
      <c r="F77" s="259">
        <v>46264.39</v>
      </c>
      <c r="G77" s="339"/>
    </row>
    <row r="78" spans="1:7" x14ac:dyDescent="0.25">
      <c r="A78" s="255" t="s">
        <v>24</v>
      </c>
      <c r="B78" s="236">
        <v>28752.61</v>
      </c>
      <c r="C78" s="236">
        <v>60</v>
      </c>
      <c r="D78" s="236">
        <v>0</v>
      </c>
      <c r="E78" s="236">
        <v>227.96</v>
      </c>
      <c r="F78" s="259">
        <v>28464.65</v>
      </c>
      <c r="G78" s="339"/>
    </row>
    <row r="79" spans="1:7" x14ac:dyDescent="0.25">
      <c r="A79" s="258" t="s">
        <v>165</v>
      </c>
      <c r="B79" s="257">
        <f>SUM(B71:B78)</f>
        <v>191206.88</v>
      </c>
      <c r="C79" s="257">
        <f>SUM(C71:C78)</f>
        <v>962.34999999999991</v>
      </c>
      <c r="D79" s="257">
        <f>SUM(D71:D78)</f>
        <v>426.01</v>
      </c>
      <c r="E79" s="257">
        <f>SUM(E71:E78)</f>
        <v>2537.9700000000003</v>
      </c>
      <c r="F79" s="256">
        <f>SUM(F71:F78)</f>
        <v>187664.33</v>
      </c>
      <c r="G79" s="339"/>
    </row>
    <row r="80" spans="1:7" x14ac:dyDescent="0.25">
      <c r="A80" s="255"/>
      <c r="B80" s="336"/>
      <c r="C80" s="336"/>
      <c r="D80" s="336"/>
      <c r="E80" s="336"/>
      <c r="F80" s="335"/>
      <c r="G80" s="339"/>
    </row>
    <row r="81" spans="1:7" x14ac:dyDescent="0.25">
      <c r="A81" s="255" t="s">
        <v>58</v>
      </c>
      <c r="B81" s="236">
        <v>33105.870000000003</v>
      </c>
      <c r="C81" s="236">
        <v>940.39</v>
      </c>
      <c r="D81" s="236">
        <v>648.58000000000004</v>
      </c>
      <c r="E81" s="236">
        <v>10486.45</v>
      </c>
      <c r="F81" s="259">
        <v>21646.55</v>
      </c>
      <c r="G81" s="339"/>
    </row>
    <row r="82" spans="1:7" x14ac:dyDescent="0.25">
      <c r="A82" s="255" t="s">
        <v>59</v>
      </c>
      <c r="B82" s="236">
        <v>10667.53</v>
      </c>
      <c r="C82" s="236">
        <v>271.37</v>
      </c>
      <c r="D82" s="236">
        <v>187.14</v>
      </c>
      <c r="E82" s="236">
        <v>5909.83</v>
      </c>
      <c r="F82" s="259">
        <v>4476.8</v>
      </c>
      <c r="G82" s="339"/>
    </row>
    <row r="83" spans="1:7" ht="15.6" x14ac:dyDescent="0.25">
      <c r="A83" s="258" t="s">
        <v>184</v>
      </c>
      <c r="B83" s="257">
        <f>SUM(B81:B82)</f>
        <v>43773.4</v>
      </c>
      <c r="C83" s="257">
        <f>SUM(C81:C82)</f>
        <v>1211.76</v>
      </c>
      <c r="D83" s="257">
        <f>SUM(D81:D82)</f>
        <v>835.72</v>
      </c>
      <c r="E83" s="257">
        <f>SUM(E81:E82)</f>
        <v>16396.28</v>
      </c>
      <c r="F83" s="256">
        <f>SUM(F81:F82)</f>
        <v>26123.35</v>
      </c>
      <c r="G83" s="339"/>
    </row>
    <row r="84" spans="1:7" x14ac:dyDescent="0.25">
      <c r="A84" s="255"/>
      <c r="B84" s="336"/>
      <c r="C84" s="336"/>
      <c r="D84" s="336"/>
      <c r="E84" s="336"/>
      <c r="F84" s="335"/>
      <c r="G84" s="339"/>
    </row>
    <row r="85" spans="1:7" ht="13.8" thickBot="1" x14ac:dyDescent="0.3">
      <c r="A85" s="252" t="s">
        <v>164</v>
      </c>
      <c r="B85" s="251">
        <f>B12+B14+B16+B21+B23+B25+B30+B36+B38+B49+B51+B58+B63+B65+B69+B79+B83</f>
        <v>432873.16000000003</v>
      </c>
      <c r="C85" s="251">
        <f>C12+C14+C16+C21+C23+C25+C30+C36+C38+C49+C51+C58+C63+C65+C69+C79+C83</f>
        <v>3356.1000000000004</v>
      </c>
      <c r="D85" s="251">
        <f>D12+D14+D16+D21+D23+D25+D30+D36+D38+D49+D51+D58+D63+D65+D69+D79+D83</f>
        <v>2239.8999999999996</v>
      </c>
      <c r="E85" s="251">
        <f>E12+E14+E16+E21+E23+E25+E30+E36+E38+E49+E51+E58+E63+E65+E69+E79+E83</f>
        <v>25340.309999999998</v>
      </c>
      <c r="F85" s="250">
        <f>F12+F14+F16+F21+F23+F25+F30+F36+F38+F49+F51+F58+F63+F65+F69+F79+F83</f>
        <v>403790.99</v>
      </c>
      <c r="G85" s="339"/>
    </row>
    <row r="87" spans="1:7" ht="15.6" x14ac:dyDescent="0.25">
      <c r="A87" s="247" t="s">
        <v>183</v>
      </c>
    </row>
    <row r="88" spans="1:7" ht="15.6" x14ac:dyDescent="0.25">
      <c r="A88" s="247" t="s">
        <v>182</v>
      </c>
    </row>
    <row r="89" spans="1:7" ht="12" customHeight="1" x14ac:dyDescent="0.25">
      <c r="A89" s="247" t="s">
        <v>181</v>
      </c>
    </row>
    <row r="90" spans="1:7" ht="15.6" x14ac:dyDescent="0.25">
      <c r="A90" s="247" t="s">
        <v>180</v>
      </c>
    </row>
  </sheetData>
  <mergeCells count="4">
    <mergeCell ref="A1:F1"/>
    <mergeCell ref="A3:F3"/>
    <mergeCell ref="A4:F4"/>
    <mergeCell ref="B6:B7"/>
  </mergeCells>
  <conditionalFormatting sqref="D8:F11">
    <cfRule type="cellIs" dxfId="12" priority="10" stopIfTrue="1" operator="lessThan">
      <formula>0</formula>
    </cfRule>
  </conditionalFormatting>
  <conditionalFormatting sqref="D18:F20">
    <cfRule type="cellIs" dxfId="11" priority="9" stopIfTrue="1" operator="lessThan">
      <formula>0</formula>
    </cfRule>
  </conditionalFormatting>
  <conditionalFormatting sqref="D27:F29">
    <cfRule type="cellIs" dxfId="10" priority="8" stopIfTrue="1" operator="lessThan">
      <formula>0</formula>
    </cfRule>
  </conditionalFormatting>
  <conditionalFormatting sqref="D32:F35">
    <cfRule type="cellIs" dxfId="9" priority="7" stopIfTrue="1" operator="lessThan">
      <formula>0</formula>
    </cfRule>
  </conditionalFormatting>
  <conditionalFormatting sqref="D40:F48">
    <cfRule type="cellIs" dxfId="8" priority="6" stopIfTrue="1" operator="lessThan">
      <formula>0</formula>
    </cfRule>
  </conditionalFormatting>
  <conditionalFormatting sqref="D53:F57">
    <cfRule type="cellIs" dxfId="7" priority="5" stopIfTrue="1" operator="lessThan">
      <formula>0</formula>
    </cfRule>
  </conditionalFormatting>
  <conditionalFormatting sqref="D60:F62">
    <cfRule type="cellIs" dxfId="6" priority="4" stopIfTrue="1" operator="lessThan">
      <formula>0</formula>
    </cfRule>
  </conditionalFormatting>
  <conditionalFormatting sqref="D67:F68">
    <cfRule type="cellIs" dxfId="5" priority="3" stopIfTrue="1" operator="lessThan">
      <formula>0</formula>
    </cfRule>
  </conditionalFormatting>
  <conditionalFormatting sqref="D71:F78">
    <cfRule type="cellIs" dxfId="4" priority="2" stopIfTrue="1" operator="lessThan">
      <formula>0</formula>
    </cfRule>
  </conditionalFormatting>
  <conditionalFormatting sqref="D81:F82">
    <cfRule type="cellIs" dxfId="3" priority="1" stopIfTrue="1" operator="lessThan">
      <formula>0</formula>
    </cfRule>
  </conditionalFormatting>
  <conditionalFormatting sqref="G8:G85">
    <cfRule type="cellIs" dxfId="2" priority="11" stopIfTrue="1" operator="lessThan">
      <formula>0</formula>
    </cfRule>
  </conditionalFormatting>
  <conditionalFormatting sqref="G8:H9 H10:H12">
    <cfRule type="cellIs" dxfId="1" priority="12" stopIfTrue="1" operator="lessThan">
      <formula>0</formula>
    </cfRule>
  </conditionalFormatting>
  <pageMargins left="0.7" right="0.7" top="0.75" bottom="0.75" header="0.3" footer="0.3"/>
  <pageSetup paperSize="9" scale="58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>
    <pageSetUpPr fitToPage="1"/>
  </sheetPr>
  <dimension ref="A1:Q19"/>
  <sheetViews>
    <sheetView showGridLines="0" view="pageBreakPreview" zoomScaleNormal="80" zoomScaleSheetLayoutView="100" workbookViewId="0">
      <selection activeCell="L17" sqref="L17:P17"/>
    </sheetView>
  </sheetViews>
  <sheetFormatPr baseColWidth="10" defaultRowHeight="13.2" x14ac:dyDescent="0.25"/>
  <cols>
    <col min="1" max="1" width="16.33203125" style="9" customWidth="1"/>
    <col min="2" max="16" width="14.77734375" style="9" customWidth="1"/>
    <col min="17" max="17" width="6.44140625" style="9" customWidth="1"/>
    <col min="18" max="18" width="14" style="9" customWidth="1"/>
    <col min="19" max="263" width="11.44140625" style="9"/>
    <col min="264" max="265" width="16.33203125" style="9" customWidth="1"/>
    <col min="266" max="266" width="23.44140625" style="9" customWidth="1"/>
    <col min="267" max="272" width="17.6640625" style="9" customWidth="1"/>
    <col min="273" max="274" width="14" style="9" customWidth="1"/>
    <col min="275" max="519" width="11.44140625" style="9"/>
    <col min="520" max="521" width="16.33203125" style="9" customWidth="1"/>
    <col min="522" max="522" width="23.44140625" style="9" customWidth="1"/>
    <col min="523" max="528" width="17.6640625" style="9" customWidth="1"/>
    <col min="529" max="530" width="14" style="9" customWidth="1"/>
    <col min="531" max="775" width="11.44140625" style="9"/>
    <col min="776" max="777" width="16.33203125" style="9" customWidth="1"/>
    <col min="778" max="778" width="23.44140625" style="9" customWidth="1"/>
    <col min="779" max="784" width="17.6640625" style="9" customWidth="1"/>
    <col min="785" max="786" width="14" style="9" customWidth="1"/>
    <col min="787" max="1031" width="11.44140625" style="9"/>
    <col min="1032" max="1033" width="16.33203125" style="9" customWidth="1"/>
    <col min="1034" max="1034" width="23.44140625" style="9" customWidth="1"/>
    <col min="1035" max="1040" width="17.6640625" style="9" customWidth="1"/>
    <col min="1041" max="1042" width="14" style="9" customWidth="1"/>
    <col min="1043" max="1287" width="11.44140625" style="9"/>
    <col min="1288" max="1289" width="16.33203125" style="9" customWidth="1"/>
    <col min="1290" max="1290" width="23.44140625" style="9" customWidth="1"/>
    <col min="1291" max="1296" width="17.6640625" style="9" customWidth="1"/>
    <col min="1297" max="1298" width="14" style="9" customWidth="1"/>
    <col min="1299" max="1543" width="11.44140625" style="9"/>
    <col min="1544" max="1545" width="16.33203125" style="9" customWidth="1"/>
    <col min="1546" max="1546" width="23.44140625" style="9" customWidth="1"/>
    <col min="1547" max="1552" width="17.6640625" style="9" customWidth="1"/>
    <col min="1553" max="1554" width="14" style="9" customWidth="1"/>
    <col min="1555" max="1799" width="11.44140625" style="9"/>
    <col min="1800" max="1801" width="16.33203125" style="9" customWidth="1"/>
    <col min="1802" max="1802" width="23.44140625" style="9" customWidth="1"/>
    <col min="1803" max="1808" width="17.6640625" style="9" customWidth="1"/>
    <col min="1809" max="1810" width="14" style="9" customWidth="1"/>
    <col min="1811" max="2055" width="11.44140625" style="9"/>
    <col min="2056" max="2057" width="16.33203125" style="9" customWidth="1"/>
    <col min="2058" max="2058" width="23.44140625" style="9" customWidth="1"/>
    <col min="2059" max="2064" width="17.6640625" style="9" customWidth="1"/>
    <col min="2065" max="2066" width="14" style="9" customWidth="1"/>
    <col min="2067" max="2311" width="11.44140625" style="9"/>
    <col min="2312" max="2313" width="16.33203125" style="9" customWidth="1"/>
    <col min="2314" max="2314" width="23.44140625" style="9" customWidth="1"/>
    <col min="2315" max="2320" width="17.6640625" style="9" customWidth="1"/>
    <col min="2321" max="2322" width="14" style="9" customWidth="1"/>
    <col min="2323" max="2567" width="11.44140625" style="9"/>
    <col min="2568" max="2569" width="16.33203125" style="9" customWidth="1"/>
    <col min="2570" max="2570" width="23.44140625" style="9" customWidth="1"/>
    <col min="2571" max="2576" width="17.6640625" style="9" customWidth="1"/>
    <col min="2577" max="2578" width="14" style="9" customWidth="1"/>
    <col min="2579" max="2823" width="11.44140625" style="9"/>
    <col min="2824" max="2825" width="16.33203125" style="9" customWidth="1"/>
    <col min="2826" max="2826" width="23.44140625" style="9" customWidth="1"/>
    <col min="2827" max="2832" width="17.6640625" style="9" customWidth="1"/>
    <col min="2833" max="2834" width="14" style="9" customWidth="1"/>
    <col min="2835" max="3079" width="11.44140625" style="9"/>
    <col min="3080" max="3081" width="16.33203125" style="9" customWidth="1"/>
    <col min="3082" max="3082" width="23.44140625" style="9" customWidth="1"/>
    <col min="3083" max="3088" width="17.6640625" style="9" customWidth="1"/>
    <col min="3089" max="3090" width="14" style="9" customWidth="1"/>
    <col min="3091" max="3335" width="11.44140625" style="9"/>
    <col min="3336" max="3337" width="16.33203125" style="9" customWidth="1"/>
    <col min="3338" max="3338" width="23.44140625" style="9" customWidth="1"/>
    <col min="3339" max="3344" width="17.6640625" style="9" customWidth="1"/>
    <col min="3345" max="3346" width="14" style="9" customWidth="1"/>
    <col min="3347" max="3591" width="11.44140625" style="9"/>
    <col min="3592" max="3593" width="16.33203125" style="9" customWidth="1"/>
    <col min="3594" max="3594" width="23.44140625" style="9" customWidth="1"/>
    <col min="3595" max="3600" width="17.6640625" style="9" customWidth="1"/>
    <col min="3601" max="3602" width="14" style="9" customWidth="1"/>
    <col min="3603" max="3847" width="11.44140625" style="9"/>
    <col min="3848" max="3849" width="16.33203125" style="9" customWidth="1"/>
    <col min="3850" max="3850" width="23.44140625" style="9" customWidth="1"/>
    <col min="3851" max="3856" width="17.6640625" style="9" customWidth="1"/>
    <col min="3857" max="3858" width="14" style="9" customWidth="1"/>
    <col min="3859" max="4103" width="11.44140625" style="9"/>
    <col min="4104" max="4105" width="16.33203125" style="9" customWidth="1"/>
    <col min="4106" max="4106" width="23.44140625" style="9" customWidth="1"/>
    <col min="4107" max="4112" width="17.6640625" style="9" customWidth="1"/>
    <col min="4113" max="4114" width="14" style="9" customWidth="1"/>
    <col min="4115" max="4359" width="11.44140625" style="9"/>
    <col min="4360" max="4361" width="16.33203125" style="9" customWidth="1"/>
    <col min="4362" max="4362" width="23.44140625" style="9" customWidth="1"/>
    <col min="4363" max="4368" width="17.6640625" style="9" customWidth="1"/>
    <col min="4369" max="4370" width="14" style="9" customWidth="1"/>
    <col min="4371" max="4615" width="11.44140625" style="9"/>
    <col min="4616" max="4617" width="16.33203125" style="9" customWidth="1"/>
    <col min="4618" max="4618" width="23.44140625" style="9" customWidth="1"/>
    <col min="4619" max="4624" width="17.6640625" style="9" customWidth="1"/>
    <col min="4625" max="4626" width="14" style="9" customWidth="1"/>
    <col min="4627" max="4871" width="11.44140625" style="9"/>
    <col min="4872" max="4873" width="16.33203125" style="9" customWidth="1"/>
    <col min="4874" max="4874" width="23.44140625" style="9" customWidth="1"/>
    <col min="4875" max="4880" width="17.6640625" style="9" customWidth="1"/>
    <col min="4881" max="4882" width="14" style="9" customWidth="1"/>
    <col min="4883" max="5127" width="11.44140625" style="9"/>
    <col min="5128" max="5129" width="16.33203125" style="9" customWidth="1"/>
    <col min="5130" max="5130" width="23.44140625" style="9" customWidth="1"/>
    <col min="5131" max="5136" width="17.6640625" style="9" customWidth="1"/>
    <col min="5137" max="5138" width="14" style="9" customWidth="1"/>
    <col min="5139" max="5383" width="11.44140625" style="9"/>
    <col min="5384" max="5385" width="16.33203125" style="9" customWidth="1"/>
    <col min="5386" max="5386" width="23.44140625" style="9" customWidth="1"/>
    <col min="5387" max="5392" width="17.6640625" style="9" customWidth="1"/>
    <col min="5393" max="5394" width="14" style="9" customWidth="1"/>
    <col min="5395" max="5639" width="11.44140625" style="9"/>
    <col min="5640" max="5641" width="16.33203125" style="9" customWidth="1"/>
    <col min="5642" max="5642" width="23.44140625" style="9" customWidth="1"/>
    <col min="5643" max="5648" width="17.6640625" style="9" customWidth="1"/>
    <col min="5649" max="5650" width="14" style="9" customWidth="1"/>
    <col min="5651" max="5895" width="11.44140625" style="9"/>
    <col min="5896" max="5897" width="16.33203125" style="9" customWidth="1"/>
    <col min="5898" max="5898" width="23.44140625" style="9" customWidth="1"/>
    <col min="5899" max="5904" width="17.6640625" style="9" customWidth="1"/>
    <col min="5905" max="5906" width="14" style="9" customWidth="1"/>
    <col min="5907" max="6151" width="11.44140625" style="9"/>
    <col min="6152" max="6153" width="16.33203125" style="9" customWidth="1"/>
    <col min="6154" max="6154" width="23.44140625" style="9" customWidth="1"/>
    <col min="6155" max="6160" width="17.6640625" style="9" customWidth="1"/>
    <col min="6161" max="6162" width="14" style="9" customWidth="1"/>
    <col min="6163" max="6407" width="11.44140625" style="9"/>
    <col min="6408" max="6409" width="16.33203125" style="9" customWidth="1"/>
    <col min="6410" max="6410" width="23.44140625" style="9" customWidth="1"/>
    <col min="6411" max="6416" width="17.6640625" style="9" customWidth="1"/>
    <col min="6417" max="6418" width="14" style="9" customWidth="1"/>
    <col min="6419" max="6663" width="11.44140625" style="9"/>
    <col min="6664" max="6665" width="16.33203125" style="9" customWidth="1"/>
    <col min="6666" max="6666" width="23.44140625" style="9" customWidth="1"/>
    <col min="6667" max="6672" width="17.6640625" style="9" customWidth="1"/>
    <col min="6673" max="6674" width="14" style="9" customWidth="1"/>
    <col min="6675" max="6919" width="11.44140625" style="9"/>
    <col min="6920" max="6921" width="16.33203125" style="9" customWidth="1"/>
    <col min="6922" max="6922" width="23.44140625" style="9" customWidth="1"/>
    <col min="6923" max="6928" width="17.6640625" style="9" customWidth="1"/>
    <col min="6929" max="6930" width="14" style="9" customWidth="1"/>
    <col min="6931" max="7175" width="11.44140625" style="9"/>
    <col min="7176" max="7177" width="16.33203125" style="9" customWidth="1"/>
    <col min="7178" max="7178" width="23.44140625" style="9" customWidth="1"/>
    <col min="7179" max="7184" width="17.6640625" style="9" customWidth="1"/>
    <col min="7185" max="7186" width="14" style="9" customWidth="1"/>
    <col min="7187" max="7431" width="11.44140625" style="9"/>
    <col min="7432" max="7433" width="16.33203125" style="9" customWidth="1"/>
    <col min="7434" max="7434" width="23.44140625" style="9" customWidth="1"/>
    <col min="7435" max="7440" width="17.6640625" style="9" customWidth="1"/>
    <col min="7441" max="7442" width="14" style="9" customWidth="1"/>
    <col min="7443" max="7687" width="11.44140625" style="9"/>
    <col min="7688" max="7689" width="16.33203125" style="9" customWidth="1"/>
    <col min="7690" max="7690" width="23.44140625" style="9" customWidth="1"/>
    <col min="7691" max="7696" width="17.6640625" style="9" customWidth="1"/>
    <col min="7697" max="7698" width="14" style="9" customWidth="1"/>
    <col min="7699" max="7943" width="11.44140625" style="9"/>
    <col min="7944" max="7945" width="16.33203125" style="9" customWidth="1"/>
    <col min="7946" max="7946" width="23.44140625" style="9" customWidth="1"/>
    <col min="7947" max="7952" width="17.6640625" style="9" customWidth="1"/>
    <col min="7953" max="7954" width="14" style="9" customWidth="1"/>
    <col min="7955" max="8199" width="11.44140625" style="9"/>
    <col min="8200" max="8201" width="16.33203125" style="9" customWidth="1"/>
    <col min="8202" max="8202" width="23.44140625" style="9" customWidth="1"/>
    <col min="8203" max="8208" width="17.6640625" style="9" customWidth="1"/>
    <col min="8209" max="8210" width="14" style="9" customWidth="1"/>
    <col min="8211" max="8455" width="11.44140625" style="9"/>
    <col min="8456" max="8457" width="16.33203125" style="9" customWidth="1"/>
    <col min="8458" max="8458" width="23.44140625" style="9" customWidth="1"/>
    <col min="8459" max="8464" width="17.6640625" style="9" customWidth="1"/>
    <col min="8465" max="8466" width="14" style="9" customWidth="1"/>
    <col min="8467" max="8711" width="11.44140625" style="9"/>
    <col min="8712" max="8713" width="16.33203125" style="9" customWidth="1"/>
    <col min="8714" max="8714" width="23.44140625" style="9" customWidth="1"/>
    <col min="8715" max="8720" width="17.6640625" style="9" customWidth="1"/>
    <col min="8721" max="8722" width="14" style="9" customWidth="1"/>
    <col min="8723" max="8967" width="11.44140625" style="9"/>
    <col min="8968" max="8969" width="16.33203125" style="9" customWidth="1"/>
    <col min="8970" max="8970" width="23.44140625" style="9" customWidth="1"/>
    <col min="8971" max="8976" width="17.6640625" style="9" customWidth="1"/>
    <col min="8977" max="8978" width="14" style="9" customWidth="1"/>
    <col min="8979" max="9223" width="11.44140625" style="9"/>
    <col min="9224" max="9225" width="16.33203125" style="9" customWidth="1"/>
    <col min="9226" max="9226" width="23.44140625" style="9" customWidth="1"/>
    <col min="9227" max="9232" width="17.6640625" style="9" customWidth="1"/>
    <col min="9233" max="9234" width="14" style="9" customWidth="1"/>
    <col min="9235" max="9479" width="11.44140625" style="9"/>
    <col min="9480" max="9481" width="16.33203125" style="9" customWidth="1"/>
    <col min="9482" max="9482" width="23.44140625" style="9" customWidth="1"/>
    <col min="9483" max="9488" width="17.6640625" style="9" customWidth="1"/>
    <col min="9489" max="9490" width="14" style="9" customWidth="1"/>
    <col min="9491" max="9735" width="11.44140625" style="9"/>
    <col min="9736" max="9737" width="16.33203125" style="9" customWidth="1"/>
    <col min="9738" max="9738" width="23.44140625" style="9" customWidth="1"/>
    <col min="9739" max="9744" width="17.6640625" style="9" customWidth="1"/>
    <col min="9745" max="9746" width="14" style="9" customWidth="1"/>
    <col min="9747" max="9991" width="11.44140625" style="9"/>
    <col min="9992" max="9993" width="16.33203125" style="9" customWidth="1"/>
    <col min="9994" max="9994" width="23.44140625" style="9" customWidth="1"/>
    <col min="9995" max="10000" width="17.6640625" style="9" customWidth="1"/>
    <col min="10001" max="10002" width="14" style="9" customWidth="1"/>
    <col min="10003" max="10247" width="11.44140625" style="9"/>
    <col min="10248" max="10249" width="16.33203125" style="9" customWidth="1"/>
    <col min="10250" max="10250" width="23.44140625" style="9" customWidth="1"/>
    <col min="10251" max="10256" width="17.6640625" style="9" customWidth="1"/>
    <col min="10257" max="10258" width="14" style="9" customWidth="1"/>
    <col min="10259" max="10503" width="11.44140625" style="9"/>
    <col min="10504" max="10505" width="16.33203125" style="9" customWidth="1"/>
    <col min="10506" max="10506" width="23.44140625" style="9" customWidth="1"/>
    <col min="10507" max="10512" width="17.6640625" style="9" customWidth="1"/>
    <col min="10513" max="10514" width="14" style="9" customWidth="1"/>
    <col min="10515" max="10759" width="11.44140625" style="9"/>
    <col min="10760" max="10761" width="16.33203125" style="9" customWidth="1"/>
    <col min="10762" max="10762" width="23.44140625" style="9" customWidth="1"/>
    <col min="10763" max="10768" width="17.6640625" style="9" customWidth="1"/>
    <col min="10769" max="10770" width="14" style="9" customWidth="1"/>
    <col min="10771" max="11015" width="11.44140625" style="9"/>
    <col min="11016" max="11017" width="16.33203125" style="9" customWidth="1"/>
    <col min="11018" max="11018" width="23.44140625" style="9" customWidth="1"/>
    <col min="11019" max="11024" width="17.6640625" style="9" customWidth="1"/>
    <col min="11025" max="11026" width="14" style="9" customWidth="1"/>
    <col min="11027" max="11271" width="11.44140625" style="9"/>
    <col min="11272" max="11273" width="16.33203125" style="9" customWidth="1"/>
    <col min="11274" max="11274" width="23.44140625" style="9" customWidth="1"/>
    <col min="11275" max="11280" width="17.6640625" style="9" customWidth="1"/>
    <col min="11281" max="11282" width="14" style="9" customWidth="1"/>
    <col min="11283" max="11527" width="11.44140625" style="9"/>
    <col min="11528" max="11529" width="16.33203125" style="9" customWidth="1"/>
    <col min="11530" max="11530" width="23.44140625" style="9" customWidth="1"/>
    <col min="11531" max="11536" width="17.6640625" style="9" customWidth="1"/>
    <col min="11537" max="11538" width="14" style="9" customWidth="1"/>
    <col min="11539" max="11783" width="11.44140625" style="9"/>
    <col min="11784" max="11785" width="16.33203125" style="9" customWidth="1"/>
    <col min="11786" max="11786" width="23.44140625" style="9" customWidth="1"/>
    <col min="11787" max="11792" width="17.6640625" style="9" customWidth="1"/>
    <col min="11793" max="11794" width="14" style="9" customWidth="1"/>
    <col min="11795" max="12039" width="11.44140625" style="9"/>
    <col min="12040" max="12041" width="16.33203125" style="9" customWidth="1"/>
    <col min="12042" max="12042" width="23.44140625" style="9" customWidth="1"/>
    <col min="12043" max="12048" width="17.6640625" style="9" customWidth="1"/>
    <col min="12049" max="12050" width="14" style="9" customWidth="1"/>
    <col min="12051" max="12295" width="11.44140625" style="9"/>
    <col min="12296" max="12297" width="16.33203125" style="9" customWidth="1"/>
    <col min="12298" max="12298" width="23.44140625" style="9" customWidth="1"/>
    <col min="12299" max="12304" width="17.6640625" style="9" customWidth="1"/>
    <col min="12305" max="12306" width="14" style="9" customWidth="1"/>
    <col min="12307" max="12551" width="11.44140625" style="9"/>
    <col min="12552" max="12553" width="16.33203125" style="9" customWidth="1"/>
    <col min="12554" max="12554" width="23.44140625" style="9" customWidth="1"/>
    <col min="12555" max="12560" width="17.6640625" style="9" customWidth="1"/>
    <col min="12561" max="12562" width="14" style="9" customWidth="1"/>
    <col min="12563" max="12807" width="11.44140625" style="9"/>
    <col min="12808" max="12809" width="16.33203125" style="9" customWidth="1"/>
    <col min="12810" max="12810" width="23.44140625" style="9" customWidth="1"/>
    <col min="12811" max="12816" width="17.6640625" style="9" customWidth="1"/>
    <col min="12817" max="12818" width="14" style="9" customWidth="1"/>
    <col min="12819" max="13063" width="11.44140625" style="9"/>
    <col min="13064" max="13065" width="16.33203125" style="9" customWidth="1"/>
    <col min="13066" max="13066" width="23.44140625" style="9" customWidth="1"/>
    <col min="13067" max="13072" width="17.6640625" style="9" customWidth="1"/>
    <col min="13073" max="13074" width="14" style="9" customWidth="1"/>
    <col min="13075" max="13319" width="11.44140625" style="9"/>
    <col min="13320" max="13321" width="16.33203125" style="9" customWidth="1"/>
    <col min="13322" max="13322" width="23.44140625" style="9" customWidth="1"/>
    <col min="13323" max="13328" width="17.6640625" style="9" customWidth="1"/>
    <col min="13329" max="13330" width="14" style="9" customWidth="1"/>
    <col min="13331" max="13575" width="11.44140625" style="9"/>
    <col min="13576" max="13577" width="16.33203125" style="9" customWidth="1"/>
    <col min="13578" max="13578" width="23.44140625" style="9" customWidth="1"/>
    <col min="13579" max="13584" width="17.6640625" style="9" customWidth="1"/>
    <col min="13585" max="13586" width="14" style="9" customWidth="1"/>
    <col min="13587" max="13831" width="11.44140625" style="9"/>
    <col min="13832" max="13833" width="16.33203125" style="9" customWidth="1"/>
    <col min="13834" max="13834" width="23.44140625" style="9" customWidth="1"/>
    <col min="13835" max="13840" width="17.6640625" style="9" customWidth="1"/>
    <col min="13841" max="13842" width="14" style="9" customWidth="1"/>
    <col min="13843" max="14087" width="11.44140625" style="9"/>
    <col min="14088" max="14089" width="16.33203125" style="9" customWidth="1"/>
    <col min="14090" max="14090" width="23.44140625" style="9" customWidth="1"/>
    <col min="14091" max="14096" width="17.6640625" style="9" customWidth="1"/>
    <col min="14097" max="14098" width="14" style="9" customWidth="1"/>
    <col min="14099" max="14343" width="11.44140625" style="9"/>
    <col min="14344" max="14345" width="16.33203125" style="9" customWidth="1"/>
    <col min="14346" max="14346" width="23.44140625" style="9" customWidth="1"/>
    <col min="14347" max="14352" width="17.6640625" style="9" customWidth="1"/>
    <col min="14353" max="14354" width="14" style="9" customWidth="1"/>
    <col min="14355" max="14599" width="11.44140625" style="9"/>
    <col min="14600" max="14601" width="16.33203125" style="9" customWidth="1"/>
    <col min="14602" max="14602" width="23.44140625" style="9" customWidth="1"/>
    <col min="14603" max="14608" width="17.6640625" style="9" customWidth="1"/>
    <col min="14609" max="14610" width="14" style="9" customWidth="1"/>
    <col min="14611" max="14855" width="11.44140625" style="9"/>
    <col min="14856" max="14857" width="16.33203125" style="9" customWidth="1"/>
    <col min="14858" max="14858" width="23.44140625" style="9" customWidth="1"/>
    <col min="14859" max="14864" width="17.6640625" style="9" customWidth="1"/>
    <col min="14865" max="14866" width="14" style="9" customWidth="1"/>
    <col min="14867" max="15111" width="11.44140625" style="9"/>
    <col min="15112" max="15113" width="16.33203125" style="9" customWidth="1"/>
    <col min="15114" max="15114" width="23.44140625" style="9" customWidth="1"/>
    <col min="15115" max="15120" width="17.6640625" style="9" customWidth="1"/>
    <col min="15121" max="15122" width="14" style="9" customWidth="1"/>
    <col min="15123" max="15367" width="11.44140625" style="9"/>
    <col min="15368" max="15369" width="16.33203125" style="9" customWidth="1"/>
    <col min="15370" max="15370" width="23.44140625" style="9" customWidth="1"/>
    <col min="15371" max="15376" width="17.6640625" style="9" customWidth="1"/>
    <col min="15377" max="15378" width="14" style="9" customWidth="1"/>
    <col min="15379" max="15623" width="11.44140625" style="9"/>
    <col min="15624" max="15625" width="16.33203125" style="9" customWidth="1"/>
    <col min="15626" max="15626" width="23.44140625" style="9" customWidth="1"/>
    <col min="15627" max="15632" width="17.6640625" style="9" customWidth="1"/>
    <col min="15633" max="15634" width="14" style="9" customWidth="1"/>
    <col min="15635" max="15879" width="11.44140625" style="9"/>
    <col min="15880" max="15881" width="16.33203125" style="9" customWidth="1"/>
    <col min="15882" max="15882" width="23.44140625" style="9" customWidth="1"/>
    <col min="15883" max="15888" width="17.6640625" style="9" customWidth="1"/>
    <col min="15889" max="15890" width="14" style="9" customWidth="1"/>
    <col min="15891" max="16135" width="11.44140625" style="9"/>
    <col min="16136" max="16137" width="16.33203125" style="9" customWidth="1"/>
    <col min="16138" max="16138" width="23.44140625" style="9" customWidth="1"/>
    <col min="16139" max="16144" width="17.6640625" style="9" customWidth="1"/>
    <col min="16145" max="16146" width="14" style="9" customWidth="1"/>
    <col min="16147" max="16384" width="11.44140625" style="9"/>
  </cols>
  <sheetData>
    <row r="1" spans="1:17" s="1" customFormat="1" ht="17.399999999999999" x14ac:dyDescent="0.3">
      <c r="A1" s="185" t="s">
        <v>72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3" spans="1:17" s="4" customFormat="1" ht="21.75" customHeight="1" x14ac:dyDescent="0.25">
      <c r="A3" s="186" t="s">
        <v>102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3"/>
    </row>
    <row r="4" spans="1:17" s="2" customFormat="1" ht="13.5" customHeight="1" x14ac:dyDescent="0.25">
      <c r="A4" s="190"/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</row>
    <row r="5" spans="1:17" ht="21" customHeight="1" x14ac:dyDescent="0.25">
      <c r="A5" s="194" t="s">
        <v>0</v>
      </c>
      <c r="B5" s="191" t="s">
        <v>74</v>
      </c>
      <c r="C5" s="191"/>
      <c r="D5" s="191"/>
      <c r="E5" s="191"/>
      <c r="F5" s="192"/>
      <c r="G5" s="193" t="s">
        <v>75</v>
      </c>
      <c r="H5" s="191"/>
      <c r="I5" s="191"/>
      <c r="J5" s="191"/>
      <c r="K5" s="192"/>
      <c r="L5" s="191" t="s">
        <v>76</v>
      </c>
      <c r="M5" s="191"/>
      <c r="N5" s="191"/>
      <c r="O5" s="191"/>
      <c r="P5" s="191"/>
    </row>
    <row r="6" spans="1:17" ht="34.200000000000003" customHeight="1" x14ac:dyDescent="0.25">
      <c r="A6" s="195"/>
      <c r="B6" s="172" t="s">
        <v>113</v>
      </c>
      <c r="C6" s="172" t="s">
        <v>114</v>
      </c>
      <c r="D6" s="173" t="s">
        <v>115</v>
      </c>
      <c r="E6" s="173" t="s">
        <v>116</v>
      </c>
      <c r="F6" s="33" t="s">
        <v>1</v>
      </c>
      <c r="G6" s="172" t="s">
        <v>113</v>
      </c>
      <c r="H6" s="172" t="s">
        <v>114</v>
      </c>
      <c r="I6" s="173" t="s">
        <v>115</v>
      </c>
      <c r="J6" s="173" t="s">
        <v>116</v>
      </c>
      <c r="K6" s="33" t="s">
        <v>125</v>
      </c>
      <c r="L6" s="172" t="s">
        <v>113</v>
      </c>
      <c r="M6" s="172" t="s">
        <v>114</v>
      </c>
      <c r="N6" s="173" t="s">
        <v>115</v>
      </c>
      <c r="O6" s="173" t="s">
        <v>116</v>
      </c>
      <c r="P6" s="33" t="s">
        <v>1</v>
      </c>
    </row>
    <row r="7" spans="1:17" ht="14.1" customHeight="1" x14ac:dyDescent="0.25">
      <c r="A7" s="29">
        <v>2015</v>
      </c>
      <c r="B7" s="138" t="s">
        <v>99</v>
      </c>
      <c r="C7" s="138" t="s">
        <v>99</v>
      </c>
      <c r="D7" s="138" t="s">
        <v>99</v>
      </c>
      <c r="E7" s="138" t="s">
        <v>99</v>
      </c>
      <c r="F7" s="30">
        <v>47835.268499999998</v>
      </c>
      <c r="G7" s="138" t="s">
        <v>99</v>
      </c>
      <c r="H7" s="138" t="s">
        <v>99</v>
      </c>
      <c r="I7" s="138" t="s">
        <v>99</v>
      </c>
      <c r="J7" s="138" t="s">
        <v>99</v>
      </c>
      <c r="K7" s="138">
        <v>267</v>
      </c>
      <c r="L7" s="138" t="s">
        <v>99</v>
      </c>
      <c r="M7" s="138" t="s">
        <v>99</v>
      </c>
      <c r="N7" s="138" t="s">
        <v>99</v>
      </c>
      <c r="O7" s="138" t="s">
        <v>99</v>
      </c>
      <c r="P7" s="28">
        <v>1065.148531758645</v>
      </c>
    </row>
    <row r="8" spans="1:17" ht="14.1" customHeight="1" x14ac:dyDescent="0.25">
      <c r="A8" s="29" t="s">
        <v>100</v>
      </c>
      <c r="B8" s="138">
        <v>42576.034</v>
      </c>
      <c r="C8" s="138">
        <v>1715.1089999999999</v>
      </c>
      <c r="D8" s="138">
        <v>2351.6419999999998</v>
      </c>
      <c r="E8" s="175">
        <v>329.41399999999999</v>
      </c>
      <c r="F8" s="30">
        <v>46972.199000000001</v>
      </c>
      <c r="G8" s="138">
        <v>277.8679549140989</v>
      </c>
      <c r="H8" s="138">
        <v>278.15974157040654</v>
      </c>
      <c r="I8" s="138">
        <v>255.20983363719449</v>
      </c>
      <c r="J8" s="138">
        <v>228.69714146192595</v>
      </c>
      <c r="K8" s="138">
        <v>260</v>
      </c>
      <c r="L8" s="138">
        <v>985.87629132776181</v>
      </c>
      <c r="M8" s="138">
        <v>39.756189683756538</v>
      </c>
      <c r="N8" s="138">
        <v>50.013513632853282</v>
      </c>
      <c r="O8" s="138">
        <v>6.2780033464615732</v>
      </c>
      <c r="P8" s="28">
        <v>1081.9239979908334</v>
      </c>
    </row>
    <row r="9" spans="1:17" ht="14.1" customHeight="1" x14ac:dyDescent="0.25">
      <c r="A9" s="29">
        <v>2017</v>
      </c>
      <c r="B9" s="138">
        <v>42927.735999999997</v>
      </c>
      <c r="C9" s="138">
        <v>2138.75</v>
      </c>
      <c r="D9" s="138">
        <v>2333.924</v>
      </c>
      <c r="E9" s="175">
        <v>400.40800000000002</v>
      </c>
      <c r="F9" s="30">
        <v>47800.817999999999</v>
      </c>
      <c r="G9" s="138">
        <v>280.25831792377772</v>
      </c>
      <c r="H9" s="138">
        <v>275.46688429503217</v>
      </c>
      <c r="I9" s="138">
        <v>258.95474688550274</v>
      </c>
      <c r="J9" s="138">
        <v>230.46864443267864</v>
      </c>
      <c r="K9" s="138">
        <v>261</v>
      </c>
      <c r="L9" s="138">
        <v>1002.5712569696665</v>
      </c>
      <c r="M9" s="138">
        <v>49.096233232166668</v>
      </c>
      <c r="N9" s="138">
        <v>50.365058222500011</v>
      </c>
      <c r="O9" s="138">
        <v>7.6901240816666663</v>
      </c>
      <c r="P9" s="28">
        <v>1109.722672506</v>
      </c>
    </row>
    <row r="10" spans="1:17" ht="14.1" customHeight="1" x14ac:dyDescent="0.25">
      <c r="A10" s="148">
        <v>2018</v>
      </c>
      <c r="B10" s="30">
        <v>40806.845000000001</v>
      </c>
      <c r="C10" s="160">
        <v>3325.3130000000001</v>
      </c>
      <c r="D10" s="30">
        <v>2746.9210888030889</v>
      </c>
      <c r="E10" s="160">
        <v>495.35991119691118</v>
      </c>
      <c r="F10" s="30">
        <v>47374.438999999998</v>
      </c>
      <c r="G10" s="30">
        <v>280.36019163358344</v>
      </c>
      <c r="H10" s="160">
        <v>279.13842879056523</v>
      </c>
      <c r="I10" s="160">
        <v>260.37302163690634</v>
      </c>
      <c r="J10" s="160">
        <v>231.6690424904117</v>
      </c>
      <c r="K10" s="30">
        <v>263</v>
      </c>
      <c r="L10" s="30">
        <v>953.38457368016122</v>
      </c>
      <c r="M10" s="160">
        <v>77.351887171403405</v>
      </c>
      <c r="N10" s="160">
        <v>59.60201200748341</v>
      </c>
      <c r="O10" s="30">
        <v>9.5632963595936484</v>
      </c>
      <c r="P10" s="28">
        <v>1099.9017692186419</v>
      </c>
    </row>
    <row r="11" spans="1:17" ht="14.1" customHeight="1" x14ac:dyDescent="0.25">
      <c r="A11" s="148">
        <v>2019</v>
      </c>
      <c r="B11" s="30">
        <v>37820.165999999997</v>
      </c>
      <c r="C11" s="160">
        <v>5098.0240000000003</v>
      </c>
      <c r="D11" s="30">
        <v>3463.808</v>
      </c>
      <c r="E11" s="160">
        <v>755.98900000000003</v>
      </c>
      <c r="F11" s="30">
        <v>47137.987000000001</v>
      </c>
      <c r="G11" s="30">
        <v>279.45320437250336</v>
      </c>
      <c r="H11" s="160">
        <v>271.5132677052913</v>
      </c>
      <c r="I11" s="160">
        <v>259.04592307079378</v>
      </c>
      <c r="J11" s="160">
        <v>231.30812562087542</v>
      </c>
      <c r="K11" s="30">
        <v>260</v>
      </c>
      <c r="L11" s="30">
        <v>880.74721488333353</v>
      </c>
      <c r="M11" s="160">
        <v>115.34842958999999</v>
      </c>
      <c r="N11" s="160">
        <v>74.773778391666667</v>
      </c>
      <c r="O11" s="30">
        <v>14.572199881666666</v>
      </c>
      <c r="P11" s="28">
        <v>1085.4416227466666</v>
      </c>
    </row>
    <row r="12" spans="1:17" ht="14.1" customHeight="1" x14ac:dyDescent="0.25">
      <c r="A12" s="148">
        <v>2020</v>
      </c>
      <c r="B12" s="30">
        <v>38167.5525012</v>
      </c>
      <c r="C12" s="160">
        <v>6194.9781613999994</v>
      </c>
      <c r="D12" s="30">
        <v>4037.1030538</v>
      </c>
      <c r="E12" s="160">
        <v>799.59006779999993</v>
      </c>
      <c r="F12" s="30">
        <v>49199.223784199996</v>
      </c>
      <c r="G12" s="30">
        <v>280.97823443527307</v>
      </c>
      <c r="H12" s="160">
        <v>272.00276760849715</v>
      </c>
      <c r="I12" s="160">
        <v>263.63099653498784</v>
      </c>
      <c r="J12" s="160">
        <v>237.35646412953298</v>
      </c>
      <c r="K12" s="30">
        <v>263</v>
      </c>
      <c r="L12" s="30">
        <v>893.68762620856376</v>
      </c>
      <c r="M12" s="160">
        <v>140.42093376458325</v>
      </c>
      <c r="N12" s="160">
        <v>88.692125098978053</v>
      </c>
      <c r="O12" s="30">
        <v>15.815655937175128</v>
      </c>
      <c r="P12" s="28">
        <v>1138.6163410093002</v>
      </c>
    </row>
    <row r="13" spans="1:17" ht="14.1" customHeight="1" x14ac:dyDescent="0.25">
      <c r="A13" s="148">
        <v>2021</v>
      </c>
      <c r="B13" s="30">
        <v>35491.845999999998</v>
      </c>
      <c r="C13" s="160">
        <v>7240.61</v>
      </c>
      <c r="D13" s="30">
        <v>4378.7659999999996</v>
      </c>
      <c r="E13" s="160">
        <v>855.25599999999997</v>
      </c>
      <c r="F13" s="30">
        <v>47966.478000000003</v>
      </c>
      <c r="G13" s="30">
        <v>282.80283655631774</v>
      </c>
      <c r="H13" s="160">
        <v>270.52088332889076</v>
      </c>
      <c r="I13" s="160">
        <v>264.89853398423213</v>
      </c>
      <c r="J13" s="160">
        <v>234.30421754422068</v>
      </c>
      <c r="K13" s="30">
        <v>263</v>
      </c>
      <c r="L13" s="30">
        <v>836.43289361833342</v>
      </c>
      <c r="M13" s="160">
        <v>163.22801775333332</v>
      </c>
      <c r="N13" s="160">
        <v>96.660724505000005</v>
      </c>
      <c r="O13" s="30">
        <v>16.699173989999998</v>
      </c>
      <c r="P13" s="28">
        <v>1113.0208098666665</v>
      </c>
    </row>
    <row r="14" spans="1:17" ht="14.1" customHeight="1" x14ac:dyDescent="0.25">
      <c r="A14" s="148">
        <v>2022</v>
      </c>
      <c r="B14" s="30">
        <v>33524.084999999999</v>
      </c>
      <c r="C14" s="160">
        <v>8919.1849999999995</v>
      </c>
      <c r="D14" s="30">
        <v>4962.2030000000004</v>
      </c>
      <c r="E14" s="160">
        <v>904.05100000000004</v>
      </c>
      <c r="F14" s="30">
        <v>48309.523999999998</v>
      </c>
      <c r="G14" s="30">
        <v>283.44985776559821</v>
      </c>
      <c r="H14" s="160">
        <v>273.94035625672007</v>
      </c>
      <c r="I14" s="160">
        <v>263.87128013248446</v>
      </c>
      <c r="J14" s="160">
        <v>244.79104461421321</v>
      </c>
      <c r="K14" s="30">
        <v>267</v>
      </c>
      <c r="L14" s="30">
        <v>791.86642708098543</v>
      </c>
      <c r="M14" s="160">
        <v>203.61039303496614</v>
      </c>
      <c r="N14" s="160">
        <v>109.11523815727124</v>
      </c>
      <c r="O14" s="30">
        <v>18.441965722877004</v>
      </c>
      <c r="P14" s="28">
        <v>1123.0340239960999</v>
      </c>
    </row>
    <row r="15" spans="1:17" ht="14.1" customHeight="1" x14ac:dyDescent="0.25">
      <c r="A15" s="148">
        <v>2023</v>
      </c>
      <c r="B15" s="30">
        <v>33605.148999999998</v>
      </c>
      <c r="C15" s="160">
        <v>9976.8799999999992</v>
      </c>
      <c r="D15" s="160">
        <v>5081.0460000000003</v>
      </c>
      <c r="E15" s="160">
        <v>815.75099999999998</v>
      </c>
      <c r="F15" s="160">
        <v>49478.826000000001</v>
      </c>
      <c r="G15" s="160">
        <v>283.89031629412352</v>
      </c>
      <c r="H15" s="160">
        <v>273.13775867230237</v>
      </c>
      <c r="I15" s="160">
        <v>262.11969737997094</v>
      </c>
      <c r="J15" s="160">
        <v>250.51876271190599</v>
      </c>
      <c r="K15" s="160">
        <v>267</v>
      </c>
      <c r="L15" s="160">
        <v>795.01469822676245</v>
      </c>
      <c r="M15" s="160">
        <v>227.08855347854336</v>
      </c>
      <c r="N15" s="160">
        <v>110.98685332447597</v>
      </c>
      <c r="O15" s="160">
        <v>17.030077600083334</v>
      </c>
      <c r="P15" s="28">
        <v>1150.120182629865</v>
      </c>
    </row>
    <row r="16" spans="1:17" ht="14.1" customHeight="1" x14ac:dyDescent="0.25">
      <c r="A16" s="148">
        <v>2024</v>
      </c>
      <c r="B16" s="30">
        <v>32189.65</v>
      </c>
      <c r="C16" s="160">
        <v>11612.703</v>
      </c>
      <c r="D16" s="160">
        <v>5271.4629999999997</v>
      </c>
      <c r="E16" s="160">
        <v>847.17100000000005</v>
      </c>
      <c r="F16" s="160">
        <v>49920.987000000001</v>
      </c>
      <c r="G16" s="160">
        <v>283.73083447194819</v>
      </c>
      <c r="H16" s="160">
        <v>269.01943789377179</v>
      </c>
      <c r="I16" s="160">
        <v>269.57085196315836</v>
      </c>
      <c r="J16" s="160">
        <v>252.28531606499325</v>
      </c>
      <c r="K16" s="160">
        <v>269</v>
      </c>
      <c r="L16" s="160">
        <v>761.09968798832892</v>
      </c>
      <c r="M16" s="160">
        <v>260.33690279060977</v>
      </c>
      <c r="N16" s="160">
        <v>118.41939766685556</v>
      </c>
      <c r="O16" s="160">
        <v>17.8107336246747</v>
      </c>
      <c r="P16" s="28">
        <v>1157.6667220704689</v>
      </c>
    </row>
    <row r="17" spans="1:16" ht="14.1" customHeight="1" thickBot="1" x14ac:dyDescent="0.3">
      <c r="A17" s="36">
        <v>2025</v>
      </c>
      <c r="B17" s="176">
        <v>29052.3584625</v>
      </c>
      <c r="C17" s="177">
        <v>14057.625</v>
      </c>
      <c r="D17" s="176">
        <v>5541.5628061999996</v>
      </c>
      <c r="E17" s="177">
        <v>787.17302998999992</v>
      </c>
      <c r="F17" s="176">
        <v>49438.719298689997</v>
      </c>
      <c r="G17" s="176">
        <v>279.65340647555678</v>
      </c>
      <c r="H17" s="177">
        <v>276.37843850576331</v>
      </c>
      <c r="I17" s="177">
        <v>264.79178929788566</v>
      </c>
      <c r="J17" s="177">
        <v>244.42357257874326</v>
      </c>
      <c r="K17" s="176">
        <v>266</v>
      </c>
      <c r="L17" s="176">
        <v>677.04925084892454</v>
      </c>
      <c r="M17" s="177">
        <v>323.76870388329837</v>
      </c>
      <c r="N17" s="177">
        <v>122.28002758002586</v>
      </c>
      <c r="O17" s="176">
        <v>16.0336370189825</v>
      </c>
      <c r="P17" s="178">
        <v>1139.1316193312311</v>
      </c>
    </row>
    <row r="18" spans="1:16" ht="13.8" thickTop="1" x14ac:dyDescent="0.25">
      <c r="A18" s="9" t="s">
        <v>60</v>
      </c>
    </row>
    <row r="19" spans="1:16" x14ac:dyDescent="0.25">
      <c r="A19" s="10" t="s">
        <v>103</v>
      </c>
      <c r="B19" s="10"/>
      <c r="C19" s="10"/>
    </row>
  </sheetData>
  <mergeCells count="7">
    <mergeCell ref="A1:P1"/>
    <mergeCell ref="A3:P3"/>
    <mergeCell ref="A4:P4"/>
    <mergeCell ref="B5:F5"/>
    <mergeCell ref="G5:K5"/>
    <mergeCell ref="L5:P5"/>
    <mergeCell ref="A5:A6"/>
  </mergeCells>
  <conditionalFormatting sqref="B7:E10 G7:O10">
    <cfRule type="cellIs" dxfId="0" priority="2" stopIfTrue="1" operator="lessThan">
      <formula>0</formula>
    </cfRule>
  </conditionalFormatting>
  <pageMargins left="0.7" right="0.41" top="0.75" bottom="0.75" header="0.3" footer="0.3"/>
  <pageSetup paperSize="9" scale="3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>
    <pageSetUpPr fitToPage="1"/>
  </sheetPr>
  <dimension ref="A1:G28"/>
  <sheetViews>
    <sheetView showGridLines="0" view="pageBreakPreview" topLeftCell="A33" zoomScale="130" zoomScaleNormal="75" zoomScaleSheetLayoutView="130" workbookViewId="0">
      <selection activeCell="K22" sqref="K22"/>
    </sheetView>
  </sheetViews>
  <sheetFormatPr baseColWidth="10" defaultRowHeight="13.2" x14ac:dyDescent="0.25"/>
  <cols>
    <col min="1" max="1" width="14.6640625" style="9" customWidth="1"/>
    <col min="2" max="7" width="10.77734375" style="9" customWidth="1"/>
    <col min="8" max="8" width="3.6640625" style="9" customWidth="1"/>
    <col min="9" max="255" width="11.44140625" style="9"/>
    <col min="256" max="256" width="14.6640625" style="9" customWidth="1"/>
    <col min="257" max="259" width="13.33203125" style="9" customWidth="1"/>
    <col min="260" max="260" width="21.33203125" style="9" customWidth="1"/>
    <col min="261" max="261" width="21" style="9" customWidth="1"/>
    <col min="262" max="262" width="18" style="9" customWidth="1"/>
    <col min="263" max="263" width="15.44140625" style="9" customWidth="1"/>
    <col min="264" max="511" width="11.44140625" style="9"/>
    <col min="512" max="512" width="14.6640625" style="9" customWidth="1"/>
    <col min="513" max="515" width="13.33203125" style="9" customWidth="1"/>
    <col min="516" max="516" width="21.33203125" style="9" customWidth="1"/>
    <col min="517" max="517" width="21" style="9" customWidth="1"/>
    <col min="518" max="518" width="18" style="9" customWidth="1"/>
    <col min="519" max="519" width="15.44140625" style="9" customWidth="1"/>
    <col min="520" max="767" width="11.44140625" style="9"/>
    <col min="768" max="768" width="14.6640625" style="9" customWidth="1"/>
    <col min="769" max="771" width="13.33203125" style="9" customWidth="1"/>
    <col min="772" max="772" width="21.33203125" style="9" customWidth="1"/>
    <col min="773" max="773" width="21" style="9" customWidth="1"/>
    <col min="774" max="774" width="18" style="9" customWidth="1"/>
    <col min="775" max="775" width="15.44140625" style="9" customWidth="1"/>
    <col min="776" max="1023" width="11.44140625" style="9"/>
    <col min="1024" max="1024" width="14.6640625" style="9" customWidth="1"/>
    <col min="1025" max="1027" width="13.33203125" style="9" customWidth="1"/>
    <col min="1028" max="1028" width="21.33203125" style="9" customWidth="1"/>
    <col min="1029" max="1029" width="21" style="9" customWidth="1"/>
    <col min="1030" max="1030" width="18" style="9" customWidth="1"/>
    <col min="1031" max="1031" width="15.44140625" style="9" customWidth="1"/>
    <col min="1032" max="1279" width="11.44140625" style="9"/>
    <col min="1280" max="1280" width="14.6640625" style="9" customWidth="1"/>
    <col min="1281" max="1283" width="13.33203125" style="9" customWidth="1"/>
    <col min="1284" max="1284" width="21.33203125" style="9" customWidth="1"/>
    <col min="1285" max="1285" width="21" style="9" customWidth="1"/>
    <col min="1286" max="1286" width="18" style="9" customWidth="1"/>
    <col min="1287" max="1287" width="15.44140625" style="9" customWidth="1"/>
    <col min="1288" max="1535" width="11.44140625" style="9"/>
    <col min="1536" max="1536" width="14.6640625" style="9" customWidth="1"/>
    <col min="1537" max="1539" width="13.33203125" style="9" customWidth="1"/>
    <col min="1540" max="1540" width="21.33203125" style="9" customWidth="1"/>
    <col min="1541" max="1541" width="21" style="9" customWidth="1"/>
    <col min="1542" max="1542" width="18" style="9" customWidth="1"/>
    <col min="1543" max="1543" width="15.44140625" style="9" customWidth="1"/>
    <col min="1544" max="1791" width="11.44140625" style="9"/>
    <col min="1792" max="1792" width="14.6640625" style="9" customWidth="1"/>
    <col min="1793" max="1795" width="13.33203125" style="9" customWidth="1"/>
    <col min="1796" max="1796" width="21.33203125" style="9" customWidth="1"/>
    <col min="1797" max="1797" width="21" style="9" customWidth="1"/>
    <col min="1798" max="1798" width="18" style="9" customWidth="1"/>
    <col min="1799" max="1799" width="15.44140625" style="9" customWidth="1"/>
    <col min="1800" max="2047" width="11.44140625" style="9"/>
    <col min="2048" max="2048" width="14.6640625" style="9" customWidth="1"/>
    <col min="2049" max="2051" width="13.33203125" style="9" customWidth="1"/>
    <col min="2052" max="2052" width="21.33203125" style="9" customWidth="1"/>
    <col min="2053" max="2053" width="21" style="9" customWidth="1"/>
    <col min="2054" max="2054" width="18" style="9" customWidth="1"/>
    <col min="2055" max="2055" width="15.44140625" style="9" customWidth="1"/>
    <col min="2056" max="2303" width="11.44140625" style="9"/>
    <col min="2304" max="2304" width="14.6640625" style="9" customWidth="1"/>
    <col min="2305" max="2307" width="13.33203125" style="9" customWidth="1"/>
    <col min="2308" max="2308" width="21.33203125" style="9" customWidth="1"/>
    <col min="2309" max="2309" width="21" style="9" customWidth="1"/>
    <col min="2310" max="2310" width="18" style="9" customWidth="1"/>
    <col min="2311" max="2311" width="15.44140625" style="9" customWidth="1"/>
    <col min="2312" max="2559" width="11.44140625" style="9"/>
    <col min="2560" max="2560" width="14.6640625" style="9" customWidth="1"/>
    <col min="2561" max="2563" width="13.33203125" style="9" customWidth="1"/>
    <col min="2564" max="2564" width="21.33203125" style="9" customWidth="1"/>
    <col min="2565" max="2565" width="21" style="9" customWidth="1"/>
    <col min="2566" max="2566" width="18" style="9" customWidth="1"/>
    <col min="2567" max="2567" width="15.44140625" style="9" customWidth="1"/>
    <col min="2568" max="2815" width="11.44140625" style="9"/>
    <col min="2816" max="2816" width="14.6640625" style="9" customWidth="1"/>
    <col min="2817" max="2819" width="13.33203125" style="9" customWidth="1"/>
    <col min="2820" max="2820" width="21.33203125" style="9" customWidth="1"/>
    <col min="2821" max="2821" width="21" style="9" customWidth="1"/>
    <col min="2822" max="2822" width="18" style="9" customWidth="1"/>
    <col min="2823" max="2823" width="15.44140625" style="9" customWidth="1"/>
    <col min="2824" max="3071" width="11.44140625" style="9"/>
    <col min="3072" max="3072" width="14.6640625" style="9" customWidth="1"/>
    <col min="3073" max="3075" width="13.33203125" style="9" customWidth="1"/>
    <col min="3076" max="3076" width="21.33203125" style="9" customWidth="1"/>
    <col min="3077" max="3077" width="21" style="9" customWidth="1"/>
    <col min="3078" max="3078" width="18" style="9" customWidth="1"/>
    <col min="3079" max="3079" width="15.44140625" style="9" customWidth="1"/>
    <col min="3080" max="3327" width="11.44140625" style="9"/>
    <col min="3328" max="3328" width="14.6640625" style="9" customWidth="1"/>
    <col min="3329" max="3331" width="13.33203125" style="9" customWidth="1"/>
    <col min="3332" max="3332" width="21.33203125" style="9" customWidth="1"/>
    <col min="3333" max="3333" width="21" style="9" customWidth="1"/>
    <col min="3334" max="3334" width="18" style="9" customWidth="1"/>
    <col min="3335" max="3335" width="15.44140625" style="9" customWidth="1"/>
    <col min="3336" max="3583" width="11.44140625" style="9"/>
    <col min="3584" max="3584" width="14.6640625" style="9" customWidth="1"/>
    <col min="3585" max="3587" width="13.33203125" style="9" customWidth="1"/>
    <col min="3588" max="3588" width="21.33203125" style="9" customWidth="1"/>
    <col min="3589" max="3589" width="21" style="9" customWidth="1"/>
    <col min="3590" max="3590" width="18" style="9" customWidth="1"/>
    <col min="3591" max="3591" width="15.44140625" style="9" customWidth="1"/>
    <col min="3592" max="3839" width="11.44140625" style="9"/>
    <col min="3840" max="3840" width="14.6640625" style="9" customWidth="1"/>
    <col min="3841" max="3843" width="13.33203125" style="9" customWidth="1"/>
    <col min="3844" max="3844" width="21.33203125" style="9" customWidth="1"/>
    <col min="3845" max="3845" width="21" style="9" customWidth="1"/>
    <col min="3846" max="3846" width="18" style="9" customWidth="1"/>
    <col min="3847" max="3847" width="15.44140625" style="9" customWidth="1"/>
    <col min="3848" max="4095" width="11.44140625" style="9"/>
    <col min="4096" max="4096" width="14.6640625" style="9" customWidth="1"/>
    <col min="4097" max="4099" width="13.33203125" style="9" customWidth="1"/>
    <col min="4100" max="4100" width="21.33203125" style="9" customWidth="1"/>
    <col min="4101" max="4101" width="21" style="9" customWidth="1"/>
    <col min="4102" max="4102" width="18" style="9" customWidth="1"/>
    <col min="4103" max="4103" width="15.44140625" style="9" customWidth="1"/>
    <col min="4104" max="4351" width="11.44140625" style="9"/>
    <col min="4352" max="4352" width="14.6640625" style="9" customWidth="1"/>
    <col min="4353" max="4355" width="13.33203125" style="9" customWidth="1"/>
    <col min="4356" max="4356" width="21.33203125" style="9" customWidth="1"/>
    <col min="4357" max="4357" width="21" style="9" customWidth="1"/>
    <col min="4358" max="4358" width="18" style="9" customWidth="1"/>
    <col min="4359" max="4359" width="15.44140625" style="9" customWidth="1"/>
    <col min="4360" max="4607" width="11.44140625" style="9"/>
    <col min="4608" max="4608" width="14.6640625" style="9" customWidth="1"/>
    <col min="4609" max="4611" width="13.33203125" style="9" customWidth="1"/>
    <col min="4612" max="4612" width="21.33203125" style="9" customWidth="1"/>
    <col min="4613" max="4613" width="21" style="9" customWidth="1"/>
    <col min="4614" max="4614" width="18" style="9" customWidth="1"/>
    <col min="4615" max="4615" width="15.44140625" style="9" customWidth="1"/>
    <col min="4616" max="4863" width="11.44140625" style="9"/>
    <col min="4864" max="4864" width="14.6640625" style="9" customWidth="1"/>
    <col min="4865" max="4867" width="13.33203125" style="9" customWidth="1"/>
    <col min="4868" max="4868" width="21.33203125" style="9" customWidth="1"/>
    <col min="4869" max="4869" width="21" style="9" customWidth="1"/>
    <col min="4870" max="4870" width="18" style="9" customWidth="1"/>
    <col min="4871" max="4871" width="15.44140625" style="9" customWidth="1"/>
    <col min="4872" max="5119" width="11.44140625" style="9"/>
    <col min="5120" max="5120" width="14.6640625" style="9" customWidth="1"/>
    <col min="5121" max="5123" width="13.33203125" style="9" customWidth="1"/>
    <col min="5124" max="5124" width="21.33203125" style="9" customWidth="1"/>
    <col min="5125" max="5125" width="21" style="9" customWidth="1"/>
    <col min="5126" max="5126" width="18" style="9" customWidth="1"/>
    <col min="5127" max="5127" width="15.44140625" style="9" customWidth="1"/>
    <col min="5128" max="5375" width="11.44140625" style="9"/>
    <col min="5376" max="5376" width="14.6640625" style="9" customWidth="1"/>
    <col min="5377" max="5379" width="13.33203125" style="9" customWidth="1"/>
    <col min="5380" max="5380" width="21.33203125" style="9" customWidth="1"/>
    <col min="5381" max="5381" width="21" style="9" customWidth="1"/>
    <col min="5382" max="5382" width="18" style="9" customWidth="1"/>
    <col min="5383" max="5383" width="15.44140625" style="9" customWidth="1"/>
    <col min="5384" max="5631" width="11.44140625" style="9"/>
    <col min="5632" max="5632" width="14.6640625" style="9" customWidth="1"/>
    <col min="5633" max="5635" width="13.33203125" style="9" customWidth="1"/>
    <col min="5636" max="5636" width="21.33203125" style="9" customWidth="1"/>
    <col min="5637" max="5637" width="21" style="9" customWidth="1"/>
    <col min="5638" max="5638" width="18" style="9" customWidth="1"/>
    <col min="5639" max="5639" width="15.44140625" style="9" customWidth="1"/>
    <col min="5640" max="5887" width="11.44140625" style="9"/>
    <col min="5888" max="5888" width="14.6640625" style="9" customWidth="1"/>
    <col min="5889" max="5891" width="13.33203125" style="9" customWidth="1"/>
    <col min="5892" max="5892" width="21.33203125" style="9" customWidth="1"/>
    <col min="5893" max="5893" width="21" style="9" customWidth="1"/>
    <col min="5894" max="5894" width="18" style="9" customWidth="1"/>
    <col min="5895" max="5895" width="15.44140625" style="9" customWidth="1"/>
    <col min="5896" max="6143" width="11.44140625" style="9"/>
    <col min="6144" max="6144" width="14.6640625" style="9" customWidth="1"/>
    <col min="6145" max="6147" width="13.33203125" style="9" customWidth="1"/>
    <col min="6148" max="6148" width="21.33203125" style="9" customWidth="1"/>
    <col min="6149" max="6149" width="21" style="9" customWidth="1"/>
    <col min="6150" max="6150" width="18" style="9" customWidth="1"/>
    <col min="6151" max="6151" width="15.44140625" style="9" customWidth="1"/>
    <col min="6152" max="6399" width="11.44140625" style="9"/>
    <col min="6400" max="6400" width="14.6640625" style="9" customWidth="1"/>
    <col min="6401" max="6403" width="13.33203125" style="9" customWidth="1"/>
    <col min="6404" max="6404" width="21.33203125" style="9" customWidth="1"/>
    <col min="6405" max="6405" width="21" style="9" customWidth="1"/>
    <col min="6406" max="6406" width="18" style="9" customWidth="1"/>
    <col min="6407" max="6407" width="15.44140625" style="9" customWidth="1"/>
    <col min="6408" max="6655" width="11.44140625" style="9"/>
    <col min="6656" max="6656" width="14.6640625" style="9" customWidth="1"/>
    <col min="6657" max="6659" width="13.33203125" style="9" customWidth="1"/>
    <col min="6660" max="6660" width="21.33203125" style="9" customWidth="1"/>
    <col min="6661" max="6661" width="21" style="9" customWidth="1"/>
    <col min="6662" max="6662" width="18" style="9" customWidth="1"/>
    <col min="6663" max="6663" width="15.44140625" style="9" customWidth="1"/>
    <col min="6664" max="6911" width="11.44140625" style="9"/>
    <col min="6912" max="6912" width="14.6640625" style="9" customWidth="1"/>
    <col min="6913" max="6915" width="13.33203125" style="9" customWidth="1"/>
    <col min="6916" max="6916" width="21.33203125" style="9" customWidth="1"/>
    <col min="6917" max="6917" width="21" style="9" customWidth="1"/>
    <col min="6918" max="6918" width="18" style="9" customWidth="1"/>
    <col min="6919" max="6919" width="15.44140625" style="9" customWidth="1"/>
    <col min="6920" max="7167" width="11.44140625" style="9"/>
    <col min="7168" max="7168" width="14.6640625" style="9" customWidth="1"/>
    <col min="7169" max="7171" width="13.33203125" style="9" customWidth="1"/>
    <col min="7172" max="7172" width="21.33203125" style="9" customWidth="1"/>
    <col min="7173" max="7173" width="21" style="9" customWidth="1"/>
    <col min="7174" max="7174" width="18" style="9" customWidth="1"/>
    <col min="7175" max="7175" width="15.44140625" style="9" customWidth="1"/>
    <col min="7176" max="7423" width="11.44140625" style="9"/>
    <col min="7424" max="7424" width="14.6640625" style="9" customWidth="1"/>
    <col min="7425" max="7427" width="13.33203125" style="9" customWidth="1"/>
    <col min="7428" max="7428" width="21.33203125" style="9" customWidth="1"/>
    <col min="7429" max="7429" width="21" style="9" customWidth="1"/>
    <col min="7430" max="7430" width="18" style="9" customWidth="1"/>
    <col min="7431" max="7431" width="15.44140625" style="9" customWidth="1"/>
    <col min="7432" max="7679" width="11.44140625" style="9"/>
    <col min="7680" max="7680" width="14.6640625" style="9" customWidth="1"/>
    <col min="7681" max="7683" width="13.33203125" style="9" customWidth="1"/>
    <col min="7684" max="7684" width="21.33203125" style="9" customWidth="1"/>
    <col min="7685" max="7685" width="21" style="9" customWidth="1"/>
    <col min="7686" max="7686" width="18" style="9" customWidth="1"/>
    <col min="7687" max="7687" width="15.44140625" style="9" customWidth="1"/>
    <col min="7688" max="7935" width="11.44140625" style="9"/>
    <col min="7936" max="7936" width="14.6640625" style="9" customWidth="1"/>
    <col min="7937" max="7939" width="13.33203125" style="9" customWidth="1"/>
    <col min="7940" max="7940" width="21.33203125" style="9" customWidth="1"/>
    <col min="7941" max="7941" width="21" style="9" customWidth="1"/>
    <col min="7942" max="7942" width="18" style="9" customWidth="1"/>
    <col min="7943" max="7943" width="15.44140625" style="9" customWidth="1"/>
    <col min="7944" max="8191" width="11.44140625" style="9"/>
    <col min="8192" max="8192" width="14.6640625" style="9" customWidth="1"/>
    <col min="8193" max="8195" width="13.33203125" style="9" customWidth="1"/>
    <col min="8196" max="8196" width="21.33203125" style="9" customWidth="1"/>
    <col min="8197" max="8197" width="21" style="9" customWidth="1"/>
    <col min="8198" max="8198" width="18" style="9" customWidth="1"/>
    <col min="8199" max="8199" width="15.44140625" style="9" customWidth="1"/>
    <col min="8200" max="8447" width="11.44140625" style="9"/>
    <col min="8448" max="8448" width="14.6640625" style="9" customWidth="1"/>
    <col min="8449" max="8451" width="13.33203125" style="9" customWidth="1"/>
    <col min="8452" max="8452" width="21.33203125" style="9" customWidth="1"/>
    <col min="8453" max="8453" width="21" style="9" customWidth="1"/>
    <col min="8454" max="8454" width="18" style="9" customWidth="1"/>
    <col min="8455" max="8455" width="15.44140625" style="9" customWidth="1"/>
    <col min="8456" max="8703" width="11.44140625" style="9"/>
    <col min="8704" max="8704" width="14.6640625" style="9" customWidth="1"/>
    <col min="8705" max="8707" width="13.33203125" style="9" customWidth="1"/>
    <col min="8708" max="8708" width="21.33203125" style="9" customWidth="1"/>
    <col min="8709" max="8709" width="21" style="9" customWidth="1"/>
    <col min="8710" max="8710" width="18" style="9" customWidth="1"/>
    <col min="8711" max="8711" width="15.44140625" style="9" customWidth="1"/>
    <col min="8712" max="8959" width="11.44140625" style="9"/>
    <col min="8960" max="8960" width="14.6640625" style="9" customWidth="1"/>
    <col min="8961" max="8963" width="13.33203125" style="9" customWidth="1"/>
    <col min="8964" max="8964" width="21.33203125" style="9" customWidth="1"/>
    <col min="8965" max="8965" width="21" style="9" customWidth="1"/>
    <col min="8966" max="8966" width="18" style="9" customWidth="1"/>
    <col min="8967" max="8967" width="15.44140625" style="9" customWidth="1"/>
    <col min="8968" max="9215" width="11.44140625" style="9"/>
    <col min="9216" max="9216" width="14.6640625" style="9" customWidth="1"/>
    <col min="9217" max="9219" width="13.33203125" style="9" customWidth="1"/>
    <col min="9220" max="9220" width="21.33203125" style="9" customWidth="1"/>
    <col min="9221" max="9221" width="21" style="9" customWidth="1"/>
    <col min="9222" max="9222" width="18" style="9" customWidth="1"/>
    <col min="9223" max="9223" width="15.44140625" style="9" customWidth="1"/>
    <col min="9224" max="9471" width="11.44140625" style="9"/>
    <col min="9472" max="9472" width="14.6640625" style="9" customWidth="1"/>
    <col min="9473" max="9475" width="13.33203125" style="9" customWidth="1"/>
    <col min="9476" max="9476" width="21.33203125" style="9" customWidth="1"/>
    <col min="9477" max="9477" width="21" style="9" customWidth="1"/>
    <col min="9478" max="9478" width="18" style="9" customWidth="1"/>
    <col min="9479" max="9479" width="15.44140625" style="9" customWidth="1"/>
    <col min="9480" max="9727" width="11.44140625" style="9"/>
    <col min="9728" max="9728" width="14.6640625" style="9" customWidth="1"/>
    <col min="9729" max="9731" width="13.33203125" style="9" customWidth="1"/>
    <col min="9732" max="9732" width="21.33203125" style="9" customWidth="1"/>
    <col min="9733" max="9733" width="21" style="9" customWidth="1"/>
    <col min="9734" max="9734" width="18" style="9" customWidth="1"/>
    <col min="9735" max="9735" width="15.44140625" style="9" customWidth="1"/>
    <col min="9736" max="9983" width="11.44140625" style="9"/>
    <col min="9984" max="9984" width="14.6640625" style="9" customWidth="1"/>
    <col min="9985" max="9987" width="13.33203125" style="9" customWidth="1"/>
    <col min="9988" max="9988" width="21.33203125" style="9" customWidth="1"/>
    <col min="9989" max="9989" width="21" style="9" customWidth="1"/>
    <col min="9990" max="9990" width="18" style="9" customWidth="1"/>
    <col min="9991" max="9991" width="15.44140625" style="9" customWidth="1"/>
    <col min="9992" max="10239" width="11.44140625" style="9"/>
    <col min="10240" max="10240" width="14.6640625" style="9" customWidth="1"/>
    <col min="10241" max="10243" width="13.33203125" style="9" customWidth="1"/>
    <col min="10244" max="10244" width="21.33203125" style="9" customWidth="1"/>
    <col min="10245" max="10245" width="21" style="9" customWidth="1"/>
    <col min="10246" max="10246" width="18" style="9" customWidth="1"/>
    <col min="10247" max="10247" width="15.44140625" style="9" customWidth="1"/>
    <col min="10248" max="10495" width="11.44140625" style="9"/>
    <col min="10496" max="10496" width="14.6640625" style="9" customWidth="1"/>
    <col min="10497" max="10499" width="13.33203125" style="9" customWidth="1"/>
    <col min="10500" max="10500" width="21.33203125" style="9" customWidth="1"/>
    <col min="10501" max="10501" width="21" style="9" customWidth="1"/>
    <col min="10502" max="10502" width="18" style="9" customWidth="1"/>
    <col min="10503" max="10503" width="15.44140625" style="9" customWidth="1"/>
    <col min="10504" max="10751" width="11.44140625" style="9"/>
    <col min="10752" max="10752" width="14.6640625" style="9" customWidth="1"/>
    <col min="10753" max="10755" width="13.33203125" style="9" customWidth="1"/>
    <col min="10756" max="10756" width="21.33203125" style="9" customWidth="1"/>
    <col min="10757" max="10757" width="21" style="9" customWidth="1"/>
    <col min="10758" max="10758" width="18" style="9" customWidth="1"/>
    <col min="10759" max="10759" width="15.44140625" style="9" customWidth="1"/>
    <col min="10760" max="11007" width="11.44140625" style="9"/>
    <col min="11008" max="11008" width="14.6640625" style="9" customWidth="1"/>
    <col min="11009" max="11011" width="13.33203125" style="9" customWidth="1"/>
    <col min="11012" max="11012" width="21.33203125" style="9" customWidth="1"/>
    <col min="11013" max="11013" width="21" style="9" customWidth="1"/>
    <col min="11014" max="11014" width="18" style="9" customWidth="1"/>
    <col min="11015" max="11015" width="15.44140625" style="9" customWidth="1"/>
    <col min="11016" max="11263" width="11.44140625" style="9"/>
    <col min="11264" max="11264" width="14.6640625" style="9" customWidth="1"/>
    <col min="11265" max="11267" width="13.33203125" style="9" customWidth="1"/>
    <col min="11268" max="11268" width="21.33203125" style="9" customWidth="1"/>
    <col min="11269" max="11269" width="21" style="9" customWidth="1"/>
    <col min="11270" max="11270" width="18" style="9" customWidth="1"/>
    <col min="11271" max="11271" width="15.44140625" style="9" customWidth="1"/>
    <col min="11272" max="11519" width="11.44140625" style="9"/>
    <col min="11520" max="11520" width="14.6640625" style="9" customWidth="1"/>
    <col min="11521" max="11523" width="13.33203125" style="9" customWidth="1"/>
    <col min="11524" max="11524" width="21.33203125" style="9" customWidth="1"/>
    <col min="11525" max="11525" width="21" style="9" customWidth="1"/>
    <col min="11526" max="11526" width="18" style="9" customWidth="1"/>
    <col min="11527" max="11527" width="15.44140625" style="9" customWidth="1"/>
    <col min="11528" max="11775" width="11.44140625" style="9"/>
    <col min="11776" max="11776" width="14.6640625" style="9" customWidth="1"/>
    <col min="11777" max="11779" width="13.33203125" style="9" customWidth="1"/>
    <col min="11780" max="11780" width="21.33203125" style="9" customWidth="1"/>
    <col min="11781" max="11781" width="21" style="9" customWidth="1"/>
    <col min="11782" max="11782" width="18" style="9" customWidth="1"/>
    <col min="11783" max="11783" width="15.44140625" style="9" customWidth="1"/>
    <col min="11784" max="12031" width="11.44140625" style="9"/>
    <col min="12032" max="12032" width="14.6640625" style="9" customWidth="1"/>
    <col min="12033" max="12035" width="13.33203125" style="9" customWidth="1"/>
    <col min="12036" max="12036" width="21.33203125" style="9" customWidth="1"/>
    <col min="12037" max="12037" width="21" style="9" customWidth="1"/>
    <col min="12038" max="12038" width="18" style="9" customWidth="1"/>
    <col min="12039" max="12039" width="15.44140625" style="9" customWidth="1"/>
    <col min="12040" max="12287" width="11.44140625" style="9"/>
    <col min="12288" max="12288" width="14.6640625" style="9" customWidth="1"/>
    <col min="12289" max="12291" width="13.33203125" style="9" customWidth="1"/>
    <col min="12292" max="12292" width="21.33203125" style="9" customWidth="1"/>
    <col min="12293" max="12293" width="21" style="9" customWidth="1"/>
    <col min="12294" max="12294" width="18" style="9" customWidth="1"/>
    <col min="12295" max="12295" width="15.44140625" style="9" customWidth="1"/>
    <col min="12296" max="12543" width="11.44140625" style="9"/>
    <col min="12544" max="12544" width="14.6640625" style="9" customWidth="1"/>
    <col min="12545" max="12547" width="13.33203125" style="9" customWidth="1"/>
    <col min="12548" max="12548" width="21.33203125" style="9" customWidth="1"/>
    <col min="12549" max="12549" width="21" style="9" customWidth="1"/>
    <col min="12550" max="12550" width="18" style="9" customWidth="1"/>
    <col min="12551" max="12551" width="15.44140625" style="9" customWidth="1"/>
    <col min="12552" max="12799" width="11.44140625" style="9"/>
    <col min="12800" max="12800" width="14.6640625" style="9" customWidth="1"/>
    <col min="12801" max="12803" width="13.33203125" style="9" customWidth="1"/>
    <col min="12804" max="12804" width="21.33203125" style="9" customWidth="1"/>
    <col min="12805" max="12805" width="21" style="9" customWidth="1"/>
    <col min="12806" max="12806" width="18" style="9" customWidth="1"/>
    <col min="12807" max="12807" width="15.44140625" style="9" customWidth="1"/>
    <col min="12808" max="13055" width="11.44140625" style="9"/>
    <col min="13056" max="13056" width="14.6640625" style="9" customWidth="1"/>
    <col min="13057" max="13059" width="13.33203125" style="9" customWidth="1"/>
    <col min="13060" max="13060" width="21.33203125" style="9" customWidth="1"/>
    <col min="13061" max="13061" width="21" style="9" customWidth="1"/>
    <col min="13062" max="13062" width="18" style="9" customWidth="1"/>
    <col min="13063" max="13063" width="15.44140625" style="9" customWidth="1"/>
    <col min="13064" max="13311" width="11.44140625" style="9"/>
    <col min="13312" max="13312" width="14.6640625" style="9" customWidth="1"/>
    <col min="13313" max="13315" width="13.33203125" style="9" customWidth="1"/>
    <col min="13316" max="13316" width="21.33203125" style="9" customWidth="1"/>
    <col min="13317" max="13317" width="21" style="9" customWidth="1"/>
    <col min="13318" max="13318" width="18" style="9" customWidth="1"/>
    <col min="13319" max="13319" width="15.44140625" style="9" customWidth="1"/>
    <col min="13320" max="13567" width="11.44140625" style="9"/>
    <col min="13568" max="13568" width="14.6640625" style="9" customWidth="1"/>
    <col min="13569" max="13571" width="13.33203125" style="9" customWidth="1"/>
    <col min="13572" max="13572" width="21.33203125" style="9" customWidth="1"/>
    <col min="13573" max="13573" width="21" style="9" customWidth="1"/>
    <col min="13574" max="13574" width="18" style="9" customWidth="1"/>
    <col min="13575" max="13575" width="15.44140625" style="9" customWidth="1"/>
    <col min="13576" max="13823" width="11.44140625" style="9"/>
    <col min="13824" max="13824" width="14.6640625" style="9" customWidth="1"/>
    <col min="13825" max="13827" width="13.33203125" style="9" customWidth="1"/>
    <col min="13828" max="13828" width="21.33203125" style="9" customWidth="1"/>
    <col min="13829" max="13829" width="21" style="9" customWidth="1"/>
    <col min="13830" max="13830" width="18" style="9" customWidth="1"/>
    <col min="13831" max="13831" width="15.44140625" style="9" customWidth="1"/>
    <col min="13832" max="14079" width="11.44140625" style="9"/>
    <col min="14080" max="14080" width="14.6640625" style="9" customWidth="1"/>
    <col min="14081" max="14083" width="13.33203125" style="9" customWidth="1"/>
    <col min="14084" max="14084" width="21.33203125" style="9" customWidth="1"/>
    <col min="14085" max="14085" width="21" style="9" customWidth="1"/>
    <col min="14086" max="14086" width="18" style="9" customWidth="1"/>
    <col min="14087" max="14087" width="15.44140625" style="9" customWidth="1"/>
    <col min="14088" max="14335" width="11.44140625" style="9"/>
    <col min="14336" max="14336" width="14.6640625" style="9" customWidth="1"/>
    <col min="14337" max="14339" width="13.33203125" style="9" customWidth="1"/>
    <col min="14340" max="14340" width="21.33203125" style="9" customWidth="1"/>
    <col min="14341" max="14341" width="21" style="9" customWidth="1"/>
    <col min="14342" max="14342" width="18" style="9" customWidth="1"/>
    <col min="14343" max="14343" width="15.44140625" style="9" customWidth="1"/>
    <col min="14344" max="14591" width="11.44140625" style="9"/>
    <col min="14592" max="14592" width="14.6640625" style="9" customWidth="1"/>
    <col min="14593" max="14595" width="13.33203125" style="9" customWidth="1"/>
    <col min="14596" max="14596" width="21.33203125" style="9" customWidth="1"/>
    <col min="14597" max="14597" width="21" style="9" customWidth="1"/>
    <col min="14598" max="14598" width="18" style="9" customWidth="1"/>
    <col min="14599" max="14599" width="15.44140625" style="9" customWidth="1"/>
    <col min="14600" max="14847" width="11.44140625" style="9"/>
    <col min="14848" max="14848" width="14.6640625" style="9" customWidth="1"/>
    <col min="14849" max="14851" width="13.33203125" style="9" customWidth="1"/>
    <col min="14852" max="14852" width="21.33203125" style="9" customWidth="1"/>
    <col min="14853" max="14853" width="21" style="9" customWidth="1"/>
    <col min="14854" max="14854" width="18" style="9" customWidth="1"/>
    <col min="14855" max="14855" width="15.44140625" style="9" customWidth="1"/>
    <col min="14856" max="15103" width="11.44140625" style="9"/>
    <col min="15104" max="15104" width="14.6640625" style="9" customWidth="1"/>
    <col min="15105" max="15107" width="13.33203125" style="9" customWidth="1"/>
    <col min="15108" max="15108" width="21.33203125" style="9" customWidth="1"/>
    <col min="15109" max="15109" width="21" style="9" customWidth="1"/>
    <col min="15110" max="15110" width="18" style="9" customWidth="1"/>
    <col min="15111" max="15111" width="15.44140625" style="9" customWidth="1"/>
    <col min="15112" max="15359" width="11.44140625" style="9"/>
    <col min="15360" max="15360" width="14.6640625" style="9" customWidth="1"/>
    <col min="15361" max="15363" width="13.33203125" style="9" customWidth="1"/>
    <col min="15364" max="15364" width="21.33203125" style="9" customWidth="1"/>
    <col min="15365" max="15365" width="21" style="9" customWidth="1"/>
    <col min="15366" max="15366" width="18" style="9" customWidth="1"/>
    <col min="15367" max="15367" width="15.44140625" style="9" customWidth="1"/>
    <col min="15368" max="15615" width="11.44140625" style="9"/>
    <col min="15616" max="15616" width="14.6640625" style="9" customWidth="1"/>
    <col min="15617" max="15619" width="13.33203125" style="9" customWidth="1"/>
    <col min="15620" max="15620" width="21.33203125" style="9" customWidth="1"/>
    <col min="15621" max="15621" width="21" style="9" customWidth="1"/>
    <col min="15622" max="15622" width="18" style="9" customWidth="1"/>
    <col min="15623" max="15623" width="15.44140625" style="9" customWidth="1"/>
    <col min="15624" max="15871" width="11.44140625" style="9"/>
    <col min="15872" max="15872" width="14.6640625" style="9" customWidth="1"/>
    <col min="15873" max="15875" width="13.33203125" style="9" customWidth="1"/>
    <col min="15876" max="15876" width="21.33203125" style="9" customWidth="1"/>
    <col min="15877" max="15877" width="21" style="9" customWidth="1"/>
    <col min="15878" max="15878" width="18" style="9" customWidth="1"/>
    <col min="15879" max="15879" width="15.44140625" style="9" customWidth="1"/>
    <col min="15880" max="16127" width="11.44140625" style="9"/>
    <col min="16128" max="16128" width="14.6640625" style="9" customWidth="1"/>
    <col min="16129" max="16131" width="13.33203125" style="9" customWidth="1"/>
    <col min="16132" max="16132" width="21.33203125" style="9" customWidth="1"/>
    <col min="16133" max="16133" width="21" style="9" customWidth="1"/>
    <col min="16134" max="16134" width="18" style="9" customWidth="1"/>
    <col min="16135" max="16135" width="15.44140625" style="9" customWidth="1"/>
    <col min="16136" max="16384" width="11.44140625" style="9"/>
  </cols>
  <sheetData>
    <row r="1" spans="1:7" s="1" customFormat="1" ht="17.399999999999999" x14ac:dyDescent="0.3">
      <c r="A1" s="185" t="s">
        <v>72</v>
      </c>
      <c r="B1" s="185"/>
      <c r="C1" s="185"/>
      <c r="D1" s="185"/>
      <c r="E1" s="185"/>
      <c r="F1" s="185"/>
      <c r="G1" s="185"/>
    </row>
    <row r="3" spans="1:7" s="5" customFormat="1" ht="27.75" customHeight="1" x14ac:dyDescent="0.25">
      <c r="A3" s="186" t="s">
        <v>111</v>
      </c>
      <c r="B3" s="186"/>
      <c r="C3" s="186"/>
      <c r="D3" s="186"/>
      <c r="E3" s="186"/>
      <c r="F3" s="186"/>
      <c r="G3" s="186"/>
    </row>
    <row r="4" spans="1:7" x14ac:dyDescent="0.25">
      <c r="A4" s="187"/>
      <c r="B4" s="187"/>
      <c r="C4" s="187"/>
      <c r="D4" s="187"/>
      <c r="E4" s="187"/>
      <c r="F4" s="187"/>
      <c r="G4" s="187"/>
    </row>
    <row r="5" spans="1:7" ht="33.75" customHeight="1" x14ac:dyDescent="0.25">
      <c r="A5" s="31"/>
      <c r="B5" s="188" t="s">
        <v>77</v>
      </c>
      <c r="C5" s="188"/>
      <c r="D5" s="188"/>
      <c r="E5" s="188"/>
      <c r="F5" s="188"/>
      <c r="G5" s="189"/>
    </row>
    <row r="6" spans="1:7" ht="26.25" customHeight="1" x14ac:dyDescent="0.25">
      <c r="A6" s="32" t="s">
        <v>0</v>
      </c>
      <c r="B6" s="180" t="s">
        <v>78</v>
      </c>
      <c r="C6" s="180"/>
      <c r="D6" s="181"/>
      <c r="E6" s="180" t="s">
        <v>117</v>
      </c>
      <c r="F6" s="180"/>
      <c r="G6" s="181"/>
    </row>
    <row r="7" spans="1:7" ht="21" customHeight="1" x14ac:dyDescent="0.25">
      <c r="A7" s="32"/>
      <c r="B7" s="182" t="s">
        <v>79</v>
      </c>
      <c r="C7" s="183"/>
      <c r="D7" s="184"/>
      <c r="E7" s="182" t="s">
        <v>124</v>
      </c>
      <c r="F7" s="183"/>
      <c r="G7" s="184"/>
    </row>
    <row r="8" spans="1:7" ht="41.25" customHeight="1" thickBot="1" x14ac:dyDescent="0.3">
      <c r="A8" s="37"/>
      <c r="B8" s="35" t="s">
        <v>80</v>
      </c>
      <c r="C8" s="41" t="s">
        <v>81</v>
      </c>
      <c r="D8" s="34" t="s">
        <v>82</v>
      </c>
      <c r="E8" s="35" t="s">
        <v>80</v>
      </c>
      <c r="F8" s="41" t="s">
        <v>81</v>
      </c>
      <c r="G8" s="34" t="s">
        <v>82</v>
      </c>
    </row>
    <row r="9" spans="1:7" ht="14.1" customHeight="1" thickTop="1" x14ac:dyDescent="0.25">
      <c r="A9" s="38">
        <v>2015</v>
      </c>
      <c r="B9" s="166">
        <v>8.4499999999999993</v>
      </c>
      <c r="C9" s="40">
        <v>0.39200000000000002</v>
      </c>
      <c r="D9" s="166">
        <v>2.9279999999999999</v>
      </c>
      <c r="E9" s="40">
        <v>35.708333333333336</v>
      </c>
      <c r="F9" s="166">
        <v>4.6804166666666669</v>
      </c>
      <c r="G9" s="40">
        <v>13.251666666666665</v>
      </c>
    </row>
    <row r="10" spans="1:7" ht="14.1" customHeight="1" x14ac:dyDescent="0.25">
      <c r="A10" s="38">
        <v>2016</v>
      </c>
      <c r="B10" s="166">
        <v>0.23200000000000001</v>
      </c>
      <c r="C10" s="40">
        <v>0.27600000000000002</v>
      </c>
      <c r="D10" s="166">
        <v>2.9820000000000002</v>
      </c>
      <c r="E10" s="40">
        <v>1.0585</v>
      </c>
      <c r="F10" s="166">
        <v>3.4074999999999998</v>
      </c>
      <c r="G10" s="40">
        <v>14.904</v>
      </c>
    </row>
    <row r="11" spans="1:7" ht="14.1" customHeight="1" x14ac:dyDescent="0.25">
      <c r="A11" s="38">
        <v>2017</v>
      </c>
      <c r="B11" s="166">
        <v>3.4000000000000002E-2</v>
      </c>
      <c r="C11" s="40">
        <v>0.91800000000000004</v>
      </c>
      <c r="D11" s="166">
        <v>0.28000000000000003</v>
      </c>
      <c r="E11" s="40">
        <v>0.151</v>
      </c>
      <c r="F11" s="166">
        <v>1.5276666666666667</v>
      </c>
      <c r="G11" s="40">
        <v>0.33216666666666667</v>
      </c>
    </row>
    <row r="12" spans="1:7" ht="14.25" customHeight="1" x14ac:dyDescent="0.25">
      <c r="A12" s="38">
        <v>2018</v>
      </c>
      <c r="B12" s="166">
        <v>3.4000000000000002E-2</v>
      </c>
      <c r="C12" s="40">
        <v>0.94499999999999995</v>
      </c>
      <c r="D12" s="166">
        <v>4.7930000000000001</v>
      </c>
      <c r="E12" s="40">
        <v>0.151</v>
      </c>
      <c r="F12" s="166">
        <v>9.3866666666666649</v>
      </c>
      <c r="G12" s="40">
        <v>17.97925</v>
      </c>
    </row>
    <row r="13" spans="1:7" ht="14.25" customHeight="1" x14ac:dyDescent="0.25">
      <c r="A13" s="38">
        <v>2019</v>
      </c>
      <c r="B13" s="166">
        <v>3.4000000000000002E-2</v>
      </c>
      <c r="C13" s="40">
        <v>0.92200000000000004</v>
      </c>
      <c r="D13" s="166">
        <v>3.7919999999999998</v>
      </c>
      <c r="E13" s="40">
        <v>0.151</v>
      </c>
      <c r="F13" s="166">
        <v>14.780000000000001</v>
      </c>
      <c r="G13" s="40">
        <v>16.420500000000001</v>
      </c>
    </row>
    <row r="14" spans="1:7" ht="14.25" customHeight="1" x14ac:dyDescent="0.25">
      <c r="A14" s="38">
        <v>2020</v>
      </c>
      <c r="B14" s="166">
        <v>3.5999999999999997E-2</v>
      </c>
      <c r="C14" s="40">
        <v>1.7370000000000001</v>
      </c>
      <c r="D14" s="166">
        <v>3.8519999999999999</v>
      </c>
      <c r="E14" s="40">
        <v>0.16016666666666665</v>
      </c>
      <c r="F14" s="166">
        <v>17.295833333333334</v>
      </c>
      <c r="G14" s="40">
        <v>16.547083333333333</v>
      </c>
    </row>
    <row r="15" spans="1:7" ht="14.25" customHeight="1" x14ac:dyDescent="0.25">
      <c r="A15" s="38">
        <v>2021</v>
      </c>
      <c r="B15" s="166">
        <v>0</v>
      </c>
      <c r="C15" s="40">
        <v>1.726</v>
      </c>
      <c r="D15" s="166">
        <v>3.391</v>
      </c>
      <c r="E15" s="40">
        <v>9.1666666666666667E-3</v>
      </c>
      <c r="F15" s="166">
        <v>17.157499999999999</v>
      </c>
      <c r="G15" s="40">
        <v>14.636249999999999</v>
      </c>
    </row>
    <row r="16" spans="1:7" ht="14.25" customHeight="1" x14ac:dyDescent="0.25">
      <c r="A16" s="38">
        <v>2022</v>
      </c>
      <c r="B16" s="166">
        <v>6.2E-2</v>
      </c>
      <c r="C16" s="40">
        <v>1.9259999999999999</v>
      </c>
      <c r="D16" s="166">
        <v>3.3380000000000001</v>
      </c>
      <c r="E16" s="40">
        <v>5.1150000000000006E-3</v>
      </c>
      <c r="F16" s="166">
        <v>17.59395</v>
      </c>
      <c r="G16" s="40">
        <v>14.000833333333333</v>
      </c>
    </row>
    <row r="17" spans="1:7" ht="14.25" customHeight="1" x14ac:dyDescent="0.25">
      <c r="A17" s="148">
        <v>2023</v>
      </c>
      <c r="B17" s="166">
        <v>6.6000000000000003E-2</v>
      </c>
      <c r="C17" s="40">
        <v>1.871</v>
      </c>
      <c r="D17" s="166">
        <v>3.9750000000000001</v>
      </c>
      <c r="E17" s="161">
        <v>0.04</v>
      </c>
      <c r="F17" s="166">
        <v>17.618666666666666</v>
      </c>
      <c r="G17" s="161">
        <v>16.536166666666666</v>
      </c>
    </row>
    <row r="18" spans="1:7" ht="14.25" customHeight="1" x14ac:dyDescent="0.25">
      <c r="A18" s="148">
        <v>2024</v>
      </c>
      <c r="B18" s="166">
        <v>0.187</v>
      </c>
      <c r="C18" s="179">
        <v>2.2999999999999998</v>
      </c>
      <c r="D18" s="166">
        <v>4.8650000000000002</v>
      </c>
      <c r="E18" s="161">
        <v>0.88733333333333331</v>
      </c>
      <c r="F18" s="166">
        <v>21.901</v>
      </c>
      <c r="G18" s="161">
        <v>22.066583333333334</v>
      </c>
    </row>
    <row r="19" spans="1:7" ht="14.1" customHeight="1" thickBot="1" x14ac:dyDescent="0.3">
      <c r="A19" s="42">
        <v>2025</v>
      </c>
      <c r="B19" s="167">
        <v>0.372</v>
      </c>
      <c r="C19" s="168">
        <v>2.7650000000000001</v>
      </c>
      <c r="D19" s="169">
        <v>4.9180000000000001</v>
      </c>
      <c r="E19" s="43">
        <v>1.6026666666666669</v>
      </c>
      <c r="F19" s="169">
        <v>26.448499999999999</v>
      </c>
      <c r="G19" s="43">
        <v>20.7515</v>
      </c>
    </row>
    <row r="20" spans="1:7" ht="13.2" customHeight="1" thickTop="1" x14ac:dyDescent="0.25">
      <c r="A20" s="29"/>
      <c r="B20" s="28"/>
      <c r="C20" s="28"/>
      <c r="D20" s="28"/>
      <c r="E20" s="28"/>
      <c r="F20" s="28"/>
      <c r="G20" s="39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2"/>
      <c r="B22" s="12"/>
      <c r="C22" s="12"/>
      <c r="D22" s="12"/>
      <c r="E22" s="12"/>
      <c r="F22" s="12"/>
    </row>
    <row r="26" spans="1:7" x14ac:dyDescent="0.25">
      <c r="G26" s="13"/>
    </row>
    <row r="27" spans="1:7" x14ac:dyDescent="0.25">
      <c r="G27" s="13"/>
    </row>
    <row r="28" spans="1:7" x14ac:dyDescent="0.25">
      <c r="G28" s="13"/>
    </row>
  </sheetData>
  <mergeCells count="8">
    <mergeCell ref="B6:D6"/>
    <mergeCell ref="B7:D7"/>
    <mergeCell ref="A1:G1"/>
    <mergeCell ref="A3:G3"/>
    <mergeCell ref="A4:G4"/>
    <mergeCell ref="B5:G5"/>
    <mergeCell ref="E6:G6"/>
    <mergeCell ref="E7:G7"/>
  </mergeCells>
  <printOptions horizontalCentered="1"/>
  <pageMargins left="0.54" right="0.45" top="0.59055118110236227" bottom="0.61" header="0" footer="0"/>
  <pageSetup paperSize="9" scale="8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>
    <pageSetUpPr fitToPage="1"/>
  </sheetPr>
  <dimension ref="A1:I90"/>
  <sheetViews>
    <sheetView view="pageBreakPreview" zoomScale="115" zoomScaleNormal="80" zoomScaleSheetLayoutView="115" workbookViewId="0">
      <selection activeCell="A85" sqref="A85:A89"/>
    </sheetView>
  </sheetViews>
  <sheetFormatPr baseColWidth="10" defaultRowHeight="13.2" x14ac:dyDescent="0.25"/>
  <cols>
    <col min="1" max="1" width="21.6640625" style="8" customWidth="1"/>
    <col min="2" max="9" width="14.77734375" style="8" customWidth="1"/>
    <col min="10" max="10" width="3.33203125" style="8" customWidth="1"/>
    <col min="11" max="257" width="11.44140625" style="8"/>
    <col min="258" max="258" width="21.6640625" style="8" customWidth="1"/>
    <col min="259" max="259" width="23.6640625" style="8" customWidth="1"/>
    <col min="260" max="260" width="22.33203125" style="8" customWidth="1"/>
    <col min="261" max="261" width="17.6640625" style="8" customWidth="1"/>
    <col min="262" max="262" width="8.6640625" style="8" customWidth="1"/>
    <col min="263" max="263" width="9.33203125" style="8" customWidth="1"/>
    <col min="264" max="264" width="11" style="8" customWidth="1"/>
    <col min="265" max="265" width="17.33203125" style="8" customWidth="1"/>
    <col min="266" max="513" width="11.44140625" style="8"/>
    <col min="514" max="514" width="21.6640625" style="8" customWidth="1"/>
    <col min="515" max="515" width="23.6640625" style="8" customWidth="1"/>
    <col min="516" max="516" width="22.33203125" style="8" customWidth="1"/>
    <col min="517" max="517" width="17.6640625" style="8" customWidth="1"/>
    <col min="518" max="518" width="8.6640625" style="8" customWidth="1"/>
    <col min="519" max="519" width="9.33203125" style="8" customWidth="1"/>
    <col min="520" max="520" width="11" style="8" customWidth="1"/>
    <col min="521" max="521" width="17.33203125" style="8" customWidth="1"/>
    <col min="522" max="769" width="11.44140625" style="8"/>
    <col min="770" max="770" width="21.6640625" style="8" customWidth="1"/>
    <col min="771" max="771" width="23.6640625" style="8" customWidth="1"/>
    <col min="772" max="772" width="22.33203125" style="8" customWidth="1"/>
    <col min="773" max="773" width="17.6640625" style="8" customWidth="1"/>
    <col min="774" max="774" width="8.6640625" style="8" customWidth="1"/>
    <col min="775" max="775" width="9.33203125" style="8" customWidth="1"/>
    <col min="776" max="776" width="11" style="8" customWidth="1"/>
    <col min="777" max="777" width="17.33203125" style="8" customWidth="1"/>
    <col min="778" max="1025" width="11.44140625" style="8"/>
    <col min="1026" max="1026" width="21.6640625" style="8" customWidth="1"/>
    <col min="1027" max="1027" width="23.6640625" style="8" customWidth="1"/>
    <col min="1028" max="1028" width="22.33203125" style="8" customWidth="1"/>
    <col min="1029" max="1029" width="17.6640625" style="8" customWidth="1"/>
    <col min="1030" max="1030" width="8.6640625" style="8" customWidth="1"/>
    <col min="1031" max="1031" width="9.33203125" style="8" customWidth="1"/>
    <col min="1032" max="1032" width="11" style="8" customWidth="1"/>
    <col min="1033" max="1033" width="17.33203125" style="8" customWidth="1"/>
    <col min="1034" max="1281" width="11.44140625" style="8"/>
    <col min="1282" max="1282" width="21.6640625" style="8" customWidth="1"/>
    <col min="1283" max="1283" width="23.6640625" style="8" customWidth="1"/>
    <col min="1284" max="1284" width="22.33203125" style="8" customWidth="1"/>
    <col min="1285" max="1285" width="17.6640625" style="8" customWidth="1"/>
    <col min="1286" max="1286" width="8.6640625" style="8" customWidth="1"/>
    <col min="1287" max="1287" width="9.33203125" style="8" customWidth="1"/>
    <col min="1288" max="1288" width="11" style="8" customWidth="1"/>
    <col min="1289" max="1289" width="17.33203125" style="8" customWidth="1"/>
    <col min="1290" max="1537" width="11.44140625" style="8"/>
    <col min="1538" max="1538" width="21.6640625" style="8" customWidth="1"/>
    <col min="1539" max="1539" width="23.6640625" style="8" customWidth="1"/>
    <col min="1540" max="1540" width="22.33203125" style="8" customWidth="1"/>
    <col min="1541" max="1541" width="17.6640625" style="8" customWidth="1"/>
    <col min="1542" max="1542" width="8.6640625" style="8" customWidth="1"/>
    <col min="1543" max="1543" width="9.33203125" style="8" customWidth="1"/>
    <col min="1544" max="1544" width="11" style="8" customWidth="1"/>
    <col min="1545" max="1545" width="17.33203125" style="8" customWidth="1"/>
    <col min="1546" max="1793" width="11.44140625" style="8"/>
    <col min="1794" max="1794" width="21.6640625" style="8" customWidth="1"/>
    <col min="1795" max="1795" width="23.6640625" style="8" customWidth="1"/>
    <col min="1796" max="1796" width="22.33203125" style="8" customWidth="1"/>
    <col min="1797" max="1797" width="17.6640625" style="8" customWidth="1"/>
    <col min="1798" max="1798" width="8.6640625" style="8" customWidth="1"/>
    <col min="1799" max="1799" width="9.33203125" style="8" customWidth="1"/>
    <col min="1800" max="1800" width="11" style="8" customWidth="1"/>
    <col min="1801" max="1801" width="17.33203125" style="8" customWidth="1"/>
    <col min="1802" max="2049" width="11.44140625" style="8"/>
    <col min="2050" max="2050" width="21.6640625" style="8" customWidth="1"/>
    <col min="2051" max="2051" width="23.6640625" style="8" customWidth="1"/>
    <col min="2052" max="2052" width="22.33203125" style="8" customWidth="1"/>
    <col min="2053" max="2053" width="17.6640625" style="8" customWidth="1"/>
    <col min="2054" max="2054" width="8.6640625" style="8" customWidth="1"/>
    <col min="2055" max="2055" width="9.33203125" style="8" customWidth="1"/>
    <col min="2056" max="2056" width="11" style="8" customWidth="1"/>
    <col min="2057" max="2057" width="17.33203125" style="8" customWidth="1"/>
    <col min="2058" max="2305" width="11.44140625" style="8"/>
    <col min="2306" max="2306" width="21.6640625" style="8" customWidth="1"/>
    <col min="2307" max="2307" width="23.6640625" style="8" customWidth="1"/>
    <col min="2308" max="2308" width="22.33203125" style="8" customWidth="1"/>
    <col min="2309" max="2309" width="17.6640625" style="8" customWidth="1"/>
    <col min="2310" max="2310" width="8.6640625" style="8" customWidth="1"/>
    <col min="2311" max="2311" width="9.33203125" style="8" customWidth="1"/>
    <col min="2312" max="2312" width="11" style="8" customWidth="1"/>
    <col min="2313" max="2313" width="17.33203125" style="8" customWidth="1"/>
    <col min="2314" max="2561" width="11.44140625" style="8"/>
    <col min="2562" max="2562" width="21.6640625" style="8" customWidth="1"/>
    <col min="2563" max="2563" width="23.6640625" style="8" customWidth="1"/>
    <col min="2564" max="2564" width="22.33203125" style="8" customWidth="1"/>
    <col min="2565" max="2565" width="17.6640625" style="8" customWidth="1"/>
    <col min="2566" max="2566" width="8.6640625" style="8" customWidth="1"/>
    <col min="2567" max="2567" width="9.33203125" style="8" customWidth="1"/>
    <col min="2568" max="2568" width="11" style="8" customWidth="1"/>
    <col min="2569" max="2569" width="17.33203125" style="8" customWidth="1"/>
    <col min="2570" max="2817" width="11.44140625" style="8"/>
    <col min="2818" max="2818" width="21.6640625" style="8" customWidth="1"/>
    <col min="2819" max="2819" width="23.6640625" style="8" customWidth="1"/>
    <col min="2820" max="2820" width="22.33203125" style="8" customWidth="1"/>
    <col min="2821" max="2821" width="17.6640625" style="8" customWidth="1"/>
    <col min="2822" max="2822" width="8.6640625" style="8" customWidth="1"/>
    <col min="2823" max="2823" width="9.33203125" style="8" customWidth="1"/>
    <col min="2824" max="2824" width="11" style="8" customWidth="1"/>
    <col min="2825" max="2825" width="17.33203125" style="8" customWidth="1"/>
    <col min="2826" max="3073" width="11.44140625" style="8"/>
    <col min="3074" max="3074" width="21.6640625" style="8" customWidth="1"/>
    <col min="3075" max="3075" width="23.6640625" style="8" customWidth="1"/>
    <col min="3076" max="3076" width="22.33203125" style="8" customWidth="1"/>
    <col min="3077" max="3077" width="17.6640625" style="8" customWidth="1"/>
    <col min="3078" max="3078" width="8.6640625" style="8" customWidth="1"/>
    <col min="3079" max="3079" width="9.33203125" style="8" customWidth="1"/>
    <col min="3080" max="3080" width="11" style="8" customWidth="1"/>
    <col min="3081" max="3081" width="17.33203125" style="8" customWidth="1"/>
    <col min="3082" max="3329" width="11.44140625" style="8"/>
    <col min="3330" max="3330" width="21.6640625" style="8" customWidth="1"/>
    <col min="3331" max="3331" width="23.6640625" style="8" customWidth="1"/>
    <col min="3332" max="3332" width="22.33203125" style="8" customWidth="1"/>
    <col min="3333" max="3333" width="17.6640625" style="8" customWidth="1"/>
    <col min="3334" max="3334" width="8.6640625" style="8" customWidth="1"/>
    <col min="3335" max="3335" width="9.33203125" style="8" customWidth="1"/>
    <col min="3336" max="3336" width="11" style="8" customWidth="1"/>
    <col min="3337" max="3337" width="17.33203125" style="8" customWidth="1"/>
    <col min="3338" max="3585" width="11.44140625" style="8"/>
    <col min="3586" max="3586" width="21.6640625" style="8" customWidth="1"/>
    <col min="3587" max="3587" width="23.6640625" style="8" customWidth="1"/>
    <col min="3588" max="3588" width="22.33203125" style="8" customWidth="1"/>
    <col min="3589" max="3589" width="17.6640625" style="8" customWidth="1"/>
    <col min="3590" max="3590" width="8.6640625" style="8" customWidth="1"/>
    <col min="3591" max="3591" width="9.33203125" style="8" customWidth="1"/>
    <col min="3592" max="3592" width="11" style="8" customWidth="1"/>
    <col min="3593" max="3593" width="17.33203125" style="8" customWidth="1"/>
    <col min="3594" max="3841" width="11.44140625" style="8"/>
    <col min="3842" max="3842" width="21.6640625" style="8" customWidth="1"/>
    <col min="3843" max="3843" width="23.6640625" style="8" customWidth="1"/>
    <col min="3844" max="3844" width="22.33203125" style="8" customWidth="1"/>
    <col min="3845" max="3845" width="17.6640625" style="8" customWidth="1"/>
    <col min="3846" max="3846" width="8.6640625" style="8" customWidth="1"/>
    <col min="3847" max="3847" width="9.33203125" style="8" customWidth="1"/>
    <col min="3848" max="3848" width="11" style="8" customWidth="1"/>
    <col min="3849" max="3849" width="17.33203125" style="8" customWidth="1"/>
    <col min="3850" max="4097" width="11.44140625" style="8"/>
    <col min="4098" max="4098" width="21.6640625" style="8" customWidth="1"/>
    <col min="4099" max="4099" width="23.6640625" style="8" customWidth="1"/>
    <col min="4100" max="4100" width="22.33203125" style="8" customWidth="1"/>
    <col min="4101" max="4101" width="17.6640625" style="8" customWidth="1"/>
    <col min="4102" max="4102" width="8.6640625" style="8" customWidth="1"/>
    <col min="4103" max="4103" width="9.33203125" style="8" customWidth="1"/>
    <col min="4104" max="4104" width="11" style="8" customWidth="1"/>
    <col min="4105" max="4105" width="17.33203125" style="8" customWidth="1"/>
    <col min="4106" max="4353" width="11.44140625" style="8"/>
    <col min="4354" max="4354" width="21.6640625" style="8" customWidth="1"/>
    <col min="4355" max="4355" width="23.6640625" style="8" customWidth="1"/>
    <col min="4356" max="4356" width="22.33203125" style="8" customWidth="1"/>
    <col min="4357" max="4357" width="17.6640625" style="8" customWidth="1"/>
    <col min="4358" max="4358" width="8.6640625" style="8" customWidth="1"/>
    <col min="4359" max="4359" width="9.33203125" style="8" customWidth="1"/>
    <col min="4360" max="4360" width="11" style="8" customWidth="1"/>
    <col min="4361" max="4361" width="17.33203125" style="8" customWidth="1"/>
    <col min="4362" max="4609" width="11.44140625" style="8"/>
    <col min="4610" max="4610" width="21.6640625" style="8" customWidth="1"/>
    <col min="4611" max="4611" width="23.6640625" style="8" customWidth="1"/>
    <col min="4612" max="4612" width="22.33203125" style="8" customWidth="1"/>
    <col min="4613" max="4613" width="17.6640625" style="8" customWidth="1"/>
    <col min="4614" max="4614" width="8.6640625" style="8" customWidth="1"/>
    <col min="4615" max="4615" width="9.33203125" style="8" customWidth="1"/>
    <col min="4616" max="4616" width="11" style="8" customWidth="1"/>
    <col min="4617" max="4617" width="17.33203125" style="8" customWidth="1"/>
    <col min="4618" max="4865" width="11.44140625" style="8"/>
    <col min="4866" max="4866" width="21.6640625" style="8" customWidth="1"/>
    <col min="4867" max="4867" width="23.6640625" style="8" customWidth="1"/>
    <col min="4868" max="4868" width="22.33203125" style="8" customWidth="1"/>
    <col min="4869" max="4869" width="17.6640625" style="8" customWidth="1"/>
    <col min="4870" max="4870" width="8.6640625" style="8" customWidth="1"/>
    <col min="4871" max="4871" width="9.33203125" style="8" customWidth="1"/>
    <col min="4872" max="4872" width="11" style="8" customWidth="1"/>
    <col min="4873" max="4873" width="17.33203125" style="8" customWidth="1"/>
    <col min="4874" max="5121" width="11.44140625" style="8"/>
    <col min="5122" max="5122" width="21.6640625" style="8" customWidth="1"/>
    <col min="5123" max="5123" width="23.6640625" style="8" customWidth="1"/>
    <col min="5124" max="5124" width="22.33203125" style="8" customWidth="1"/>
    <col min="5125" max="5125" width="17.6640625" style="8" customWidth="1"/>
    <col min="5126" max="5126" width="8.6640625" style="8" customWidth="1"/>
    <col min="5127" max="5127" width="9.33203125" style="8" customWidth="1"/>
    <col min="5128" max="5128" width="11" style="8" customWidth="1"/>
    <col min="5129" max="5129" width="17.33203125" style="8" customWidth="1"/>
    <col min="5130" max="5377" width="11.44140625" style="8"/>
    <col min="5378" max="5378" width="21.6640625" style="8" customWidth="1"/>
    <col min="5379" max="5379" width="23.6640625" style="8" customWidth="1"/>
    <col min="5380" max="5380" width="22.33203125" style="8" customWidth="1"/>
    <col min="5381" max="5381" width="17.6640625" style="8" customWidth="1"/>
    <col min="5382" max="5382" width="8.6640625" style="8" customWidth="1"/>
    <col min="5383" max="5383" width="9.33203125" style="8" customWidth="1"/>
    <col min="5384" max="5384" width="11" style="8" customWidth="1"/>
    <col min="5385" max="5385" width="17.33203125" style="8" customWidth="1"/>
    <col min="5386" max="5633" width="11.44140625" style="8"/>
    <col min="5634" max="5634" width="21.6640625" style="8" customWidth="1"/>
    <col min="5635" max="5635" width="23.6640625" style="8" customWidth="1"/>
    <col min="5636" max="5636" width="22.33203125" style="8" customWidth="1"/>
    <col min="5637" max="5637" width="17.6640625" style="8" customWidth="1"/>
    <col min="5638" max="5638" width="8.6640625" style="8" customWidth="1"/>
    <col min="5639" max="5639" width="9.33203125" style="8" customWidth="1"/>
    <col min="5640" max="5640" width="11" style="8" customWidth="1"/>
    <col min="5641" max="5641" width="17.33203125" style="8" customWidth="1"/>
    <col min="5642" max="5889" width="11.44140625" style="8"/>
    <col min="5890" max="5890" width="21.6640625" style="8" customWidth="1"/>
    <col min="5891" max="5891" width="23.6640625" style="8" customWidth="1"/>
    <col min="5892" max="5892" width="22.33203125" style="8" customWidth="1"/>
    <col min="5893" max="5893" width="17.6640625" style="8" customWidth="1"/>
    <col min="5894" max="5894" width="8.6640625" style="8" customWidth="1"/>
    <col min="5895" max="5895" width="9.33203125" style="8" customWidth="1"/>
    <col min="5896" max="5896" width="11" style="8" customWidth="1"/>
    <col min="5897" max="5897" width="17.33203125" style="8" customWidth="1"/>
    <col min="5898" max="6145" width="11.44140625" style="8"/>
    <col min="6146" max="6146" width="21.6640625" style="8" customWidth="1"/>
    <col min="6147" max="6147" width="23.6640625" style="8" customWidth="1"/>
    <col min="6148" max="6148" width="22.33203125" style="8" customWidth="1"/>
    <col min="6149" max="6149" width="17.6640625" style="8" customWidth="1"/>
    <col min="6150" max="6150" width="8.6640625" style="8" customWidth="1"/>
    <col min="6151" max="6151" width="9.33203125" style="8" customWidth="1"/>
    <col min="6152" max="6152" width="11" style="8" customWidth="1"/>
    <col min="6153" max="6153" width="17.33203125" style="8" customWidth="1"/>
    <col min="6154" max="6401" width="11.44140625" style="8"/>
    <col min="6402" max="6402" width="21.6640625" style="8" customWidth="1"/>
    <col min="6403" max="6403" width="23.6640625" style="8" customWidth="1"/>
    <col min="6404" max="6404" width="22.33203125" style="8" customWidth="1"/>
    <col min="6405" max="6405" width="17.6640625" style="8" customWidth="1"/>
    <col min="6406" max="6406" width="8.6640625" style="8" customWidth="1"/>
    <col min="6407" max="6407" width="9.33203125" style="8" customWidth="1"/>
    <col min="6408" max="6408" width="11" style="8" customWidth="1"/>
    <col min="6409" max="6409" width="17.33203125" style="8" customWidth="1"/>
    <col min="6410" max="6657" width="11.44140625" style="8"/>
    <col min="6658" max="6658" width="21.6640625" style="8" customWidth="1"/>
    <col min="6659" max="6659" width="23.6640625" style="8" customWidth="1"/>
    <col min="6660" max="6660" width="22.33203125" style="8" customWidth="1"/>
    <col min="6661" max="6661" width="17.6640625" style="8" customWidth="1"/>
    <col min="6662" max="6662" width="8.6640625" style="8" customWidth="1"/>
    <col min="6663" max="6663" width="9.33203125" style="8" customWidth="1"/>
    <col min="6664" max="6664" width="11" style="8" customWidth="1"/>
    <col min="6665" max="6665" width="17.33203125" style="8" customWidth="1"/>
    <col min="6666" max="6913" width="11.44140625" style="8"/>
    <col min="6914" max="6914" width="21.6640625" style="8" customWidth="1"/>
    <col min="6915" max="6915" width="23.6640625" style="8" customWidth="1"/>
    <col min="6916" max="6916" width="22.33203125" style="8" customWidth="1"/>
    <col min="6917" max="6917" width="17.6640625" style="8" customWidth="1"/>
    <col min="6918" max="6918" width="8.6640625" style="8" customWidth="1"/>
    <col min="6919" max="6919" width="9.33203125" style="8" customWidth="1"/>
    <col min="6920" max="6920" width="11" style="8" customWidth="1"/>
    <col min="6921" max="6921" width="17.33203125" style="8" customWidth="1"/>
    <col min="6922" max="7169" width="11.44140625" style="8"/>
    <col min="7170" max="7170" width="21.6640625" style="8" customWidth="1"/>
    <col min="7171" max="7171" width="23.6640625" style="8" customWidth="1"/>
    <col min="7172" max="7172" width="22.33203125" style="8" customWidth="1"/>
    <col min="7173" max="7173" width="17.6640625" style="8" customWidth="1"/>
    <col min="7174" max="7174" width="8.6640625" style="8" customWidth="1"/>
    <col min="7175" max="7175" width="9.33203125" style="8" customWidth="1"/>
    <col min="7176" max="7176" width="11" style="8" customWidth="1"/>
    <col min="7177" max="7177" width="17.33203125" style="8" customWidth="1"/>
    <col min="7178" max="7425" width="11.44140625" style="8"/>
    <col min="7426" max="7426" width="21.6640625" style="8" customWidth="1"/>
    <col min="7427" max="7427" width="23.6640625" style="8" customWidth="1"/>
    <col min="7428" max="7428" width="22.33203125" style="8" customWidth="1"/>
    <col min="7429" max="7429" width="17.6640625" style="8" customWidth="1"/>
    <col min="7430" max="7430" width="8.6640625" style="8" customWidth="1"/>
    <col min="7431" max="7431" width="9.33203125" style="8" customWidth="1"/>
    <col min="7432" max="7432" width="11" style="8" customWidth="1"/>
    <col min="7433" max="7433" width="17.33203125" style="8" customWidth="1"/>
    <col min="7434" max="7681" width="11.44140625" style="8"/>
    <col min="7682" max="7682" width="21.6640625" style="8" customWidth="1"/>
    <col min="7683" max="7683" width="23.6640625" style="8" customWidth="1"/>
    <col min="7684" max="7684" width="22.33203125" style="8" customWidth="1"/>
    <col min="7685" max="7685" width="17.6640625" style="8" customWidth="1"/>
    <col min="7686" max="7686" width="8.6640625" style="8" customWidth="1"/>
    <col min="7687" max="7687" width="9.33203125" style="8" customWidth="1"/>
    <col min="7688" max="7688" width="11" style="8" customWidth="1"/>
    <col min="7689" max="7689" width="17.33203125" style="8" customWidth="1"/>
    <col min="7690" max="7937" width="11.44140625" style="8"/>
    <col min="7938" max="7938" width="21.6640625" style="8" customWidth="1"/>
    <col min="7939" max="7939" width="23.6640625" style="8" customWidth="1"/>
    <col min="7940" max="7940" width="22.33203125" style="8" customWidth="1"/>
    <col min="7941" max="7941" width="17.6640625" style="8" customWidth="1"/>
    <col min="7942" max="7942" width="8.6640625" style="8" customWidth="1"/>
    <col min="7943" max="7943" width="9.33203125" style="8" customWidth="1"/>
    <col min="7944" max="7944" width="11" style="8" customWidth="1"/>
    <col min="7945" max="7945" width="17.33203125" style="8" customWidth="1"/>
    <col min="7946" max="8193" width="11.44140625" style="8"/>
    <col min="8194" max="8194" width="21.6640625" style="8" customWidth="1"/>
    <col min="8195" max="8195" width="23.6640625" style="8" customWidth="1"/>
    <col min="8196" max="8196" width="22.33203125" style="8" customWidth="1"/>
    <col min="8197" max="8197" width="17.6640625" style="8" customWidth="1"/>
    <col min="8198" max="8198" width="8.6640625" style="8" customWidth="1"/>
    <col min="8199" max="8199" width="9.33203125" style="8" customWidth="1"/>
    <col min="8200" max="8200" width="11" style="8" customWidth="1"/>
    <col min="8201" max="8201" width="17.33203125" style="8" customWidth="1"/>
    <col min="8202" max="8449" width="11.44140625" style="8"/>
    <col min="8450" max="8450" width="21.6640625" style="8" customWidth="1"/>
    <col min="8451" max="8451" width="23.6640625" style="8" customWidth="1"/>
    <col min="8452" max="8452" width="22.33203125" style="8" customWidth="1"/>
    <col min="8453" max="8453" width="17.6640625" style="8" customWidth="1"/>
    <col min="8454" max="8454" width="8.6640625" style="8" customWidth="1"/>
    <col min="8455" max="8455" width="9.33203125" style="8" customWidth="1"/>
    <col min="8456" max="8456" width="11" style="8" customWidth="1"/>
    <col min="8457" max="8457" width="17.33203125" style="8" customWidth="1"/>
    <col min="8458" max="8705" width="11.44140625" style="8"/>
    <col min="8706" max="8706" width="21.6640625" style="8" customWidth="1"/>
    <col min="8707" max="8707" width="23.6640625" style="8" customWidth="1"/>
    <col min="8708" max="8708" width="22.33203125" style="8" customWidth="1"/>
    <col min="8709" max="8709" width="17.6640625" style="8" customWidth="1"/>
    <col min="8710" max="8710" width="8.6640625" style="8" customWidth="1"/>
    <col min="8711" max="8711" width="9.33203125" style="8" customWidth="1"/>
    <col min="8712" max="8712" width="11" style="8" customWidth="1"/>
    <col min="8713" max="8713" width="17.33203125" style="8" customWidth="1"/>
    <col min="8714" max="8961" width="11.44140625" style="8"/>
    <col min="8962" max="8962" width="21.6640625" style="8" customWidth="1"/>
    <col min="8963" max="8963" width="23.6640625" style="8" customWidth="1"/>
    <col min="8964" max="8964" width="22.33203125" style="8" customWidth="1"/>
    <col min="8965" max="8965" width="17.6640625" style="8" customWidth="1"/>
    <col min="8966" max="8966" width="8.6640625" style="8" customWidth="1"/>
    <col min="8967" max="8967" width="9.33203125" style="8" customWidth="1"/>
    <col min="8968" max="8968" width="11" style="8" customWidth="1"/>
    <col min="8969" max="8969" width="17.33203125" style="8" customWidth="1"/>
    <col min="8970" max="9217" width="11.44140625" style="8"/>
    <col min="9218" max="9218" width="21.6640625" style="8" customWidth="1"/>
    <col min="9219" max="9219" width="23.6640625" style="8" customWidth="1"/>
    <col min="9220" max="9220" width="22.33203125" style="8" customWidth="1"/>
    <col min="9221" max="9221" width="17.6640625" style="8" customWidth="1"/>
    <col min="9222" max="9222" width="8.6640625" style="8" customWidth="1"/>
    <col min="9223" max="9223" width="9.33203125" style="8" customWidth="1"/>
    <col min="9224" max="9224" width="11" style="8" customWidth="1"/>
    <col min="9225" max="9225" width="17.33203125" style="8" customWidth="1"/>
    <col min="9226" max="9473" width="11.44140625" style="8"/>
    <col min="9474" max="9474" width="21.6640625" style="8" customWidth="1"/>
    <col min="9475" max="9475" width="23.6640625" style="8" customWidth="1"/>
    <col min="9476" max="9476" width="22.33203125" style="8" customWidth="1"/>
    <col min="9477" max="9477" width="17.6640625" style="8" customWidth="1"/>
    <col min="9478" max="9478" width="8.6640625" style="8" customWidth="1"/>
    <col min="9479" max="9479" width="9.33203125" style="8" customWidth="1"/>
    <col min="9480" max="9480" width="11" style="8" customWidth="1"/>
    <col min="9481" max="9481" width="17.33203125" style="8" customWidth="1"/>
    <col min="9482" max="9729" width="11.44140625" style="8"/>
    <col min="9730" max="9730" width="21.6640625" style="8" customWidth="1"/>
    <col min="9731" max="9731" width="23.6640625" style="8" customWidth="1"/>
    <col min="9732" max="9732" width="22.33203125" style="8" customWidth="1"/>
    <col min="9733" max="9733" width="17.6640625" style="8" customWidth="1"/>
    <col min="9734" max="9734" width="8.6640625" style="8" customWidth="1"/>
    <col min="9735" max="9735" width="9.33203125" style="8" customWidth="1"/>
    <col min="9736" max="9736" width="11" style="8" customWidth="1"/>
    <col min="9737" max="9737" width="17.33203125" style="8" customWidth="1"/>
    <col min="9738" max="9985" width="11.44140625" style="8"/>
    <col min="9986" max="9986" width="21.6640625" style="8" customWidth="1"/>
    <col min="9987" max="9987" width="23.6640625" style="8" customWidth="1"/>
    <col min="9988" max="9988" width="22.33203125" style="8" customWidth="1"/>
    <col min="9989" max="9989" width="17.6640625" style="8" customWidth="1"/>
    <col min="9990" max="9990" width="8.6640625" style="8" customWidth="1"/>
    <col min="9991" max="9991" width="9.33203125" style="8" customWidth="1"/>
    <col min="9992" max="9992" width="11" style="8" customWidth="1"/>
    <col min="9993" max="9993" width="17.33203125" style="8" customWidth="1"/>
    <col min="9994" max="10241" width="11.44140625" style="8"/>
    <col min="10242" max="10242" width="21.6640625" style="8" customWidth="1"/>
    <col min="10243" max="10243" width="23.6640625" style="8" customWidth="1"/>
    <col min="10244" max="10244" width="22.33203125" style="8" customWidth="1"/>
    <col min="10245" max="10245" width="17.6640625" style="8" customWidth="1"/>
    <col min="10246" max="10246" width="8.6640625" style="8" customWidth="1"/>
    <col min="10247" max="10247" width="9.33203125" style="8" customWidth="1"/>
    <col min="10248" max="10248" width="11" style="8" customWidth="1"/>
    <col min="10249" max="10249" width="17.33203125" style="8" customWidth="1"/>
    <col min="10250" max="10497" width="11.44140625" style="8"/>
    <col min="10498" max="10498" width="21.6640625" style="8" customWidth="1"/>
    <col min="10499" max="10499" width="23.6640625" style="8" customWidth="1"/>
    <col min="10500" max="10500" width="22.33203125" style="8" customWidth="1"/>
    <col min="10501" max="10501" width="17.6640625" style="8" customWidth="1"/>
    <col min="10502" max="10502" width="8.6640625" style="8" customWidth="1"/>
    <col min="10503" max="10503" width="9.33203125" style="8" customWidth="1"/>
    <col min="10504" max="10504" width="11" style="8" customWidth="1"/>
    <col min="10505" max="10505" width="17.33203125" style="8" customWidth="1"/>
    <col min="10506" max="10753" width="11.44140625" style="8"/>
    <col min="10754" max="10754" width="21.6640625" style="8" customWidth="1"/>
    <col min="10755" max="10755" width="23.6640625" style="8" customWidth="1"/>
    <col min="10756" max="10756" width="22.33203125" style="8" customWidth="1"/>
    <col min="10757" max="10757" width="17.6640625" style="8" customWidth="1"/>
    <col min="10758" max="10758" width="8.6640625" style="8" customWidth="1"/>
    <col min="10759" max="10759" width="9.33203125" style="8" customWidth="1"/>
    <col min="10760" max="10760" width="11" style="8" customWidth="1"/>
    <col min="10761" max="10761" width="17.33203125" style="8" customWidth="1"/>
    <col min="10762" max="11009" width="11.44140625" style="8"/>
    <col min="11010" max="11010" width="21.6640625" style="8" customWidth="1"/>
    <col min="11011" max="11011" width="23.6640625" style="8" customWidth="1"/>
    <col min="11012" max="11012" width="22.33203125" style="8" customWidth="1"/>
    <col min="11013" max="11013" width="17.6640625" style="8" customWidth="1"/>
    <col min="11014" max="11014" width="8.6640625" style="8" customWidth="1"/>
    <col min="11015" max="11015" width="9.33203125" style="8" customWidth="1"/>
    <col min="11016" max="11016" width="11" style="8" customWidth="1"/>
    <col min="11017" max="11017" width="17.33203125" style="8" customWidth="1"/>
    <col min="11018" max="11265" width="11.44140625" style="8"/>
    <col min="11266" max="11266" width="21.6640625" style="8" customWidth="1"/>
    <col min="11267" max="11267" width="23.6640625" style="8" customWidth="1"/>
    <col min="11268" max="11268" width="22.33203125" style="8" customWidth="1"/>
    <col min="11269" max="11269" width="17.6640625" style="8" customWidth="1"/>
    <col min="11270" max="11270" width="8.6640625" style="8" customWidth="1"/>
    <col min="11271" max="11271" width="9.33203125" style="8" customWidth="1"/>
    <col min="11272" max="11272" width="11" style="8" customWidth="1"/>
    <col min="11273" max="11273" width="17.33203125" style="8" customWidth="1"/>
    <col min="11274" max="11521" width="11.44140625" style="8"/>
    <col min="11522" max="11522" width="21.6640625" style="8" customWidth="1"/>
    <col min="11523" max="11523" width="23.6640625" style="8" customWidth="1"/>
    <col min="11524" max="11524" width="22.33203125" style="8" customWidth="1"/>
    <col min="11525" max="11525" width="17.6640625" style="8" customWidth="1"/>
    <col min="11526" max="11526" width="8.6640625" style="8" customWidth="1"/>
    <col min="11527" max="11527" width="9.33203125" style="8" customWidth="1"/>
    <col min="11528" max="11528" width="11" style="8" customWidth="1"/>
    <col min="11529" max="11529" width="17.33203125" style="8" customWidth="1"/>
    <col min="11530" max="11777" width="11.44140625" style="8"/>
    <col min="11778" max="11778" width="21.6640625" style="8" customWidth="1"/>
    <col min="11779" max="11779" width="23.6640625" style="8" customWidth="1"/>
    <col min="11780" max="11780" width="22.33203125" style="8" customWidth="1"/>
    <col min="11781" max="11781" width="17.6640625" style="8" customWidth="1"/>
    <col min="11782" max="11782" width="8.6640625" style="8" customWidth="1"/>
    <col min="11783" max="11783" width="9.33203125" style="8" customWidth="1"/>
    <col min="11784" max="11784" width="11" style="8" customWidth="1"/>
    <col min="11785" max="11785" width="17.33203125" style="8" customWidth="1"/>
    <col min="11786" max="12033" width="11.44140625" style="8"/>
    <col min="12034" max="12034" width="21.6640625" style="8" customWidth="1"/>
    <col min="12035" max="12035" width="23.6640625" style="8" customWidth="1"/>
    <col min="12036" max="12036" width="22.33203125" style="8" customWidth="1"/>
    <col min="12037" max="12037" width="17.6640625" style="8" customWidth="1"/>
    <col min="12038" max="12038" width="8.6640625" style="8" customWidth="1"/>
    <col min="12039" max="12039" width="9.33203125" style="8" customWidth="1"/>
    <col min="12040" max="12040" width="11" style="8" customWidth="1"/>
    <col min="12041" max="12041" width="17.33203125" style="8" customWidth="1"/>
    <col min="12042" max="12289" width="11.44140625" style="8"/>
    <col min="12290" max="12290" width="21.6640625" style="8" customWidth="1"/>
    <col min="12291" max="12291" width="23.6640625" style="8" customWidth="1"/>
    <col min="12292" max="12292" width="22.33203125" style="8" customWidth="1"/>
    <col min="12293" max="12293" width="17.6640625" style="8" customWidth="1"/>
    <col min="12294" max="12294" width="8.6640625" style="8" customWidth="1"/>
    <col min="12295" max="12295" width="9.33203125" style="8" customWidth="1"/>
    <col min="12296" max="12296" width="11" style="8" customWidth="1"/>
    <col min="12297" max="12297" width="17.33203125" style="8" customWidth="1"/>
    <col min="12298" max="12545" width="11.44140625" style="8"/>
    <col min="12546" max="12546" width="21.6640625" style="8" customWidth="1"/>
    <col min="12547" max="12547" width="23.6640625" style="8" customWidth="1"/>
    <col min="12548" max="12548" width="22.33203125" style="8" customWidth="1"/>
    <col min="12549" max="12549" width="17.6640625" style="8" customWidth="1"/>
    <col min="12550" max="12550" width="8.6640625" style="8" customWidth="1"/>
    <col min="12551" max="12551" width="9.33203125" style="8" customWidth="1"/>
    <col min="12552" max="12552" width="11" style="8" customWidth="1"/>
    <col min="12553" max="12553" width="17.33203125" style="8" customWidth="1"/>
    <col min="12554" max="12801" width="11.44140625" style="8"/>
    <col min="12802" max="12802" width="21.6640625" style="8" customWidth="1"/>
    <col min="12803" max="12803" width="23.6640625" style="8" customWidth="1"/>
    <col min="12804" max="12804" width="22.33203125" style="8" customWidth="1"/>
    <col min="12805" max="12805" width="17.6640625" style="8" customWidth="1"/>
    <col min="12806" max="12806" width="8.6640625" style="8" customWidth="1"/>
    <col min="12807" max="12807" width="9.33203125" style="8" customWidth="1"/>
    <col min="12808" max="12808" width="11" style="8" customWidth="1"/>
    <col min="12809" max="12809" width="17.33203125" style="8" customWidth="1"/>
    <col min="12810" max="13057" width="11.44140625" style="8"/>
    <col min="13058" max="13058" width="21.6640625" style="8" customWidth="1"/>
    <col min="13059" max="13059" width="23.6640625" style="8" customWidth="1"/>
    <col min="13060" max="13060" width="22.33203125" style="8" customWidth="1"/>
    <col min="13061" max="13061" width="17.6640625" style="8" customWidth="1"/>
    <col min="13062" max="13062" width="8.6640625" style="8" customWidth="1"/>
    <col min="13063" max="13063" width="9.33203125" style="8" customWidth="1"/>
    <col min="13064" max="13064" width="11" style="8" customWidth="1"/>
    <col min="13065" max="13065" width="17.33203125" style="8" customWidth="1"/>
    <col min="13066" max="13313" width="11.44140625" style="8"/>
    <col min="13314" max="13314" width="21.6640625" style="8" customWidth="1"/>
    <col min="13315" max="13315" width="23.6640625" style="8" customWidth="1"/>
    <col min="13316" max="13316" width="22.33203125" style="8" customWidth="1"/>
    <col min="13317" max="13317" width="17.6640625" style="8" customWidth="1"/>
    <col min="13318" max="13318" width="8.6640625" style="8" customWidth="1"/>
    <col min="13319" max="13319" width="9.33203125" style="8" customWidth="1"/>
    <col min="13320" max="13320" width="11" style="8" customWidth="1"/>
    <col min="13321" max="13321" width="17.33203125" style="8" customWidth="1"/>
    <col min="13322" max="13569" width="11.44140625" style="8"/>
    <col min="13570" max="13570" width="21.6640625" style="8" customWidth="1"/>
    <col min="13571" max="13571" width="23.6640625" style="8" customWidth="1"/>
    <col min="13572" max="13572" width="22.33203125" style="8" customWidth="1"/>
    <col min="13573" max="13573" width="17.6640625" style="8" customWidth="1"/>
    <col min="13574" max="13574" width="8.6640625" style="8" customWidth="1"/>
    <col min="13575" max="13575" width="9.33203125" style="8" customWidth="1"/>
    <col min="13576" max="13576" width="11" style="8" customWidth="1"/>
    <col min="13577" max="13577" width="17.33203125" style="8" customWidth="1"/>
    <col min="13578" max="13825" width="11.44140625" style="8"/>
    <col min="13826" max="13826" width="21.6640625" style="8" customWidth="1"/>
    <col min="13827" max="13827" width="23.6640625" style="8" customWidth="1"/>
    <col min="13828" max="13828" width="22.33203125" style="8" customWidth="1"/>
    <col min="13829" max="13829" width="17.6640625" style="8" customWidth="1"/>
    <col min="13830" max="13830" width="8.6640625" style="8" customWidth="1"/>
    <col min="13831" max="13831" width="9.33203125" style="8" customWidth="1"/>
    <col min="13832" max="13832" width="11" style="8" customWidth="1"/>
    <col min="13833" max="13833" width="17.33203125" style="8" customWidth="1"/>
    <col min="13834" max="14081" width="11.44140625" style="8"/>
    <col min="14082" max="14082" width="21.6640625" style="8" customWidth="1"/>
    <col min="14083" max="14083" width="23.6640625" style="8" customWidth="1"/>
    <col min="14084" max="14084" width="22.33203125" style="8" customWidth="1"/>
    <col min="14085" max="14085" width="17.6640625" style="8" customWidth="1"/>
    <col min="14086" max="14086" width="8.6640625" style="8" customWidth="1"/>
    <col min="14087" max="14087" width="9.33203125" style="8" customWidth="1"/>
    <col min="14088" max="14088" width="11" style="8" customWidth="1"/>
    <col min="14089" max="14089" width="17.33203125" style="8" customWidth="1"/>
    <col min="14090" max="14337" width="11.44140625" style="8"/>
    <col min="14338" max="14338" width="21.6640625" style="8" customWidth="1"/>
    <col min="14339" max="14339" width="23.6640625" style="8" customWidth="1"/>
    <col min="14340" max="14340" width="22.33203125" style="8" customWidth="1"/>
    <col min="14341" max="14341" width="17.6640625" style="8" customWidth="1"/>
    <col min="14342" max="14342" width="8.6640625" style="8" customWidth="1"/>
    <col min="14343" max="14343" width="9.33203125" style="8" customWidth="1"/>
    <col min="14344" max="14344" width="11" style="8" customWidth="1"/>
    <col min="14345" max="14345" width="17.33203125" style="8" customWidth="1"/>
    <col min="14346" max="14593" width="11.44140625" style="8"/>
    <col min="14594" max="14594" width="21.6640625" style="8" customWidth="1"/>
    <col min="14595" max="14595" width="23.6640625" style="8" customWidth="1"/>
    <col min="14596" max="14596" width="22.33203125" style="8" customWidth="1"/>
    <col min="14597" max="14597" width="17.6640625" style="8" customWidth="1"/>
    <col min="14598" max="14598" width="8.6640625" style="8" customWidth="1"/>
    <col min="14599" max="14599" width="9.33203125" style="8" customWidth="1"/>
    <col min="14600" max="14600" width="11" style="8" customWidth="1"/>
    <col min="14601" max="14601" width="17.33203125" style="8" customWidth="1"/>
    <col min="14602" max="14849" width="11.44140625" style="8"/>
    <col min="14850" max="14850" width="21.6640625" style="8" customWidth="1"/>
    <col min="14851" max="14851" width="23.6640625" style="8" customWidth="1"/>
    <col min="14852" max="14852" width="22.33203125" style="8" customWidth="1"/>
    <col min="14853" max="14853" width="17.6640625" style="8" customWidth="1"/>
    <col min="14854" max="14854" width="8.6640625" style="8" customWidth="1"/>
    <col min="14855" max="14855" width="9.33203125" style="8" customWidth="1"/>
    <col min="14856" max="14856" width="11" style="8" customWidth="1"/>
    <col min="14857" max="14857" width="17.33203125" style="8" customWidth="1"/>
    <col min="14858" max="15105" width="11.44140625" style="8"/>
    <col min="15106" max="15106" width="21.6640625" style="8" customWidth="1"/>
    <col min="15107" max="15107" width="23.6640625" style="8" customWidth="1"/>
    <col min="15108" max="15108" width="22.33203125" style="8" customWidth="1"/>
    <col min="15109" max="15109" width="17.6640625" style="8" customWidth="1"/>
    <col min="15110" max="15110" width="8.6640625" style="8" customWidth="1"/>
    <col min="15111" max="15111" width="9.33203125" style="8" customWidth="1"/>
    <col min="15112" max="15112" width="11" style="8" customWidth="1"/>
    <col min="15113" max="15113" width="17.33203125" style="8" customWidth="1"/>
    <col min="15114" max="15361" width="11.44140625" style="8"/>
    <col min="15362" max="15362" width="21.6640625" style="8" customWidth="1"/>
    <col min="15363" max="15363" width="23.6640625" style="8" customWidth="1"/>
    <col min="15364" max="15364" width="22.33203125" style="8" customWidth="1"/>
    <col min="15365" max="15365" width="17.6640625" style="8" customWidth="1"/>
    <col min="15366" max="15366" width="8.6640625" style="8" customWidth="1"/>
    <col min="15367" max="15367" width="9.33203125" style="8" customWidth="1"/>
    <col min="15368" max="15368" width="11" style="8" customWidth="1"/>
    <col min="15369" max="15369" width="17.33203125" style="8" customWidth="1"/>
    <col min="15370" max="15617" width="11.44140625" style="8"/>
    <col min="15618" max="15618" width="21.6640625" style="8" customWidth="1"/>
    <col min="15619" max="15619" width="23.6640625" style="8" customWidth="1"/>
    <col min="15620" max="15620" width="22.33203125" style="8" customWidth="1"/>
    <col min="15621" max="15621" width="17.6640625" style="8" customWidth="1"/>
    <col min="15622" max="15622" width="8.6640625" style="8" customWidth="1"/>
    <col min="15623" max="15623" width="9.33203125" style="8" customWidth="1"/>
    <col min="15624" max="15624" width="11" style="8" customWidth="1"/>
    <col min="15625" max="15625" width="17.33203125" style="8" customWidth="1"/>
    <col min="15626" max="15873" width="11.44140625" style="8"/>
    <col min="15874" max="15874" width="21.6640625" style="8" customWidth="1"/>
    <col min="15875" max="15875" width="23.6640625" style="8" customWidth="1"/>
    <col min="15876" max="15876" width="22.33203125" style="8" customWidth="1"/>
    <col min="15877" max="15877" width="17.6640625" style="8" customWidth="1"/>
    <col min="15878" max="15878" width="8.6640625" style="8" customWidth="1"/>
    <col min="15879" max="15879" width="9.33203125" style="8" customWidth="1"/>
    <col min="15880" max="15880" width="11" style="8" customWidth="1"/>
    <col min="15881" max="15881" width="17.33203125" style="8" customWidth="1"/>
    <col min="15882" max="16129" width="11.44140625" style="8"/>
    <col min="16130" max="16130" width="21.6640625" style="8" customWidth="1"/>
    <col min="16131" max="16131" width="23.6640625" style="8" customWidth="1"/>
    <col min="16132" max="16132" width="22.33203125" style="8" customWidth="1"/>
    <col min="16133" max="16133" width="17.6640625" style="8" customWidth="1"/>
    <col min="16134" max="16134" width="8.6640625" style="8" customWidth="1"/>
    <col min="16135" max="16135" width="9.33203125" style="8" customWidth="1"/>
    <col min="16136" max="16136" width="11" style="8" customWidth="1"/>
    <col min="16137" max="16137" width="17.33203125" style="8" customWidth="1"/>
    <col min="16138" max="16383" width="11.44140625" style="8"/>
    <col min="16384" max="16384" width="11.44140625" style="8" customWidth="1"/>
  </cols>
  <sheetData>
    <row r="1" spans="1:9" s="14" customFormat="1" ht="17.399999999999999" x14ac:dyDescent="0.3">
      <c r="A1" s="196" t="s">
        <v>72</v>
      </c>
      <c r="B1" s="196"/>
      <c r="C1" s="196"/>
      <c r="D1" s="196"/>
      <c r="E1" s="196"/>
      <c r="F1" s="196"/>
      <c r="G1" s="196"/>
      <c r="H1" s="196"/>
      <c r="I1" s="196"/>
    </row>
    <row r="3" spans="1:9" ht="13.8" x14ac:dyDescent="0.25">
      <c r="A3" s="197" t="s">
        <v>118</v>
      </c>
      <c r="B3" s="197"/>
      <c r="C3" s="197"/>
      <c r="D3" s="197"/>
      <c r="E3" s="197"/>
      <c r="F3" s="197"/>
      <c r="G3" s="197"/>
      <c r="H3" s="197"/>
      <c r="I3" s="197"/>
    </row>
    <row r="4" spans="1:9" ht="13.8" x14ac:dyDescent="0.25">
      <c r="A4" s="198"/>
      <c r="B4" s="198"/>
      <c r="C4" s="198"/>
      <c r="D4" s="198"/>
      <c r="E4" s="198"/>
      <c r="F4" s="198"/>
      <c r="G4" s="198"/>
      <c r="H4" s="198"/>
      <c r="I4" s="198"/>
    </row>
    <row r="5" spans="1:9" s="15" customFormat="1" x14ac:dyDescent="0.25">
      <c r="A5" s="56" t="s">
        <v>2</v>
      </c>
      <c r="B5" s="199" t="s">
        <v>68</v>
      </c>
      <c r="C5" s="200"/>
      <c r="D5" s="200"/>
      <c r="E5" s="201"/>
      <c r="F5" s="202" t="s">
        <v>80</v>
      </c>
      <c r="G5" s="202" t="s">
        <v>81</v>
      </c>
      <c r="H5" s="202" t="s">
        <v>82</v>
      </c>
      <c r="I5" s="204" t="s">
        <v>1</v>
      </c>
    </row>
    <row r="6" spans="1:9" s="15" customFormat="1" ht="67.5" customHeight="1" thickBot="1" x14ac:dyDescent="0.3">
      <c r="A6" s="61" t="s">
        <v>3</v>
      </c>
      <c r="B6" s="174" t="s">
        <v>113</v>
      </c>
      <c r="C6" s="174" t="s">
        <v>114</v>
      </c>
      <c r="D6" s="174" t="s">
        <v>115</v>
      </c>
      <c r="E6" s="174" t="s">
        <v>116</v>
      </c>
      <c r="F6" s="203"/>
      <c r="G6" s="203"/>
      <c r="H6" s="203"/>
      <c r="I6" s="205"/>
    </row>
    <row r="7" spans="1:9" ht="13.8" thickTop="1" x14ac:dyDescent="0.25">
      <c r="A7" s="44" t="s">
        <v>27</v>
      </c>
      <c r="B7" s="50">
        <v>62675</v>
      </c>
      <c r="C7" s="50">
        <v>37552</v>
      </c>
      <c r="D7" s="50">
        <v>355238</v>
      </c>
      <c r="E7" s="50">
        <v>23124</v>
      </c>
      <c r="F7" s="51">
        <v>0</v>
      </c>
      <c r="G7" s="51">
        <v>0</v>
      </c>
      <c r="H7" s="51">
        <v>0</v>
      </c>
      <c r="I7" s="52">
        <f>SUM(B7:H7)</f>
        <v>478589</v>
      </c>
    </row>
    <row r="8" spans="1:9" x14ac:dyDescent="0.25">
      <c r="A8" s="44" t="s">
        <v>28</v>
      </c>
      <c r="B8" s="46">
        <v>881046</v>
      </c>
      <c r="C8" s="46">
        <v>3617</v>
      </c>
      <c r="D8" s="46">
        <v>267912</v>
      </c>
      <c r="E8" s="46">
        <v>22478</v>
      </c>
      <c r="F8" s="51">
        <v>0</v>
      </c>
      <c r="G8" s="51">
        <v>0</v>
      </c>
      <c r="H8" s="51">
        <v>0</v>
      </c>
      <c r="I8" s="52">
        <f t="shared" ref="I8:I71" si="0">SUM(B8:H8)</f>
        <v>1175053</v>
      </c>
    </row>
    <row r="9" spans="1:9" x14ac:dyDescent="0.25">
      <c r="A9" s="44" t="s">
        <v>29</v>
      </c>
      <c r="B9" s="46">
        <v>55080</v>
      </c>
      <c r="C9" s="46">
        <v>847</v>
      </c>
      <c r="D9" s="46">
        <v>1658</v>
      </c>
      <c r="E9" s="46">
        <v>0</v>
      </c>
      <c r="F9" s="51">
        <v>0</v>
      </c>
      <c r="G9" s="51">
        <v>0</v>
      </c>
      <c r="H9" s="51">
        <v>0</v>
      </c>
      <c r="I9" s="52">
        <f t="shared" si="0"/>
        <v>57585</v>
      </c>
    </row>
    <row r="10" spans="1:9" x14ac:dyDescent="0.25">
      <c r="A10" s="44" t="s">
        <v>30</v>
      </c>
      <c r="B10" s="46">
        <v>200455</v>
      </c>
      <c r="C10" s="46">
        <v>209815</v>
      </c>
      <c r="D10" s="46">
        <v>197216</v>
      </c>
      <c r="E10" s="46">
        <v>8847</v>
      </c>
      <c r="F10" s="51">
        <v>0</v>
      </c>
      <c r="G10" s="51">
        <v>0</v>
      </c>
      <c r="H10" s="51">
        <v>0</v>
      </c>
      <c r="I10" s="52">
        <f t="shared" si="0"/>
        <v>616333</v>
      </c>
    </row>
    <row r="11" spans="1:9" x14ac:dyDescent="0.25">
      <c r="A11" s="45" t="s">
        <v>4</v>
      </c>
      <c r="B11" s="47">
        <v>1199256</v>
      </c>
      <c r="C11" s="47">
        <v>251831</v>
      </c>
      <c r="D11" s="47">
        <v>822024</v>
      </c>
      <c r="E11" s="47">
        <v>54449</v>
      </c>
      <c r="F11" s="149">
        <v>0</v>
      </c>
      <c r="G11" s="149">
        <v>0</v>
      </c>
      <c r="H11" s="149">
        <v>0</v>
      </c>
      <c r="I11" s="52">
        <f t="shared" si="0"/>
        <v>2327560</v>
      </c>
    </row>
    <row r="12" spans="1:9" x14ac:dyDescent="0.25">
      <c r="A12" s="45"/>
      <c r="B12" s="47"/>
      <c r="C12" s="47"/>
      <c r="D12" s="47"/>
      <c r="E12" s="47"/>
      <c r="F12" s="53"/>
      <c r="G12" s="47"/>
      <c r="H12" s="47"/>
      <c r="I12" s="52">
        <f t="shared" si="0"/>
        <v>0</v>
      </c>
    </row>
    <row r="13" spans="1:9" x14ac:dyDescent="0.25">
      <c r="A13" s="45" t="s">
        <v>5</v>
      </c>
      <c r="B13" s="47">
        <v>69372</v>
      </c>
      <c r="C13" s="47">
        <v>0</v>
      </c>
      <c r="D13" s="47">
        <v>15140</v>
      </c>
      <c r="E13" s="47">
        <v>7720</v>
      </c>
      <c r="F13" s="149">
        <v>0</v>
      </c>
      <c r="G13" s="149">
        <v>0</v>
      </c>
      <c r="H13" s="149">
        <v>0</v>
      </c>
      <c r="I13" s="52">
        <f t="shared" si="0"/>
        <v>92232</v>
      </c>
    </row>
    <row r="14" spans="1:9" x14ac:dyDescent="0.25">
      <c r="A14" s="45"/>
      <c r="B14" s="48"/>
      <c r="C14" s="48"/>
      <c r="D14" s="48"/>
      <c r="E14" s="48"/>
      <c r="F14" s="53"/>
      <c r="G14" s="47"/>
      <c r="H14" s="47"/>
      <c r="I14" s="52">
        <f t="shared" si="0"/>
        <v>0</v>
      </c>
    </row>
    <row r="15" spans="1:9" x14ac:dyDescent="0.25">
      <c r="A15" s="45" t="s">
        <v>6</v>
      </c>
      <c r="B15" s="47">
        <v>52780</v>
      </c>
      <c r="C15" s="47">
        <v>0</v>
      </c>
      <c r="D15" s="47">
        <v>19520</v>
      </c>
      <c r="E15" s="47">
        <v>2705</v>
      </c>
      <c r="F15" s="53">
        <v>0</v>
      </c>
      <c r="G15" s="47">
        <v>349</v>
      </c>
      <c r="H15" s="149">
        <v>375</v>
      </c>
      <c r="I15" s="52">
        <f t="shared" si="0"/>
        <v>75729</v>
      </c>
    </row>
    <row r="16" spans="1:9" x14ac:dyDescent="0.25">
      <c r="A16" s="45"/>
      <c r="B16" s="48"/>
      <c r="C16" s="48"/>
      <c r="D16" s="48"/>
      <c r="E16" s="48"/>
      <c r="F16" s="53"/>
      <c r="G16" s="47"/>
      <c r="H16" s="47"/>
      <c r="I16" s="52">
        <f t="shared" si="0"/>
        <v>0</v>
      </c>
    </row>
    <row r="17" spans="1:9" x14ac:dyDescent="0.25">
      <c r="A17" s="44" t="s">
        <v>70</v>
      </c>
      <c r="B17" s="46">
        <v>249126</v>
      </c>
      <c r="C17" s="46">
        <v>0</v>
      </c>
      <c r="D17" s="46">
        <v>71832</v>
      </c>
      <c r="E17" s="46">
        <v>5975</v>
      </c>
      <c r="F17" s="51">
        <v>0</v>
      </c>
      <c r="G17" s="51">
        <v>0</v>
      </c>
      <c r="H17" s="51">
        <v>0</v>
      </c>
      <c r="I17" s="52">
        <f t="shared" si="0"/>
        <v>326933</v>
      </c>
    </row>
    <row r="18" spans="1:9" x14ac:dyDescent="0.25">
      <c r="A18" s="44" t="s">
        <v>31</v>
      </c>
      <c r="B18" s="46">
        <v>185808</v>
      </c>
      <c r="C18" s="46">
        <v>19764</v>
      </c>
      <c r="D18" s="46">
        <v>45406</v>
      </c>
      <c r="E18" s="46">
        <v>11141</v>
      </c>
      <c r="F18" s="51">
        <v>0</v>
      </c>
      <c r="G18" s="51">
        <v>0</v>
      </c>
      <c r="H18" s="51">
        <v>0</v>
      </c>
      <c r="I18" s="52">
        <f t="shared" si="0"/>
        <v>262119</v>
      </c>
    </row>
    <row r="19" spans="1:9" x14ac:dyDescent="0.25">
      <c r="A19" s="44" t="s">
        <v>32</v>
      </c>
      <c r="B19" s="46">
        <v>329972</v>
      </c>
      <c r="C19" s="46">
        <v>283156</v>
      </c>
      <c r="D19" s="46">
        <v>104410</v>
      </c>
      <c r="E19" s="46">
        <v>17755</v>
      </c>
      <c r="F19" s="51">
        <v>0</v>
      </c>
      <c r="G19" s="51">
        <v>0</v>
      </c>
      <c r="H19" s="51">
        <v>0</v>
      </c>
      <c r="I19" s="52">
        <f t="shared" si="0"/>
        <v>735293</v>
      </c>
    </row>
    <row r="20" spans="1:9" x14ac:dyDescent="0.25">
      <c r="A20" s="45" t="s">
        <v>62</v>
      </c>
      <c r="B20" s="47">
        <v>764906</v>
      </c>
      <c r="C20" s="47">
        <v>302920</v>
      </c>
      <c r="D20" s="47">
        <v>221648</v>
      </c>
      <c r="E20" s="47">
        <v>34871</v>
      </c>
      <c r="F20" s="149">
        <v>0</v>
      </c>
      <c r="G20" s="149">
        <v>0</v>
      </c>
      <c r="H20" s="149">
        <v>0</v>
      </c>
      <c r="I20" s="52">
        <f t="shared" si="0"/>
        <v>1324345</v>
      </c>
    </row>
    <row r="21" spans="1:9" x14ac:dyDescent="0.25">
      <c r="A21" s="45"/>
      <c r="B21" s="48"/>
      <c r="C21" s="48"/>
      <c r="D21" s="48"/>
      <c r="E21" s="48"/>
      <c r="F21" s="53"/>
      <c r="G21" s="47"/>
      <c r="H21" s="47"/>
      <c r="I21" s="52">
        <f t="shared" si="0"/>
        <v>0</v>
      </c>
    </row>
    <row r="22" spans="1:9" x14ac:dyDescent="0.25">
      <c r="A22" s="45" t="s">
        <v>7</v>
      </c>
      <c r="B22" s="47">
        <v>736220</v>
      </c>
      <c r="C22" s="47">
        <v>98749</v>
      </c>
      <c r="D22" s="47">
        <v>60241</v>
      </c>
      <c r="E22" s="47">
        <v>32057</v>
      </c>
      <c r="F22" s="149">
        <v>0</v>
      </c>
      <c r="G22" s="149">
        <v>0</v>
      </c>
      <c r="H22" s="149">
        <v>0</v>
      </c>
      <c r="I22" s="52">
        <f t="shared" si="0"/>
        <v>927267</v>
      </c>
    </row>
    <row r="23" spans="1:9" x14ac:dyDescent="0.25">
      <c r="A23" s="45"/>
      <c r="B23" s="48"/>
      <c r="C23" s="48"/>
      <c r="D23" s="48"/>
      <c r="E23" s="48"/>
      <c r="F23" s="53"/>
      <c r="G23" s="47"/>
      <c r="H23" s="47"/>
      <c r="I23" s="52">
        <f t="shared" si="0"/>
        <v>0</v>
      </c>
    </row>
    <row r="24" spans="1:9" x14ac:dyDescent="0.25">
      <c r="A24" s="45" t="s">
        <v>8</v>
      </c>
      <c r="B24" s="47">
        <v>36495</v>
      </c>
      <c r="C24" s="47">
        <v>70773</v>
      </c>
      <c r="D24" s="47">
        <v>30400</v>
      </c>
      <c r="E24" s="47">
        <v>0</v>
      </c>
      <c r="F24" s="149">
        <v>0</v>
      </c>
      <c r="G24" s="149">
        <v>0</v>
      </c>
      <c r="H24" s="149">
        <v>0</v>
      </c>
      <c r="I24" s="52">
        <f t="shared" si="0"/>
        <v>137668</v>
      </c>
    </row>
    <row r="25" spans="1:9" x14ac:dyDescent="0.25">
      <c r="A25" s="45"/>
      <c r="B25" s="47"/>
      <c r="C25" s="47"/>
      <c r="D25" s="47"/>
      <c r="E25" s="47"/>
      <c r="F25" s="53"/>
      <c r="G25" s="47"/>
      <c r="H25" s="47"/>
      <c r="I25" s="52">
        <f t="shared" si="0"/>
        <v>0</v>
      </c>
    </row>
    <row r="26" spans="1:9" x14ac:dyDescent="0.25">
      <c r="A26" s="44" t="s">
        <v>33</v>
      </c>
      <c r="B26" s="46">
        <v>1071010</v>
      </c>
      <c r="C26" s="46">
        <v>259607</v>
      </c>
      <c r="D26" s="46">
        <v>1015368</v>
      </c>
      <c r="E26" s="46">
        <v>16209</v>
      </c>
      <c r="F26" s="51">
        <v>0</v>
      </c>
      <c r="G26" s="51">
        <v>0</v>
      </c>
      <c r="H26" s="51">
        <v>0</v>
      </c>
      <c r="I26" s="52">
        <f t="shared" si="0"/>
        <v>2362194</v>
      </c>
    </row>
    <row r="27" spans="1:9" x14ac:dyDescent="0.25">
      <c r="A27" s="44" t="s">
        <v>34</v>
      </c>
      <c r="B27" s="46">
        <v>98261</v>
      </c>
      <c r="C27" s="46">
        <v>659994</v>
      </c>
      <c r="D27" s="46">
        <v>590714</v>
      </c>
      <c r="E27" s="46">
        <v>822</v>
      </c>
      <c r="F27" s="51">
        <v>0</v>
      </c>
      <c r="G27" s="51">
        <v>0</v>
      </c>
      <c r="H27" s="51">
        <v>0</v>
      </c>
      <c r="I27" s="52">
        <f t="shared" si="0"/>
        <v>1349791</v>
      </c>
    </row>
    <row r="28" spans="1:9" x14ac:dyDescent="0.25">
      <c r="A28" s="44" t="s">
        <v>35</v>
      </c>
      <c r="B28" s="49">
        <v>3066800</v>
      </c>
      <c r="C28" s="49">
        <v>2271143</v>
      </c>
      <c r="D28" s="49">
        <v>430433</v>
      </c>
      <c r="E28" s="49">
        <v>121900</v>
      </c>
      <c r="F28" s="51">
        <v>0</v>
      </c>
      <c r="G28" s="51">
        <v>0</v>
      </c>
      <c r="H28" s="51">
        <v>0</v>
      </c>
      <c r="I28" s="52">
        <f t="shared" si="0"/>
        <v>5890276</v>
      </c>
    </row>
    <row r="29" spans="1:9" x14ac:dyDescent="0.25">
      <c r="A29" s="45" t="s">
        <v>66</v>
      </c>
      <c r="B29" s="47">
        <v>4236071</v>
      </c>
      <c r="C29" s="47">
        <v>3190744</v>
      </c>
      <c r="D29" s="47">
        <v>2036515</v>
      </c>
      <c r="E29" s="47">
        <v>138931</v>
      </c>
      <c r="F29" s="149">
        <v>0</v>
      </c>
      <c r="G29" s="149">
        <v>0</v>
      </c>
      <c r="H29" s="149">
        <v>0</v>
      </c>
      <c r="I29" s="52">
        <f t="shared" si="0"/>
        <v>9602261</v>
      </c>
    </row>
    <row r="30" spans="1:9" x14ac:dyDescent="0.25">
      <c r="A30" s="45"/>
      <c r="B30" s="47"/>
      <c r="C30" s="47"/>
      <c r="D30" s="47"/>
      <c r="E30" s="47"/>
      <c r="F30" s="53"/>
      <c r="G30" s="47"/>
      <c r="H30" s="47"/>
      <c r="I30" s="52">
        <f t="shared" si="0"/>
        <v>0</v>
      </c>
    </row>
    <row r="31" spans="1:9" x14ac:dyDescent="0.25">
      <c r="A31" s="44" t="s">
        <v>36</v>
      </c>
      <c r="B31" s="46">
        <v>279538</v>
      </c>
      <c r="C31" s="46">
        <v>49034</v>
      </c>
      <c r="D31" s="46">
        <v>20804</v>
      </c>
      <c r="E31" s="46">
        <v>25699</v>
      </c>
      <c r="F31" s="51">
        <v>17</v>
      </c>
      <c r="G31" s="51">
        <v>38</v>
      </c>
      <c r="H31" s="51">
        <v>100</v>
      </c>
      <c r="I31" s="52">
        <f t="shared" si="0"/>
        <v>375230</v>
      </c>
    </row>
    <row r="32" spans="1:9" x14ac:dyDescent="0.25">
      <c r="A32" s="44" t="s">
        <v>37</v>
      </c>
      <c r="B32" s="46">
        <v>69964</v>
      </c>
      <c r="C32" s="46">
        <v>156394</v>
      </c>
      <c r="D32" s="46">
        <v>54133</v>
      </c>
      <c r="E32" s="46">
        <v>82013</v>
      </c>
      <c r="F32" s="51">
        <v>3</v>
      </c>
      <c r="G32" s="51">
        <v>77</v>
      </c>
      <c r="H32" s="51">
        <v>167</v>
      </c>
      <c r="I32" s="52">
        <f t="shared" si="0"/>
        <v>362751</v>
      </c>
    </row>
    <row r="33" spans="1:9" x14ac:dyDescent="0.25">
      <c r="A33" s="44" t="s">
        <v>38</v>
      </c>
      <c r="B33" s="46">
        <v>1583745</v>
      </c>
      <c r="C33" s="46">
        <v>523764</v>
      </c>
      <c r="D33" s="46">
        <v>94871</v>
      </c>
      <c r="E33" s="46">
        <v>17820</v>
      </c>
      <c r="F33" s="51">
        <v>0</v>
      </c>
      <c r="G33" s="51">
        <v>16</v>
      </c>
      <c r="H33" s="51">
        <v>12</v>
      </c>
      <c r="I33" s="52">
        <f t="shared" si="0"/>
        <v>2220228</v>
      </c>
    </row>
    <row r="34" spans="1:9" x14ac:dyDescent="0.25">
      <c r="A34" s="44" t="s">
        <v>39</v>
      </c>
      <c r="B34" s="46">
        <v>612553</v>
      </c>
      <c r="C34" s="46">
        <v>713927</v>
      </c>
      <c r="D34" s="46">
        <v>120515</v>
      </c>
      <c r="E34" s="46">
        <v>51764</v>
      </c>
      <c r="F34" s="51">
        <v>11</v>
      </c>
      <c r="G34" s="51">
        <v>46</v>
      </c>
      <c r="H34" s="51">
        <v>107</v>
      </c>
      <c r="I34" s="52">
        <f t="shared" si="0"/>
        <v>1498923</v>
      </c>
    </row>
    <row r="35" spans="1:9" x14ac:dyDescent="0.25">
      <c r="A35" s="45" t="s">
        <v>9</v>
      </c>
      <c r="B35" s="47">
        <v>2545800</v>
      </c>
      <c r="C35" s="47">
        <v>1443119</v>
      </c>
      <c r="D35" s="47">
        <v>290323</v>
      </c>
      <c r="E35" s="47">
        <v>177296</v>
      </c>
      <c r="F35" s="149">
        <v>31</v>
      </c>
      <c r="G35" s="149">
        <v>177</v>
      </c>
      <c r="H35" s="149">
        <v>386</v>
      </c>
      <c r="I35" s="52">
        <f t="shared" si="0"/>
        <v>4457132</v>
      </c>
    </row>
    <row r="36" spans="1:9" x14ac:dyDescent="0.25">
      <c r="A36" s="45"/>
      <c r="B36" s="48"/>
      <c r="C36" s="48"/>
      <c r="D36" s="48"/>
      <c r="E36" s="48"/>
      <c r="F36" s="53"/>
      <c r="G36" s="47"/>
      <c r="H36" s="47"/>
      <c r="I36" s="52">
        <f t="shared" si="0"/>
        <v>0</v>
      </c>
    </row>
    <row r="37" spans="1:9" x14ac:dyDescent="0.25">
      <c r="A37" s="45" t="s">
        <v>10</v>
      </c>
      <c r="B37" s="47">
        <v>182678</v>
      </c>
      <c r="C37" s="47">
        <v>73686</v>
      </c>
      <c r="D37" s="47">
        <v>76268</v>
      </c>
      <c r="E37" s="47">
        <v>10475</v>
      </c>
      <c r="F37" s="149">
        <v>0</v>
      </c>
      <c r="G37" s="149">
        <v>0</v>
      </c>
      <c r="H37" s="149">
        <v>0</v>
      </c>
      <c r="I37" s="52">
        <f t="shared" si="0"/>
        <v>343107</v>
      </c>
    </row>
    <row r="38" spans="1:9" x14ac:dyDescent="0.25">
      <c r="A38" s="45"/>
      <c r="B38" s="48"/>
      <c r="C38" s="48"/>
      <c r="D38" s="48"/>
      <c r="E38" s="48"/>
      <c r="F38" s="54"/>
      <c r="G38" s="48"/>
      <c r="H38" s="48"/>
      <c r="I38" s="52">
        <f t="shared" si="0"/>
        <v>0</v>
      </c>
    </row>
    <row r="39" spans="1:9" x14ac:dyDescent="0.25">
      <c r="A39" s="44" t="s">
        <v>11</v>
      </c>
      <c r="B39" s="50">
        <v>157122</v>
      </c>
      <c r="C39" s="50">
        <v>16582</v>
      </c>
      <c r="D39" s="50">
        <v>87208</v>
      </c>
      <c r="E39" s="50">
        <v>3810</v>
      </c>
      <c r="F39" s="51">
        <v>0</v>
      </c>
      <c r="G39" s="51">
        <v>0</v>
      </c>
      <c r="H39" s="51">
        <v>0</v>
      </c>
      <c r="I39" s="52">
        <f t="shared" si="0"/>
        <v>264722</v>
      </c>
    </row>
    <row r="40" spans="1:9" x14ac:dyDescent="0.25">
      <c r="A40" s="44" t="s">
        <v>40</v>
      </c>
      <c r="B40" s="46">
        <v>1041318</v>
      </c>
      <c r="C40" s="46">
        <v>96959</v>
      </c>
      <c r="D40" s="46">
        <v>8299</v>
      </c>
      <c r="E40" s="46">
        <v>5260</v>
      </c>
      <c r="F40" s="51">
        <v>0</v>
      </c>
      <c r="G40" s="51">
        <v>0</v>
      </c>
      <c r="H40" s="51">
        <v>0</v>
      </c>
      <c r="I40" s="52">
        <f t="shared" si="0"/>
        <v>1151836</v>
      </c>
    </row>
    <row r="41" spans="1:9" x14ac:dyDescent="0.25">
      <c r="A41" s="44" t="s">
        <v>41</v>
      </c>
      <c r="B41" s="50">
        <v>373106</v>
      </c>
      <c r="C41" s="50">
        <v>21000</v>
      </c>
      <c r="D41" s="50">
        <v>189496</v>
      </c>
      <c r="E41" s="50">
        <v>1226</v>
      </c>
      <c r="F41" s="51">
        <v>0</v>
      </c>
      <c r="G41" s="51">
        <v>0</v>
      </c>
      <c r="H41" s="51">
        <v>0</v>
      </c>
      <c r="I41" s="52">
        <f t="shared" si="0"/>
        <v>584828</v>
      </c>
    </row>
    <row r="42" spans="1:9" x14ac:dyDescent="0.25">
      <c r="A42" s="44" t="s">
        <v>42</v>
      </c>
      <c r="B42" s="46">
        <v>320218</v>
      </c>
      <c r="C42" s="46">
        <v>30000</v>
      </c>
      <c r="D42" s="46">
        <v>10892</v>
      </c>
      <c r="E42" s="46">
        <v>0</v>
      </c>
      <c r="F42" s="51">
        <v>0</v>
      </c>
      <c r="G42" s="51">
        <v>0</v>
      </c>
      <c r="H42" s="51">
        <v>0</v>
      </c>
      <c r="I42" s="52">
        <f t="shared" si="0"/>
        <v>361110</v>
      </c>
    </row>
    <row r="43" spans="1:9" x14ac:dyDescent="0.25">
      <c r="A43" s="44" t="s">
        <v>12</v>
      </c>
      <c r="B43" s="46">
        <v>11764</v>
      </c>
      <c r="C43" s="46">
        <v>12000</v>
      </c>
      <c r="D43" s="46">
        <v>13374</v>
      </c>
      <c r="E43" s="46">
        <v>5482</v>
      </c>
      <c r="F43" s="51">
        <v>0</v>
      </c>
      <c r="G43" s="51">
        <v>0</v>
      </c>
      <c r="H43" s="51">
        <v>0</v>
      </c>
      <c r="I43" s="52">
        <f t="shared" si="0"/>
        <v>42620</v>
      </c>
    </row>
    <row r="44" spans="1:9" x14ac:dyDescent="0.25">
      <c r="A44" s="44" t="s">
        <v>43</v>
      </c>
      <c r="B44" s="50">
        <v>922819</v>
      </c>
      <c r="C44" s="50">
        <v>1050160</v>
      </c>
      <c r="D44" s="50">
        <v>124710</v>
      </c>
      <c r="E44" s="50">
        <v>4616</v>
      </c>
      <c r="F44" s="51">
        <v>0</v>
      </c>
      <c r="G44" s="51">
        <v>0</v>
      </c>
      <c r="H44" s="51">
        <v>0</v>
      </c>
      <c r="I44" s="52">
        <f t="shared" si="0"/>
        <v>2102305</v>
      </c>
    </row>
    <row r="45" spans="1:9" x14ac:dyDescent="0.25">
      <c r="A45" s="44" t="s">
        <v>44</v>
      </c>
      <c r="B45" s="46">
        <v>0</v>
      </c>
      <c r="C45" s="46">
        <v>160</v>
      </c>
      <c r="D45" s="46">
        <v>29710</v>
      </c>
      <c r="E45" s="46">
        <v>0</v>
      </c>
      <c r="F45" s="51">
        <v>0</v>
      </c>
      <c r="G45" s="51">
        <v>0</v>
      </c>
      <c r="H45" s="51">
        <v>0</v>
      </c>
      <c r="I45" s="52">
        <f t="shared" si="0"/>
        <v>29870</v>
      </c>
    </row>
    <row r="46" spans="1:9" x14ac:dyDescent="0.25">
      <c r="A46" s="44" t="s">
        <v>45</v>
      </c>
      <c r="B46" s="46">
        <v>1946340</v>
      </c>
      <c r="C46" s="46">
        <v>632272</v>
      </c>
      <c r="D46" s="46">
        <v>6597</v>
      </c>
      <c r="E46" s="46">
        <v>46380</v>
      </c>
      <c r="F46" s="51">
        <v>0</v>
      </c>
      <c r="G46" s="51">
        <v>0</v>
      </c>
      <c r="H46" s="51">
        <v>0</v>
      </c>
      <c r="I46" s="52">
        <f t="shared" si="0"/>
        <v>2631589</v>
      </c>
    </row>
    <row r="47" spans="1:9" x14ac:dyDescent="0.25">
      <c r="A47" s="44" t="s">
        <v>46</v>
      </c>
      <c r="B47" s="51">
        <v>0</v>
      </c>
      <c r="C47" s="51">
        <v>35</v>
      </c>
      <c r="D47" s="51">
        <v>2982</v>
      </c>
      <c r="E47" s="51">
        <v>3000</v>
      </c>
      <c r="F47" s="51">
        <v>0</v>
      </c>
      <c r="G47" s="51">
        <v>0</v>
      </c>
      <c r="H47" s="51">
        <v>0</v>
      </c>
      <c r="I47" s="52">
        <f t="shared" si="0"/>
        <v>6017</v>
      </c>
    </row>
    <row r="48" spans="1:9" x14ac:dyDescent="0.25">
      <c r="A48" s="45" t="s">
        <v>64</v>
      </c>
      <c r="B48" s="47">
        <v>4772687</v>
      </c>
      <c r="C48" s="47">
        <v>1859168</v>
      </c>
      <c r="D48" s="47">
        <v>473268</v>
      </c>
      <c r="E48" s="47">
        <v>69774</v>
      </c>
      <c r="F48" s="149">
        <v>0</v>
      </c>
      <c r="G48" s="149">
        <v>0</v>
      </c>
      <c r="H48" s="149">
        <v>0</v>
      </c>
      <c r="I48" s="52">
        <f t="shared" si="0"/>
        <v>7174897</v>
      </c>
    </row>
    <row r="49" spans="1:9" x14ac:dyDescent="0.25">
      <c r="A49" s="45"/>
      <c r="B49" s="47"/>
      <c r="C49" s="47"/>
      <c r="D49" s="47"/>
      <c r="E49" s="47"/>
      <c r="F49" s="53"/>
      <c r="G49" s="47"/>
      <c r="H49" s="47"/>
      <c r="I49" s="52">
        <f t="shared" si="0"/>
        <v>0</v>
      </c>
    </row>
    <row r="50" spans="1:9" x14ac:dyDescent="0.25">
      <c r="A50" s="45" t="s">
        <v>13</v>
      </c>
      <c r="B50" s="47">
        <v>521824</v>
      </c>
      <c r="C50" s="47">
        <v>180634</v>
      </c>
      <c r="D50" s="47">
        <v>18551</v>
      </c>
      <c r="E50" s="47">
        <v>500</v>
      </c>
      <c r="F50" s="149">
        <v>0</v>
      </c>
      <c r="G50" s="149">
        <v>0</v>
      </c>
      <c r="H50" s="149">
        <v>2316</v>
      </c>
      <c r="I50" s="52">
        <f t="shared" si="0"/>
        <v>723825</v>
      </c>
    </row>
    <row r="51" spans="1:9" x14ac:dyDescent="0.25">
      <c r="A51" s="45"/>
      <c r="B51" s="47"/>
      <c r="C51" s="47"/>
      <c r="D51" s="47"/>
      <c r="E51" s="47"/>
      <c r="F51" s="53"/>
      <c r="G51" s="47"/>
      <c r="H51" s="47"/>
      <c r="I51" s="52">
        <f t="shared" si="0"/>
        <v>0</v>
      </c>
    </row>
    <row r="52" spans="1:9" x14ac:dyDescent="0.25">
      <c r="A52" s="44" t="s">
        <v>47</v>
      </c>
      <c r="B52" s="46">
        <v>0</v>
      </c>
      <c r="C52" s="46">
        <v>56978</v>
      </c>
      <c r="D52" s="46">
        <v>25451</v>
      </c>
      <c r="E52" s="46">
        <v>1398</v>
      </c>
      <c r="F52" s="51">
        <v>0</v>
      </c>
      <c r="G52" s="51">
        <v>0</v>
      </c>
      <c r="H52" s="51">
        <v>0</v>
      </c>
      <c r="I52" s="52">
        <f t="shared" si="0"/>
        <v>83827</v>
      </c>
    </row>
    <row r="53" spans="1:9" x14ac:dyDescent="0.25">
      <c r="A53" s="44" t="s">
        <v>14</v>
      </c>
      <c r="B53" s="46">
        <v>132350</v>
      </c>
      <c r="C53" s="46">
        <v>55</v>
      </c>
      <c r="D53" s="46">
        <v>42178</v>
      </c>
      <c r="E53" s="46">
        <v>0</v>
      </c>
      <c r="F53" s="51">
        <v>0</v>
      </c>
      <c r="G53" s="51">
        <v>0</v>
      </c>
      <c r="H53" s="51">
        <v>0</v>
      </c>
      <c r="I53" s="52">
        <f t="shared" si="0"/>
        <v>174583</v>
      </c>
    </row>
    <row r="54" spans="1:9" x14ac:dyDescent="0.25">
      <c r="A54" s="44" t="s">
        <v>48</v>
      </c>
      <c r="B54" s="50">
        <v>662042</v>
      </c>
      <c r="C54" s="50">
        <v>985115</v>
      </c>
      <c r="D54" s="50">
        <v>207331</v>
      </c>
      <c r="E54" s="50">
        <v>78006</v>
      </c>
      <c r="F54" s="52">
        <v>23</v>
      </c>
      <c r="G54" s="50">
        <v>14</v>
      </c>
      <c r="H54" s="50">
        <v>23</v>
      </c>
      <c r="I54" s="52">
        <f t="shared" si="0"/>
        <v>1932554</v>
      </c>
    </row>
    <row r="55" spans="1:9" x14ac:dyDescent="0.25">
      <c r="A55" s="44" t="s">
        <v>49</v>
      </c>
      <c r="B55" s="46">
        <v>3386976</v>
      </c>
      <c r="C55" s="46">
        <v>1862880</v>
      </c>
      <c r="D55" s="46">
        <v>98992</v>
      </c>
      <c r="E55" s="46">
        <v>0</v>
      </c>
      <c r="F55" s="52">
        <v>0</v>
      </c>
      <c r="G55" s="50">
        <v>0</v>
      </c>
      <c r="H55" s="50">
        <v>0</v>
      </c>
      <c r="I55" s="52">
        <f t="shared" si="0"/>
        <v>5348848</v>
      </c>
    </row>
    <row r="56" spans="1:9" x14ac:dyDescent="0.25">
      <c r="A56" s="44" t="s">
        <v>15</v>
      </c>
      <c r="B56" s="50">
        <v>2025704</v>
      </c>
      <c r="C56" s="50">
        <v>1074373</v>
      </c>
      <c r="D56" s="50">
        <v>377331</v>
      </c>
      <c r="E56" s="50">
        <v>4778</v>
      </c>
      <c r="F56" s="51">
        <v>0</v>
      </c>
      <c r="G56" s="50">
        <v>1250</v>
      </c>
      <c r="H56" s="51">
        <v>0</v>
      </c>
      <c r="I56" s="52">
        <f t="shared" si="0"/>
        <v>3483436</v>
      </c>
    </row>
    <row r="57" spans="1:9" x14ac:dyDescent="0.25">
      <c r="A57" s="45" t="s">
        <v>50</v>
      </c>
      <c r="B57" s="47">
        <v>6207072</v>
      </c>
      <c r="C57" s="47">
        <v>3979401</v>
      </c>
      <c r="D57" s="47">
        <v>751283</v>
      </c>
      <c r="E57" s="47">
        <v>84182</v>
      </c>
      <c r="F57" s="53">
        <v>23</v>
      </c>
      <c r="G57" s="47">
        <v>1264</v>
      </c>
      <c r="H57" s="47">
        <v>23</v>
      </c>
      <c r="I57" s="52">
        <f t="shared" si="0"/>
        <v>11023248</v>
      </c>
    </row>
    <row r="58" spans="1:9" x14ac:dyDescent="0.25">
      <c r="A58" s="45"/>
      <c r="B58" s="47"/>
      <c r="C58" s="47"/>
      <c r="D58" s="47"/>
      <c r="E58" s="47"/>
      <c r="F58" s="53"/>
      <c r="G58" s="47"/>
      <c r="H58" s="47"/>
      <c r="I58" s="52">
        <f t="shared" si="0"/>
        <v>0</v>
      </c>
    </row>
    <row r="59" spans="1:9" x14ac:dyDescent="0.25">
      <c r="A59" s="44" t="s">
        <v>51</v>
      </c>
      <c r="B59" s="46">
        <v>137582</v>
      </c>
      <c r="C59" s="46">
        <v>1194</v>
      </c>
      <c r="D59" s="46">
        <v>6540</v>
      </c>
      <c r="E59" s="46">
        <v>154</v>
      </c>
      <c r="F59" s="51">
        <v>126</v>
      </c>
      <c r="G59" s="50">
        <v>226</v>
      </c>
      <c r="H59" s="50">
        <v>252</v>
      </c>
      <c r="I59" s="52">
        <f t="shared" si="0"/>
        <v>146074</v>
      </c>
    </row>
    <row r="60" spans="1:9" x14ac:dyDescent="0.25">
      <c r="A60" s="44" t="s">
        <v>52</v>
      </c>
      <c r="B60" s="46">
        <v>388556</v>
      </c>
      <c r="C60" s="46">
        <v>21967</v>
      </c>
      <c r="D60" s="46">
        <v>11680</v>
      </c>
      <c r="E60" s="46">
        <v>0</v>
      </c>
      <c r="F60" s="51">
        <v>23</v>
      </c>
      <c r="G60" s="51">
        <v>57</v>
      </c>
      <c r="H60" s="51">
        <v>52</v>
      </c>
      <c r="I60" s="52">
        <f t="shared" si="0"/>
        <v>422335</v>
      </c>
    </row>
    <row r="61" spans="1:9" x14ac:dyDescent="0.25">
      <c r="A61" s="44" t="s">
        <v>53</v>
      </c>
      <c r="B61" s="50">
        <v>2286465</v>
      </c>
      <c r="C61" s="50">
        <v>1812734</v>
      </c>
      <c r="D61" s="50">
        <v>431305</v>
      </c>
      <c r="E61" s="50">
        <v>67939</v>
      </c>
      <c r="F61" s="51">
        <v>62</v>
      </c>
      <c r="G61" s="51">
        <v>423</v>
      </c>
      <c r="H61" s="50">
        <v>348</v>
      </c>
      <c r="I61" s="52">
        <f t="shared" si="0"/>
        <v>4599276</v>
      </c>
    </row>
    <row r="62" spans="1:9" x14ac:dyDescent="0.25">
      <c r="A62" s="45" t="s">
        <v>16</v>
      </c>
      <c r="B62" s="47">
        <v>2812603</v>
      </c>
      <c r="C62" s="47">
        <v>1835895</v>
      </c>
      <c r="D62" s="47">
        <v>449525</v>
      </c>
      <c r="E62" s="47">
        <v>68093</v>
      </c>
      <c r="F62" s="149">
        <v>211</v>
      </c>
      <c r="G62" s="47">
        <v>706</v>
      </c>
      <c r="H62" s="47">
        <v>652</v>
      </c>
      <c r="I62" s="52">
        <f t="shared" si="0"/>
        <v>5167685</v>
      </c>
    </row>
    <row r="63" spans="1:9" x14ac:dyDescent="0.25">
      <c r="A63" s="45"/>
      <c r="B63" s="47"/>
      <c r="C63" s="47"/>
      <c r="D63" s="47"/>
      <c r="E63" s="47"/>
      <c r="F63" s="53"/>
      <c r="G63" s="47"/>
      <c r="H63" s="47"/>
      <c r="I63" s="52">
        <f t="shared" si="0"/>
        <v>0</v>
      </c>
    </row>
    <row r="64" spans="1:9" x14ac:dyDescent="0.25">
      <c r="A64" s="45" t="s">
        <v>17</v>
      </c>
      <c r="B64" s="47">
        <v>1188312</v>
      </c>
      <c r="C64" s="47">
        <v>0</v>
      </c>
      <c r="D64" s="47">
        <v>41367</v>
      </c>
      <c r="E64" s="47">
        <v>0</v>
      </c>
      <c r="F64" s="149">
        <v>0</v>
      </c>
      <c r="G64" s="149">
        <v>0</v>
      </c>
      <c r="H64" s="149">
        <v>0</v>
      </c>
      <c r="I64" s="52">
        <f t="shared" si="0"/>
        <v>1229679</v>
      </c>
    </row>
    <row r="65" spans="1:9" x14ac:dyDescent="0.25">
      <c r="A65" s="45"/>
      <c r="B65" s="48"/>
      <c r="C65" s="48"/>
      <c r="D65" s="48"/>
      <c r="E65" s="48"/>
      <c r="F65" s="53"/>
      <c r="G65" s="47"/>
      <c r="H65" s="47"/>
      <c r="I65" s="52">
        <f t="shared" si="0"/>
        <v>0</v>
      </c>
    </row>
    <row r="66" spans="1:9" x14ac:dyDescent="0.25">
      <c r="A66" s="44" t="s">
        <v>18</v>
      </c>
      <c r="B66" s="51">
        <v>787609</v>
      </c>
      <c r="C66" s="51">
        <v>470850</v>
      </c>
      <c r="D66" s="51">
        <v>28308</v>
      </c>
      <c r="E66" s="51">
        <v>0</v>
      </c>
      <c r="F66" s="51">
        <v>0</v>
      </c>
      <c r="G66" s="51">
        <v>0</v>
      </c>
      <c r="H66" s="51">
        <v>0</v>
      </c>
      <c r="I66" s="52">
        <f t="shared" si="0"/>
        <v>1286767</v>
      </c>
    </row>
    <row r="67" spans="1:9" x14ac:dyDescent="0.25">
      <c r="A67" s="44" t="s">
        <v>19</v>
      </c>
      <c r="B67" s="51">
        <v>0</v>
      </c>
      <c r="C67" s="51">
        <v>0</v>
      </c>
      <c r="D67" s="51">
        <v>15382</v>
      </c>
      <c r="E67" s="51">
        <v>8849</v>
      </c>
      <c r="F67" s="51">
        <v>0</v>
      </c>
      <c r="G67" s="51">
        <v>0</v>
      </c>
      <c r="H67" s="51">
        <v>0</v>
      </c>
      <c r="I67" s="52">
        <f t="shared" si="0"/>
        <v>24231</v>
      </c>
    </row>
    <row r="68" spans="1:9" x14ac:dyDescent="0.25">
      <c r="A68" s="45" t="s">
        <v>20</v>
      </c>
      <c r="B68" s="47">
        <v>787609</v>
      </c>
      <c r="C68" s="47">
        <v>470850</v>
      </c>
      <c r="D68" s="47">
        <v>43690</v>
      </c>
      <c r="E68" s="47">
        <v>8849</v>
      </c>
      <c r="F68" s="149">
        <v>0</v>
      </c>
      <c r="G68" s="149">
        <v>0</v>
      </c>
      <c r="H68" s="149">
        <v>0</v>
      </c>
      <c r="I68" s="52">
        <f t="shared" si="0"/>
        <v>1310998</v>
      </c>
    </row>
    <row r="69" spans="1:9" x14ac:dyDescent="0.25">
      <c r="A69" s="45"/>
      <c r="B69" s="47"/>
      <c r="C69" s="47"/>
      <c r="D69" s="47"/>
      <c r="E69" s="47"/>
      <c r="F69" s="53"/>
      <c r="G69" s="47"/>
      <c r="H69" s="47"/>
      <c r="I69" s="52">
        <f t="shared" si="0"/>
        <v>0</v>
      </c>
    </row>
    <row r="70" spans="1:9" x14ac:dyDescent="0.25">
      <c r="A70" s="44" t="s">
        <v>54</v>
      </c>
      <c r="B70" s="50">
        <v>22313</v>
      </c>
      <c r="C70" s="50">
        <v>70</v>
      </c>
      <c r="D70" s="50">
        <v>16897</v>
      </c>
      <c r="E70" s="50">
        <v>20396</v>
      </c>
      <c r="F70" s="51">
        <v>0</v>
      </c>
      <c r="G70" s="51">
        <v>0</v>
      </c>
      <c r="H70" s="51">
        <v>0</v>
      </c>
      <c r="I70" s="52">
        <f t="shared" si="0"/>
        <v>59676</v>
      </c>
    </row>
    <row r="71" spans="1:9" x14ac:dyDescent="0.25">
      <c r="A71" s="44" t="s">
        <v>21</v>
      </c>
      <c r="B71" s="49">
        <v>181910.46249999999</v>
      </c>
      <c r="C71" s="49">
        <v>345</v>
      </c>
      <c r="D71" s="49">
        <v>15546.806200000001</v>
      </c>
      <c r="E71" s="49">
        <v>3634.02999</v>
      </c>
      <c r="F71" s="51">
        <v>0</v>
      </c>
      <c r="G71" s="51">
        <v>0</v>
      </c>
      <c r="H71" s="51">
        <v>0</v>
      </c>
      <c r="I71" s="52">
        <f t="shared" si="0"/>
        <v>201436.29869</v>
      </c>
    </row>
    <row r="72" spans="1:9" x14ac:dyDescent="0.25">
      <c r="A72" s="44" t="s">
        <v>22</v>
      </c>
      <c r="B72" s="50">
        <v>65335</v>
      </c>
      <c r="C72" s="50">
        <v>0</v>
      </c>
      <c r="D72" s="50">
        <v>27822</v>
      </c>
      <c r="E72" s="50">
        <v>9114</v>
      </c>
      <c r="F72" s="51">
        <v>0</v>
      </c>
      <c r="G72" s="51">
        <v>0</v>
      </c>
      <c r="H72" s="51">
        <v>0</v>
      </c>
      <c r="I72" s="52">
        <f t="shared" ref="I72:I84" si="1">SUM(B72:H72)</f>
        <v>102271</v>
      </c>
    </row>
    <row r="73" spans="1:9" x14ac:dyDescent="0.25">
      <c r="A73" s="44" t="s">
        <v>55</v>
      </c>
      <c r="B73" s="50">
        <v>139082</v>
      </c>
      <c r="C73" s="50">
        <v>3134</v>
      </c>
      <c r="D73" s="50">
        <v>3533</v>
      </c>
      <c r="E73" s="50">
        <v>18617</v>
      </c>
      <c r="F73" s="51">
        <v>0</v>
      </c>
      <c r="G73" s="51">
        <v>0</v>
      </c>
      <c r="H73" s="150">
        <v>159</v>
      </c>
      <c r="I73" s="52">
        <f t="shared" si="1"/>
        <v>164525</v>
      </c>
    </row>
    <row r="74" spans="1:9" x14ac:dyDescent="0.25">
      <c r="A74" s="44" t="s">
        <v>23</v>
      </c>
      <c r="B74" s="50">
        <v>162375</v>
      </c>
      <c r="C74" s="50">
        <v>0</v>
      </c>
      <c r="D74" s="50">
        <v>0</v>
      </c>
      <c r="E74" s="50">
        <v>0</v>
      </c>
      <c r="F74" s="51">
        <v>0</v>
      </c>
      <c r="G74" s="51">
        <v>0</v>
      </c>
      <c r="H74" s="151">
        <v>0</v>
      </c>
      <c r="I74" s="52">
        <f t="shared" si="1"/>
        <v>162375</v>
      </c>
    </row>
    <row r="75" spans="1:9" x14ac:dyDescent="0.25">
      <c r="A75" s="44" t="s">
        <v>56</v>
      </c>
      <c r="B75" s="50">
        <v>21635</v>
      </c>
      <c r="C75" s="50">
        <v>2120</v>
      </c>
      <c r="D75" s="50">
        <v>13833</v>
      </c>
      <c r="E75" s="50">
        <v>0</v>
      </c>
      <c r="F75" s="51">
        <v>70</v>
      </c>
      <c r="G75" s="51">
        <v>153</v>
      </c>
      <c r="H75" s="151">
        <v>127</v>
      </c>
      <c r="I75" s="52">
        <f t="shared" si="1"/>
        <v>37938</v>
      </c>
    </row>
    <row r="76" spans="1:9" x14ac:dyDescent="0.25">
      <c r="A76" s="44" t="s">
        <v>57</v>
      </c>
      <c r="B76" s="50">
        <v>327968</v>
      </c>
      <c r="C76" s="50">
        <v>9149</v>
      </c>
      <c r="D76" s="50">
        <v>5275</v>
      </c>
      <c r="E76" s="50">
        <v>204</v>
      </c>
      <c r="F76" s="51">
        <v>0</v>
      </c>
      <c r="G76" s="51">
        <v>0</v>
      </c>
      <c r="H76" s="151">
        <v>0</v>
      </c>
      <c r="I76" s="52">
        <f t="shared" si="1"/>
        <v>342596</v>
      </c>
    </row>
    <row r="77" spans="1:9" x14ac:dyDescent="0.25">
      <c r="A77" s="44" t="s">
        <v>24</v>
      </c>
      <c r="B77" s="50">
        <v>957408</v>
      </c>
      <c r="C77" s="50">
        <v>520</v>
      </c>
      <c r="D77" s="50">
        <v>13134</v>
      </c>
      <c r="E77" s="50">
        <v>30272</v>
      </c>
      <c r="F77" s="51">
        <v>0</v>
      </c>
      <c r="G77" s="51">
        <v>0</v>
      </c>
      <c r="H77" s="150">
        <v>826</v>
      </c>
      <c r="I77" s="52">
        <f t="shared" si="1"/>
        <v>1002160</v>
      </c>
    </row>
    <row r="78" spans="1:9" x14ac:dyDescent="0.25">
      <c r="A78" s="45" t="s">
        <v>65</v>
      </c>
      <c r="B78" s="47">
        <v>1878026.4624999999</v>
      </c>
      <c r="C78" s="47">
        <v>15338</v>
      </c>
      <c r="D78" s="47">
        <v>96040.806199999992</v>
      </c>
      <c r="E78" s="47">
        <v>82237.029989999995</v>
      </c>
      <c r="F78" s="149">
        <v>70</v>
      </c>
      <c r="G78" s="149">
        <v>153</v>
      </c>
      <c r="H78" s="47">
        <v>1112</v>
      </c>
      <c r="I78" s="52">
        <f t="shared" si="1"/>
        <v>2072977.2986899999</v>
      </c>
    </row>
    <row r="79" spans="1:9" x14ac:dyDescent="0.25">
      <c r="A79" s="45"/>
      <c r="B79" s="47"/>
      <c r="C79" s="47"/>
      <c r="D79" s="47"/>
      <c r="E79" s="47"/>
      <c r="F79" s="53"/>
      <c r="G79" s="47"/>
      <c r="H79" s="47"/>
      <c r="I79" s="52">
        <f t="shared" si="1"/>
        <v>0</v>
      </c>
    </row>
    <row r="80" spans="1:9" x14ac:dyDescent="0.25">
      <c r="A80" s="44" t="s">
        <v>58</v>
      </c>
      <c r="B80" s="46">
        <v>479845</v>
      </c>
      <c r="C80" s="46">
        <v>183559</v>
      </c>
      <c r="D80" s="46">
        <v>53173</v>
      </c>
      <c r="E80" s="46">
        <v>8400</v>
      </c>
      <c r="F80" s="51">
        <v>37</v>
      </c>
      <c r="G80" s="51">
        <v>108</v>
      </c>
      <c r="H80" s="51">
        <v>41</v>
      </c>
      <c r="I80" s="52">
        <f t="shared" si="1"/>
        <v>725163</v>
      </c>
    </row>
    <row r="81" spans="1:9" x14ac:dyDescent="0.25">
      <c r="A81" s="44" t="s">
        <v>59</v>
      </c>
      <c r="B81" s="46">
        <v>580802</v>
      </c>
      <c r="C81" s="46">
        <v>100958</v>
      </c>
      <c r="D81" s="46">
        <v>42586</v>
      </c>
      <c r="E81" s="46">
        <v>6634</v>
      </c>
      <c r="F81" s="51">
        <v>0</v>
      </c>
      <c r="G81" s="51">
        <v>8</v>
      </c>
      <c r="H81" s="51">
        <v>13</v>
      </c>
      <c r="I81" s="52">
        <f t="shared" si="1"/>
        <v>731001</v>
      </c>
    </row>
    <row r="82" spans="1:9" x14ac:dyDescent="0.25">
      <c r="A82" s="45" t="s">
        <v>25</v>
      </c>
      <c r="B82" s="47">
        <v>1060647</v>
      </c>
      <c r="C82" s="47">
        <v>284517</v>
      </c>
      <c r="D82" s="47">
        <v>95759</v>
      </c>
      <c r="E82" s="47">
        <v>15034</v>
      </c>
      <c r="F82" s="149">
        <v>37</v>
      </c>
      <c r="G82" s="149">
        <v>116</v>
      </c>
      <c r="H82" s="149">
        <v>54</v>
      </c>
      <c r="I82" s="52">
        <f t="shared" si="1"/>
        <v>1456164</v>
      </c>
    </row>
    <row r="83" spans="1:9" ht="13.8" thickBot="1" x14ac:dyDescent="0.3">
      <c r="A83" s="57"/>
      <c r="B83" s="58"/>
      <c r="C83" s="58"/>
      <c r="D83" s="58"/>
      <c r="E83" s="58"/>
      <c r="F83" s="60"/>
      <c r="G83" s="59"/>
      <c r="H83" s="59"/>
      <c r="I83" s="52">
        <f t="shared" si="1"/>
        <v>0</v>
      </c>
    </row>
    <row r="84" spans="1:9" ht="13.8" thickTop="1" x14ac:dyDescent="0.25">
      <c r="A84" s="141" t="s">
        <v>26</v>
      </c>
      <c r="B84" s="63">
        <v>29052358.462499999</v>
      </c>
      <c r="C84" s="63">
        <v>14057625</v>
      </c>
      <c r="D84" s="63">
        <v>5541562.8061999995</v>
      </c>
      <c r="E84" s="63">
        <v>787173.02998999995</v>
      </c>
      <c r="F84" s="139">
        <v>372</v>
      </c>
      <c r="G84" s="140">
        <v>2765</v>
      </c>
      <c r="H84" s="64">
        <v>4918</v>
      </c>
      <c r="I84" s="64">
        <f t="shared" si="1"/>
        <v>49446774.298689999</v>
      </c>
    </row>
    <row r="85" spans="1:9" ht="15" x14ac:dyDescent="0.25">
      <c r="A85" s="16"/>
      <c r="B85" s="17"/>
      <c r="C85" s="17"/>
      <c r="D85" s="17"/>
      <c r="E85" s="17"/>
      <c r="F85" s="17"/>
      <c r="G85" s="17"/>
      <c r="H85" s="17"/>
      <c r="I85" s="27"/>
    </row>
    <row r="86" spans="1:9" x14ac:dyDescent="0.25">
      <c r="A86" s="18"/>
      <c r="E86" s="19"/>
      <c r="F86" s="19"/>
      <c r="G86" s="19"/>
      <c r="H86" s="19"/>
      <c r="I86" s="19"/>
    </row>
    <row r="87" spans="1:9" x14ac:dyDescent="0.25">
      <c r="A87" s="18"/>
      <c r="E87" s="19"/>
      <c r="F87" s="19"/>
      <c r="G87" s="19"/>
      <c r="H87" s="19"/>
      <c r="I87" s="19"/>
    </row>
    <row r="88" spans="1:9" x14ac:dyDescent="0.25">
      <c r="A88" s="18"/>
      <c r="E88" s="19"/>
      <c r="F88" s="19"/>
      <c r="G88" s="19"/>
      <c r="H88" s="19"/>
      <c r="I88" s="19"/>
    </row>
    <row r="89" spans="1:9" x14ac:dyDescent="0.25">
      <c r="A89" s="18"/>
      <c r="E89" s="19"/>
      <c r="F89" s="19"/>
      <c r="G89" s="19"/>
      <c r="H89" s="19"/>
      <c r="I89" s="19"/>
    </row>
    <row r="90" spans="1:9" x14ac:dyDescent="0.25">
      <c r="A90" s="18"/>
      <c r="E90" s="19"/>
      <c r="F90" s="19"/>
      <c r="G90" s="19"/>
      <c r="H90" s="19"/>
    </row>
  </sheetData>
  <mergeCells count="8">
    <mergeCell ref="A1:I1"/>
    <mergeCell ref="A3:I3"/>
    <mergeCell ref="A4:I4"/>
    <mergeCell ref="B5:E5"/>
    <mergeCell ref="F5:F6"/>
    <mergeCell ref="G5:G6"/>
    <mergeCell ref="H5:H6"/>
    <mergeCell ref="I5:I6"/>
  </mergeCells>
  <pageMargins left="0.91" right="0.37" top="0.53" bottom="0.38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925E-9330-4806-A85F-27395E907708}">
  <dimension ref="A1:I90"/>
  <sheetViews>
    <sheetView topLeftCell="A86" workbookViewId="0">
      <selection activeCell="K77" sqref="K77"/>
    </sheetView>
  </sheetViews>
  <sheetFormatPr baseColWidth="10" defaultRowHeight="13.2" x14ac:dyDescent="0.25"/>
  <cols>
    <col min="1" max="1" width="21.6640625" style="8" customWidth="1"/>
    <col min="2" max="9" width="14.77734375" style="8" customWidth="1"/>
    <col min="10" max="10" width="3.33203125" style="8" customWidth="1"/>
    <col min="11" max="257" width="11.5546875" style="8"/>
    <col min="258" max="258" width="21.6640625" style="8" customWidth="1"/>
    <col min="259" max="259" width="23.6640625" style="8" customWidth="1"/>
    <col min="260" max="260" width="22.33203125" style="8" customWidth="1"/>
    <col min="261" max="261" width="17.6640625" style="8" customWidth="1"/>
    <col min="262" max="262" width="8.6640625" style="8" customWidth="1"/>
    <col min="263" max="263" width="9.33203125" style="8" customWidth="1"/>
    <col min="264" max="264" width="11" style="8" customWidth="1"/>
    <col min="265" max="265" width="17.33203125" style="8" customWidth="1"/>
    <col min="266" max="513" width="11.5546875" style="8"/>
    <col min="514" max="514" width="21.6640625" style="8" customWidth="1"/>
    <col min="515" max="515" width="23.6640625" style="8" customWidth="1"/>
    <col min="516" max="516" width="22.33203125" style="8" customWidth="1"/>
    <col min="517" max="517" width="17.6640625" style="8" customWidth="1"/>
    <col min="518" max="518" width="8.6640625" style="8" customWidth="1"/>
    <col min="519" max="519" width="9.33203125" style="8" customWidth="1"/>
    <col min="520" max="520" width="11" style="8" customWidth="1"/>
    <col min="521" max="521" width="17.33203125" style="8" customWidth="1"/>
    <col min="522" max="769" width="11.5546875" style="8"/>
    <col min="770" max="770" width="21.6640625" style="8" customWidth="1"/>
    <col min="771" max="771" width="23.6640625" style="8" customWidth="1"/>
    <col min="772" max="772" width="22.33203125" style="8" customWidth="1"/>
    <col min="773" max="773" width="17.6640625" style="8" customWidth="1"/>
    <col min="774" max="774" width="8.6640625" style="8" customWidth="1"/>
    <col min="775" max="775" width="9.33203125" style="8" customWidth="1"/>
    <col min="776" max="776" width="11" style="8" customWidth="1"/>
    <col min="777" max="777" width="17.33203125" style="8" customWidth="1"/>
    <col min="778" max="1025" width="11.5546875" style="8"/>
    <col min="1026" max="1026" width="21.6640625" style="8" customWidth="1"/>
    <col min="1027" max="1027" width="23.6640625" style="8" customWidth="1"/>
    <col min="1028" max="1028" width="22.33203125" style="8" customWidth="1"/>
    <col min="1029" max="1029" width="17.6640625" style="8" customWidth="1"/>
    <col min="1030" max="1030" width="8.6640625" style="8" customWidth="1"/>
    <col min="1031" max="1031" width="9.33203125" style="8" customWidth="1"/>
    <col min="1032" max="1032" width="11" style="8" customWidth="1"/>
    <col min="1033" max="1033" width="17.33203125" style="8" customWidth="1"/>
    <col min="1034" max="1281" width="11.5546875" style="8"/>
    <col min="1282" max="1282" width="21.6640625" style="8" customWidth="1"/>
    <col min="1283" max="1283" width="23.6640625" style="8" customWidth="1"/>
    <col min="1284" max="1284" width="22.33203125" style="8" customWidth="1"/>
    <col min="1285" max="1285" width="17.6640625" style="8" customWidth="1"/>
    <col min="1286" max="1286" width="8.6640625" style="8" customWidth="1"/>
    <col min="1287" max="1287" width="9.33203125" style="8" customWidth="1"/>
    <col min="1288" max="1288" width="11" style="8" customWidth="1"/>
    <col min="1289" max="1289" width="17.33203125" style="8" customWidth="1"/>
    <col min="1290" max="1537" width="11.5546875" style="8"/>
    <col min="1538" max="1538" width="21.6640625" style="8" customWidth="1"/>
    <col min="1539" max="1539" width="23.6640625" style="8" customWidth="1"/>
    <col min="1540" max="1540" width="22.33203125" style="8" customWidth="1"/>
    <col min="1541" max="1541" width="17.6640625" style="8" customWidth="1"/>
    <col min="1542" max="1542" width="8.6640625" style="8" customWidth="1"/>
    <col min="1543" max="1543" width="9.33203125" style="8" customWidth="1"/>
    <col min="1544" max="1544" width="11" style="8" customWidth="1"/>
    <col min="1545" max="1545" width="17.33203125" style="8" customWidth="1"/>
    <col min="1546" max="1793" width="11.5546875" style="8"/>
    <col min="1794" max="1794" width="21.6640625" style="8" customWidth="1"/>
    <col min="1795" max="1795" width="23.6640625" style="8" customWidth="1"/>
    <col min="1796" max="1796" width="22.33203125" style="8" customWidth="1"/>
    <col min="1797" max="1797" width="17.6640625" style="8" customWidth="1"/>
    <col min="1798" max="1798" width="8.6640625" style="8" customWidth="1"/>
    <col min="1799" max="1799" width="9.33203125" style="8" customWidth="1"/>
    <col min="1800" max="1800" width="11" style="8" customWidth="1"/>
    <col min="1801" max="1801" width="17.33203125" style="8" customWidth="1"/>
    <col min="1802" max="2049" width="11.5546875" style="8"/>
    <col min="2050" max="2050" width="21.6640625" style="8" customWidth="1"/>
    <col min="2051" max="2051" width="23.6640625" style="8" customWidth="1"/>
    <col min="2052" max="2052" width="22.33203125" style="8" customWidth="1"/>
    <col min="2053" max="2053" width="17.6640625" style="8" customWidth="1"/>
    <col min="2054" max="2054" width="8.6640625" style="8" customWidth="1"/>
    <col min="2055" max="2055" width="9.33203125" style="8" customWidth="1"/>
    <col min="2056" max="2056" width="11" style="8" customWidth="1"/>
    <col min="2057" max="2057" width="17.33203125" style="8" customWidth="1"/>
    <col min="2058" max="2305" width="11.5546875" style="8"/>
    <col min="2306" max="2306" width="21.6640625" style="8" customWidth="1"/>
    <col min="2307" max="2307" width="23.6640625" style="8" customWidth="1"/>
    <col min="2308" max="2308" width="22.33203125" style="8" customWidth="1"/>
    <col min="2309" max="2309" width="17.6640625" style="8" customWidth="1"/>
    <col min="2310" max="2310" width="8.6640625" style="8" customWidth="1"/>
    <col min="2311" max="2311" width="9.33203125" style="8" customWidth="1"/>
    <col min="2312" max="2312" width="11" style="8" customWidth="1"/>
    <col min="2313" max="2313" width="17.33203125" style="8" customWidth="1"/>
    <col min="2314" max="2561" width="11.5546875" style="8"/>
    <col min="2562" max="2562" width="21.6640625" style="8" customWidth="1"/>
    <col min="2563" max="2563" width="23.6640625" style="8" customWidth="1"/>
    <col min="2564" max="2564" width="22.33203125" style="8" customWidth="1"/>
    <col min="2565" max="2565" width="17.6640625" style="8" customWidth="1"/>
    <col min="2566" max="2566" width="8.6640625" style="8" customWidth="1"/>
    <col min="2567" max="2567" width="9.33203125" style="8" customWidth="1"/>
    <col min="2568" max="2568" width="11" style="8" customWidth="1"/>
    <col min="2569" max="2569" width="17.33203125" style="8" customWidth="1"/>
    <col min="2570" max="2817" width="11.5546875" style="8"/>
    <col min="2818" max="2818" width="21.6640625" style="8" customWidth="1"/>
    <col min="2819" max="2819" width="23.6640625" style="8" customWidth="1"/>
    <col min="2820" max="2820" width="22.33203125" style="8" customWidth="1"/>
    <col min="2821" max="2821" width="17.6640625" style="8" customWidth="1"/>
    <col min="2822" max="2822" width="8.6640625" style="8" customWidth="1"/>
    <col min="2823" max="2823" width="9.33203125" style="8" customWidth="1"/>
    <col min="2824" max="2824" width="11" style="8" customWidth="1"/>
    <col min="2825" max="2825" width="17.33203125" style="8" customWidth="1"/>
    <col min="2826" max="3073" width="11.5546875" style="8"/>
    <col min="3074" max="3074" width="21.6640625" style="8" customWidth="1"/>
    <col min="3075" max="3075" width="23.6640625" style="8" customWidth="1"/>
    <col min="3076" max="3076" width="22.33203125" style="8" customWidth="1"/>
    <col min="3077" max="3077" width="17.6640625" style="8" customWidth="1"/>
    <col min="3078" max="3078" width="8.6640625" style="8" customWidth="1"/>
    <col min="3079" max="3079" width="9.33203125" style="8" customWidth="1"/>
    <col min="3080" max="3080" width="11" style="8" customWidth="1"/>
    <col min="3081" max="3081" width="17.33203125" style="8" customWidth="1"/>
    <col min="3082" max="3329" width="11.5546875" style="8"/>
    <col min="3330" max="3330" width="21.6640625" style="8" customWidth="1"/>
    <col min="3331" max="3331" width="23.6640625" style="8" customWidth="1"/>
    <col min="3332" max="3332" width="22.33203125" style="8" customWidth="1"/>
    <col min="3333" max="3333" width="17.6640625" style="8" customWidth="1"/>
    <col min="3334" max="3334" width="8.6640625" style="8" customWidth="1"/>
    <col min="3335" max="3335" width="9.33203125" style="8" customWidth="1"/>
    <col min="3336" max="3336" width="11" style="8" customWidth="1"/>
    <col min="3337" max="3337" width="17.33203125" style="8" customWidth="1"/>
    <col min="3338" max="3585" width="11.5546875" style="8"/>
    <col min="3586" max="3586" width="21.6640625" style="8" customWidth="1"/>
    <col min="3587" max="3587" width="23.6640625" style="8" customWidth="1"/>
    <col min="3588" max="3588" width="22.33203125" style="8" customWidth="1"/>
    <col min="3589" max="3589" width="17.6640625" style="8" customWidth="1"/>
    <col min="3590" max="3590" width="8.6640625" style="8" customWidth="1"/>
    <col min="3591" max="3591" width="9.33203125" style="8" customWidth="1"/>
    <col min="3592" max="3592" width="11" style="8" customWidth="1"/>
    <col min="3593" max="3593" width="17.33203125" style="8" customWidth="1"/>
    <col min="3594" max="3841" width="11.5546875" style="8"/>
    <col min="3842" max="3842" width="21.6640625" style="8" customWidth="1"/>
    <col min="3843" max="3843" width="23.6640625" style="8" customWidth="1"/>
    <col min="3844" max="3844" width="22.33203125" style="8" customWidth="1"/>
    <col min="3845" max="3845" width="17.6640625" style="8" customWidth="1"/>
    <col min="3846" max="3846" width="8.6640625" style="8" customWidth="1"/>
    <col min="3847" max="3847" width="9.33203125" style="8" customWidth="1"/>
    <col min="3848" max="3848" width="11" style="8" customWidth="1"/>
    <col min="3849" max="3849" width="17.33203125" style="8" customWidth="1"/>
    <col min="3850" max="4097" width="11.5546875" style="8"/>
    <col min="4098" max="4098" width="21.6640625" style="8" customWidth="1"/>
    <col min="4099" max="4099" width="23.6640625" style="8" customWidth="1"/>
    <col min="4100" max="4100" width="22.33203125" style="8" customWidth="1"/>
    <col min="4101" max="4101" width="17.6640625" style="8" customWidth="1"/>
    <col min="4102" max="4102" width="8.6640625" style="8" customWidth="1"/>
    <col min="4103" max="4103" width="9.33203125" style="8" customWidth="1"/>
    <col min="4104" max="4104" width="11" style="8" customWidth="1"/>
    <col min="4105" max="4105" width="17.33203125" style="8" customWidth="1"/>
    <col min="4106" max="4353" width="11.5546875" style="8"/>
    <col min="4354" max="4354" width="21.6640625" style="8" customWidth="1"/>
    <col min="4355" max="4355" width="23.6640625" style="8" customWidth="1"/>
    <col min="4356" max="4356" width="22.33203125" style="8" customWidth="1"/>
    <col min="4357" max="4357" width="17.6640625" style="8" customWidth="1"/>
    <col min="4358" max="4358" width="8.6640625" style="8" customWidth="1"/>
    <col min="4359" max="4359" width="9.33203125" style="8" customWidth="1"/>
    <col min="4360" max="4360" width="11" style="8" customWidth="1"/>
    <col min="4361" max="4361" width="17.33203125" style="8" customWidth="1"/>
    <col min="4362" max="4609" width="11.5546875" style="8"/>
    <col min="4610" max="4610" width="21.6640625" style="8" customWidth="1"/>
    <col min="4611" max="4611" width="23.6640625" style="8" customWidth="1"/>
    <col min="4612" max="4612" width="22.33203125" style="8" customWidth="1"/>
    <col min="4613" max="4613" width="17.6640625" style="8" customWidth="1"/>
    <col min="4614" max="4614" width="8.6640625" style="8" customWidth="1"/>
    <col min="4615" max="4615" width="9.33203125" style="8" customWidth="1"/>
    <col min="4616" max="4616" width="11" style="8" customWidth="1"/>
    <col min="4617" max="4617" width="17.33203125" style="8" customWidth="1"/>
    <col min="4618" max="4865" width="11.5546875" style="8"/>
    <col min="4866" max="4866" width="21.6640625" style="8" customWidth="1"/>
    <col min="4867" max="4867" width="23.6640625" style="8" customWidth="1"/>
    <col min="4868" max="4868" width="22.33203125" style="8" customWidth="1"/>
    <col min="4869" max="4869" width="17.6640625" style="8" customWidth="1"/>
    <col min="4870" max="4870" width="8.6640625" style="8" customWidth="1"/>
    <col min="4871" max="4871" width="9.33203125" style="8" customWidth="1"/>
    <col min="4872" max="4872" width="11" style="8" customWidth="1"/>
    <col min="4873" max="4873" width="17.33203125" style="8" customWidth="1"/>
    <col min="4874" max="5121" width="11.5546875" style="8"/>
    <col min="5122" max="5122" width="21.6640625" style="8" customWidth="1"/>
    <col min="5123" max="5123" width="23.6640625" style="8" customWidth="1"/>
    <col min="5124" max="5124" width="22.33203125" style="8" customWidth="1"/>
    <col min="5125" max="5125" width="17.6640625" style="8" customWidth="1"/>
    <col min="5126" max="5126" width="8.6640625" style="8" customWidth="1"/>
    <col min="5127" max="5127" width="9.33203125" style="8" customWidth="1"/>
    <col min="5128" max="5128" width="11" style="8" customWidth="1"/>
    <col min="5129" max="5129" width="17.33203125" style="8" customWidth="1"/>
    <col min="5130" max="5377" width="11.5546875" style="8"/>
    <col min="5378" max="5378" width="21.6640625" style="8" customWidth="1"/>
    <col min="5379" max="5379" width="23.6640625" style="8" customWidth="1"/>
    <col min="5380" max="5380" width="22.33203125" style="8" customWidth="1"/>
    <col min="5381" max="5381" width="17.6640625" style="8" customWidth="1"/>
    <col min="5382" max="5382" width="8.6640625" style="8" customWidth="1"/>
    <col min="5383" max="5383" width="9.33203125" style="8" customWidth="1"/>
    <col min="5384" max="5384" width="11" style="8" customWidth="1"/>
    <col min="5385" max="5385" width="17.33203125" style="8" customWidth="1"/>
    <col min="5386" max="5633" width="11.5546875" style="8"/>
    <col min="5634" max="5634" width="21.6640625" style="8" customWidth="1"/>
    <col min="5635" max="5635" width="23.6640625" style="8" customWidth="1"/>
    <col min="5636" max="5636" width="22.33203125" style="8" customWidth="1"/>
    <col min="5637" max="5637" width="17.6640625" style="8" customWidth="1"/>
    <col min="5638" max="5638" width="8.6640625" style="8" customWidth="1"/>
    <col min="5639" max="5639" width="9.33203125" style="8" customWidth="1"/>
    <col min="5640" max="5640" width="11" style="8" customWidth="1"/>
    <col min="5641" max="5641" width="17.33203125" style="8" customWidth="1"/>
    <col min="5642" max="5889" width="11.5546875" style="8"/>
    <col min="5890" max="5890" width="21.6640625" style="8" customWidth="1"/>
    <col min="5891" max="5891" width="23.6640625" style="8" customWidth="1"/>
    <col min="5892" max="5892" width="22.33203125" style="8" customWidth="1"/>
    <col min="5893" max="5893" width="17.6640625" style="8" customWidth="1"/>
    <col min="5894" max="5894" width="8.6640625" style="8" customWidth="1"/>
    <col min="5895" max="5895" width="9.33203125" style="8" customWidth="1"/>
    <col min="5896" max="5896" width="11" style="8" customWidth="1"/>
    <col min="5897" max="5897" width="17.33203125" style="8" customWidth="1"/>
    <col min="5898" max="6145" width="11.5546875" style="8"/>
    <col min="6146" max="6146" width="21.6640625" style="8" customWidth="1"/>
    <col min="6147" max="6147" width="23.6640625" style="8" customWidth="1"/>
    <col min="6148" max="6148" width="22.33203125" style="8" customWidth="1"/>
    <col min="6149" max="6149" width="17.6640625" style="8" customWidth="1"/>
    <col min="6150" max="6150" width="8.6640625" style="8" customWidth="1"/>
    <col min="6151" max="6151" width="9.33203125" style="8" customWidth="1"/>
    <col min="6152" max="6152" width="11" style="8" customWidth="1"/>
    <col min="6153" max="6153" width="17.33203125" style="8" customWidth="1"/>
    <col min="6154" max="6401" width="11.5546875" style="8"/>
    <col min="6402" max="6402" width="21.6640625" style="8" customWidth="1"/>
    <col min="6403" max="6403" width="23.6640625" style="8" customWidth="1"/>
    <col min="6404" max="6404" width="22.33203125" style="8" customWidth="1"/>
    <col min="6405" max="6405" width="17.6640625" style="8" customWidth="1"/>
    <col min="6406" max="6406" width="8.6640625" style="8" customWidth="1"/>
    <col min="6407" max="6407" width="9.33203125" style="8" customWidth="1"/>
    <col min="6408" max="6408" width="11" style="8" customWidth="1"/>
    <col min="6409" max="6409" width="17.33203125" style="8" customWidth="1"/>
    <col min="6410" max="6657" width="11.5546875" style="8"/>
    <col min="6658" max="6658" width="21.6640625" style="8" customWidth="1"/>
    <col min="6659" max="6659" width="23.6640625" style="8" customWidth="1"/>
    <col min="6660" max="6660" width="22.33203125" style="8" customWidth="1"/>
    <col min="6661" max="6661" width="17.6640625" style="8" customWidth="1"/>
    <col min="6662" max="6662" width="8.6640625" style="8" customWidth="1"/>
    <col min="6663" max="6663" width="9.33203125" style="8" customWidth="1"/>
    <col min="6664" max="6664" width="11" style="8" customWidth="1"/>
    <col min="6665" max="6665" width="17.33203125" style="8" customWidth="1"/>
    <col min="6666" max="6913" width="11.5546875" style="8"/>
    <col min="6914" max="6914" width="21.6640625" style="8" customWidth="1"/>
    <col min="6915" max="6915" width="23.6640625" style="8" customWidth="1"/>
    <col min="6916" max="6916" width="22.33203125" style="8" customWidth="1"/>
    <col min="6917" max="6917" width="17.6640625" style="8" customWidth="1"/>
    <col min="6918" max="6918" width="8.6640625" style="8" customWidth="1"/>
    <col min="6919" max="6919" width="9.33203125" style="8" customWidth="1"/>
    <col min="6920" max="6920" width="11" style="8" customWidth="1"/>
    <col min="6921" max="6921" width="17.33203125" style="8" customWidth="1"/>
    <col min="6922" max="7169" width="11.5546875" style="8"/>
    <col min="7170" max="7170" width="21.6640625" style="8" customWidth="1"/>
    <col min="7171" max="7171" width="23.6640625" style="8" customWidth="1"/>
    <col min="7172" max="7172" width="22.33203125" style="8" customWidth="1"/>
    <col min="7173" max="7173" width="17.6640625" style="8" customWidth="1"/>
    <col min="7174" max="7174" width="8.6640625" style="8" customWidth="1"/>
    <col min="7175" max="7175" width="9.33203125" style="8" customWidth="1"/>
    <col min="7176" max="7176" width="11" style="8" customWidth="1"/>
    <col min="7177" max="7177" width="17.33203125" style="8" customWidth="1"/>
    <col min="7178" max="7425" width="11.5546875" style="8"/>
    <col min="7426" max="7426" width="21.6640625" style="8" customWidth="1"/>
    <col min="7427" max="7427" width="23.6640625" style="8" customWidth="1"/>
    <col min="7428" max="7428" width="22.33203125" style="8" customWidth="1"/>
    <col min="7429" max="7429" width="17.6640625" style="8" customWidth="1"/>
    <col min="7430" max="7430" width="8.6640625" style="8" customWidth="1"/>
    <col min="7431" max="7431" width="9.33203125" style="8" customWidth="1"/>
    <col min="7432" max="7432" width="11" style="8" customWidth="1"/>
    <col min="7433" max="7433" width="17.33203125" style="8" customWidth="1"/>
    <col min="7434" max="7681" width="11.5546875" style="8"/>
    <col min="7682" max="7682" width="21.6640625" style="8" customWidth="1"/>
    <col min="7683" max="7683" width="23.6640625" style="8" customWidth="1"/>
    <col min="7684" max="7684" width="22.33203125" style="8" customWidth="1"/>
    <col min="7685" max="7685" width="17.6640625" style="8" customWidth="1"/>
    <col min="7686" max="7686" width="8.6640625" style="8" customWidth="1"/>
    <col min="7687" max="7687" width="9.33203125" style="8" customWidth="1"/>
    <col min="7688" max="7688" width="11" style="8" customWidth="1"/>
    <col min="7689" max="7689" width="17.33203125" style="8" customWidth="1"/>
    <col min="7690" max="7937" width="11.5546875" style="8"/>
    <col min="7938" max="7938" width="21.6640625" style="8" customWidth="1"/>
    <col min="7939" max="7939" width="23.6640625" style="8" customWidth="1"/>
    <col min="7940" max="7940" width="22.33203125" style="8" customWidth="1"/>
    <col min="7941" max="7941" width="17.6640625" style="8" customWidth="1"/>
    <col min="7942" max="7942" width="8.6640625" style="8" customWidth="1"/>
    <col min="7943" max="7943" width="9.33203125" style="8" customWidth="1"/>
    <col min="7944" max="7944" width="11" style="8" customWidth="1"/>
    <col min="7945" max="7945" width="17.33203125" style="8" customWidth="1"/>
    <col min="7946" max="8193" width="11.5546875" style="8"/>
    <col min="8194" max="8194" width="21.6640625" style="8" customWidth="1"/>
    <col min="8195" max="8195" width="23.6640625" style="8" customWidth="1"/>
    <col min="8196" max="8196" width="22.33203125" style="8" customWidth="1"/>
    <col min="8197" max="8197" width="17.6640625" style="8" customWidth="1"/>
    <col min="8198" max="8198" width="8.6640625" style="8" customWidth="1"/>
    <col min="8199" max="8199" width="9.33203125" style="8" customWidth="1"/>
    <col min="8200" max="8200" width="11" style="8" customWidth="1"/>
    <col min="8201" max="8201" width="17.33203125" style="8" customWidth="1"/>
    <col min="8202" max="8449" width="11.5546875" style="8"/>
    <col min="8450" max="8450" width="21.6640625" style="8" customWidth="1"/>
    <col min="8451" max="8451" width="23.6640625" style="8" customWidth="1"/>
    <col min="8452" max="8452" width="22.33203125" style="8" customWidth="1"/>
    <col min="8453" max="8453" width="17.6640625" style="8" customWidth="1"/>
    <col min="8454" max="8454" width="8.6640625" style="8" customWidth="1"/>
    <col min="8455" max="8455" width="9.33203125" style="8" customWidth="1"/>
    <col min="8456" max="8456" width="11" style="8" customWidth="1"/>
    <col min="8457" max="8457" width="17.33203125" style="8" customWidth="1"/>
    <col min="8458" max="8705" width="11.5546875" style="8"/>
    <col min="8706" max="8706" width="21.6640625" style="8" customWidth="1"/>
    <col min="8707" max="8707" width="23.6640625" style="8" customWidth="1"/>
    <col min="8708" max="8708" width="22.33203125" style="8" customWidth="1"/>
    <col min="8709" max="8709" width="17.6640625" style="8" customWidth="1"/>
    <col min="8710" max="8710" width="8.6640625" style="8" customWidth="1"/>
    <col min="8711" max="8711" width="9.33203125" style="8" customWidth="1"/>
    <col min="8712" max="8712" width="11" style="8" customWidth="1"/>
    <col min="8713" max="8713" width="17.33203125" style="8" customWidth="1"/>
    <col min="8714" max="8961" width="11.5546875" style="8"/>
    <col min="8962" max="8962" width="21.6640625" style="8" customWidth="1"/>
    <col min="8963" max="8963" width="23.6640625" style="8" customWidth="1"/>
    <col min="8964" max="8964" width="22.33203125" style="8" customWidth="1"/>
    <col min="8965" max="8965" width="17.6640625" style="8" customWidth="1"/>
    <col min="8966" max="8966" width="8.6640625" style="8" customWidth="1"/>
    <col min="8967" max="8967" width="9.33203125" style="8" customWidth="1"/>
    <col min="8968" max="8968" width="11" style="8" customWidth="1"/>
    <col min="8969" max="8969" width="17.33203125" style="8" customWidth="1"/>
    <col min="8970" max="9217" width="11.5546875" style="8"/>
    <col min="9218" max="9218" width="21.6640625" style="8" customWidth="1"/>
    <col min="9219" max="9219" width="23.6640625" style="8" customWidth="1"/>
    <col min="9220" max="9220" width="22.33203125" style="8" customWidth="1"/>
    <col min="9221" max="9221" width="17.6640625" style="8" customWidth="1"/>
    <col min="9222" max="9222" width="8.6640625" style="8" customWidth="1"/>
    <col min="9223" max="9223" width="9.33203125" style="8" customWidth="1"/>
    <col min="9224" max="9224" width="11" style="8" customWidth="1"/>
    <col min="9225" max="9225" width="17.33203125" style="8" customWidth="1"/>
    <col min="9226" max="9473" width="11.5546875" style="8"/>
    <col min="9474" max="9474" width="21.6640625" style="8" customWidth="1"/>
    <col min="9475" max="9475" width="23.6640625" style="8" customWidth="1"/>
    <col min="9476" max="9476" width="22.33203125" style="8" customWidth="1"/>
    <col min="9477" max="9477" width="17.6640625" style="8" customWidth="1"/>
    <col min="9478" max="9478" width="8.6640625" style="8" customWidth="1"/>
    <col min="9479" max="9479" width="9.33203125" style="8" customWidth="1"/>
    <col min="9480" max="9480" width="11" style="8" customWidth="1"/>
    <col min="9481" max="9481" width="17.33203125" style="8" customWidth="1"/>
    <col min="9482" max="9729" width="11.5546875" style="8"/>
    <col min="9730" max="9730" width="21.6640625" style="8" customWidth="1"/>
    <col min="9731" max="9731" width="23.6640625" style="8" customWidth="1"/>
    <col min="9732" max="9732" width="22.33203125" style="8" customWidth="1"/>
    <col min="9733" max="9733" width="17.6640625" style="8" customWidth="1"/>
    <col min="9734" max="9734" width="8.6640625" style="8" customWidth="1"/>
    <col min="9735" max="9735" width="9.33203125" style="8" customWidth="1"/>
    <col min="9736" max="9736" width="11" style="8" customWidth="1"/>
    <col min="9737" max="9737" width="17.33203125" style="8" customWidth="1"/>
    <col min="9738" max="9985" width="11.5546875" style="8"/>
    <col min="9986" max="9986" width="21.6640625" style="8" customWidth="1"/>
    <col min="9987" max="9987" width="23.6640625" style="8" customWidth="1"/>
    <col min="9988" max="9988" width="22.33203125" style="8" customWidth="1"/>
    <col min="9989" max="9989" width="17.6640625" style="8" customWidth="1"/>
    <col min="9990" max="9990" width="8.6640625" style="8" customWidth="1"/>
    <col min="9991" max="9991" width="9.33203125" style="8" customWidth="1"/>
    <col min="9992" max="9992" width="11" style="8" customWidth="1"/>
    <col min="9993" max="9993" width="17.33203125" style="8" customWidth="1"/>
    <col min="9994" max="10241" width="11.5546875" style="8"/>
    <col min="10242" max="10242" width="21.6640625" style="8" customWidth="1"/>
    <col min="10243" max="10243" width="23.6640625" style="8" customWidth="1"/>
    <col min="10244" max="10244" width="22.33203125" style="8" customWidth="1"/>
    <col min="10245" max="10245" width="17.6640625" style="8" customWidth="1"/>
    <col min="10246" max="10246" width="8.6640625" style="8" customWidth="1"/>
    <col min="10247" max="10247" width="9.33203125" style="8" customWidth="1"/>
    <col min="10248" max="10248" width="11" style="8" customWidth="1"/>
    <col min="10249" max="10249" width="17.33203125" style="8" customWidth="1"/>
    <col min="10250" max="10497" width="11.5546875" style="8"/>
    <col min="10498" max="10498" width="21.6640625" style="8" customWidth="1"/>
    <col min="10499" max="10499" width="23.6640625" style="8" customWidth="1"/>
    <col min="10500" max="10500" width="22.33203125" style="8" customWidth="1"/>
    <col min="10501" max="10501" width="17.6640625" style="8" customWidth="1"/>
    <col min="10502" max="10502" width="8.6640625" style="8" customWidth="1"/>
    <col min="10503" max="10503" width="9.33203125" style="8" customWidth="1"/>
    <col min="10504" max="10504" width="11" style="8" customWidth="1"/>
    <col min="10505" max="10505" width="17.33203125" style="8" customWidth="1"/>
    <col min="10506" max="10753" width="11.5546875" style="8"/>
    <col min="10754" max="10754" width="21.6640625" style="8" customWidth="1"/>
    <col min="10755" max="10755" width="23.6640625" style="8" customWidth="1"/>
    <col min="10756" max="10756" width="22.33203125" style="8" customWidth="1"/>
    <col min="10757" max="10757" width="17.6640625" style="8" customWidth="1"/>
    <col min="10758" max="10758" width="8.6640625" style="8" customWidth="1"/>
    <col min="10759" max="10759" width="9.33203125" style="8" customWidth="1"/>
    <col min="10760" max="10760" width="11" style="8" customWidth="1"/>
    <col min="10761" max="10761" width="17.33203125" style="8" customWidth="1"/>
    <col min="10762" max="11009" width="11.5546875" style="8"/>
    <col min="11010" max="11010" width="21.6640625" style="8" customWidth="1"/>
    <col min="11011" max="11011" width="23.6640625" style="8" customWidth="1"/>
    <col min="11012" max="11012" width="22.33203125" style="8" customWidth="1"/>
    <col min="11013" max="11013" width="17.6640625" style="8" customWidth="1"/>
    <col min="11014" max="11014" width="8.6640625" style="8" customWidth="1"/>
    <col min="11015" max="11015" width="9.33203125" style="8" customWidth="1"/>
    <col min="11016" max="11016" width="11" style="8" customWidth="1"/>
    <col min="11017" max="11017" width="17.33203125" style="8" customWidth="1"/>
    <col min="11018" max="11265" width="11.5546875" style="8"/>
    <col min="11266" max="11266" width="21.6640625" style="8" customWidth="1"/>
    <col min="11267" max="11267" width="23.6640625" style="8" customWidth="1"/>
    <col min="11268" max="11268" width="22.33203125" style="8" customWidth="1"/>
    <col min="11269" max="11269" width="17.6640625" style="8" customWidth="1"/>
    <col min="11270" max="11270" width="8.6640625" style="8" customWidth="1"/>
    <col min="11271" max="11271" width="9.33203125" style="8" customWidth="1"/>
    <col min="11272" max="11272" width="11" style="8" customWidth="1"/>
    <col min="11273" max="11273" width="17.33203125" style="8" customWidth="1"/>
    <col min="11274" max="11521" width="11.5546875" style="8"/>
    <col min="11522" max="11522" width="21.6640625" style="8" customWidth="1"/>
    <col min="11523" max="11523" width="23.6640625" style="8" customWidth="1"/>
    <col min="11524" max="11524" width="22.33203125" style="8" customWidth="1"/>
    <col min="11525" max="11525" width="17.6640625" style="8" customWidth="1"/>
    <col min="11526" max="11526" width="8.6640625" style="8" customWidth="1"/>
    <col min="11527" max="11527" width="9.33203125" style="8" customWidth="1"/>
    <col min="11528" max="11528" width="11" style="8" customWidth="1"/>
    <col min="11529" max="11529" width="17.33203125" style="8" customWidth="1"/>
    <col min="11530" max="11777" width="11.5546875" style="8"/>
    <col min="11778" max="11778" width="21.6640625" style="8" customWidth="1"/>
    <col min="11779" max="11779" width="23.6640625" style="8" customWidth="1"/>
    <col min="11780" max="11780" width="22.33203125" style="8" customWidth="1"/>
    <col min="11781" max="11781" width="17.6640625" style="8" customWidth="1"/>
    <col min="11782" max="11782" width="8.6640625" style="8" customWidth="1"/>
    <col min="11783" max="11783" width="9.33203125" style="8" customWidth="1"/>
    <col min="11784" max="11784" width="11" style="8" customWidth="1"/>
    <col min="11785" max="11785" width="17.33203125" style="8" customWidth="1"/>
    <col min="11786" max="12033" width="11.5546875" style="8"/>
    <col min="12034" max="12034" width="21.6640625" style="8" customWidth="1"/>
    <col min="12035" max="12035" width="23.6640625" style="8" customWidth="1"/>
    <col min="12036" max="12036" width="22.33203125" style="8" customWidth="1"/>
    <col min="12037" max="12037" width="17.6640625" style="8" customWidth="1"/>
    <col min="12038" max="12038" width="8.6640625" style="8" customWidth="1"/>
    <col min="12039" max="12039" width="9.33203125" style="8" customWidth="1"/>
    <col min="12040" max="12040" width="11" style="8" customWidth="1"/>
    <col min="12041" max="12041" width="17.33203125" style="8" customWidth="1"/>
    <col min="12042" max="12289" width="11.5546875" style="8"/>
    <col min="12290" max="12290" width="21.6640625" style="8" customWidth="1"/>
    <col min="12291" max="12291" width="23.6640625" style="8" customWidth="1"/>
    <col min="12292" max="12292" width="22.33203125" style="8" customWidth="1"/>
    <col min="12293" max="12293" width="17.6640625" style="8" customWidth="1"/>
    <col min="12294" max="12294" width="8.6640625" style="8" customWidth="1"/>
    <col min="12295" max="12295" width="9.33203125" style="8" customWidth="1"/>
    <col min="12296" max="12296" width="11" style="8" customWidth="1"/>
    <col min="12297" max="12297" width="17.33203125" style="8" customWidth="1"/>
    <col min="12298" max="12545" width="11.5546875" style="8"/>
    <col min="12546" max="12546" width="21.6640625" style="8" customWidth="1"/>
    <col min="12547" max="12547" width="23.6640625" style="8" customWidth="1"/>
    <col min="12548" max="12548" width="22.33203125" style="8" customWidth="1"/>
    <col min="12549" max="12549" width="17.6640625" style="8" customWidth="1"/>
    <col min="12550" max="12550" width="8.6640625" style="8" customWidth="1"/>
    <col min="12551" max="12551" width="9.33203125" style="8" customWidth="1"/>
    <col min="12552" max="12552" width="11" style="8" customWidth="1"/>
    <col min="12553" max="12553" width="17.33203125" style="8" customWidth="1"/>
    <col min="12554" max="12801" width="11.5546875" style="8"/>
    <col min="12802" max="12802" width="21.6640625" style="8" customWidth="1"/>
    <col min="12803" max="12803" width="23.6640625" style="8" customWidth="1"/>
    <col min="12804" max="12804" width="22.33203125" style="8" customWidth="1"/>
    <col min="12805" max="12805" width="17.6640625" style="8" customWidth="1"/>
    <col min="12806" max="12806" width="8.6640625" style="8" customWidth="1"/>
    <col min="12807" max="12807" width="9.33203125" style="8" customWidth="1"/>
    <col min="12808" max="12808" width="11" style="8" customWidth="1"/>
    <col min="12809" max="12809" width="17.33203125" style="8" customWidth="1"/>
    <col min="12810" max="13057" width="11.5546875" style="8"/>
    <col min="13058" max="13058" width="21.6640625" style="8" customWidth="1"/>
    <col min="13059" max="13059" width="23.6640625" style="8" customWidth="1"/>
    <col min="13060" max="13060" width="22.33203125" style="8" customWidth="1"/>
    <col min="13061" max="13061" width="17.6640625" style="8" customWidth="1"/>
    <col min="13062" max="13062" width="8.6640625" style="8" customWidth="1"/>
    <col min="13063" max="13063" width="9.33203125" style="8" customWidth="1"/>
    <col min="13064" max="13064" width="11" style="8" customWidth="1"/>
    <col min="13065" max="13065" width="17.33203125" style="8" customWidth="1"/>
    <col min="13066" max="13313" width="11.5546875" style="8"/>
    <col min="13314" max="13314" width="21.6640625" style="8" customWidth="1"/>
    <col min="13315" max="13315" width="23.6640625" style="8" customWidth="1"/>
    <col min="13316" max="13316" width="22.33203125" style="8" customWidth="1"/>
    <col min="13317" max="13317" width="17.6640625" style="8" customWidth="1"/>
    <col min="13318" max="13318" width="8.6640625" style="8" customWidth="1"/>
    <col min="13319" max="13319" width="9.33203125" style="8" customWidth="1"/>
    <col min="13320" max="13320" width="11" style="8" customWidth="1"/>
    <col min="13321" max="13321" width="17.33203125" style="8" customWidth="1"/>
    <col min="13322" max="13569" width="11.5546875" style="8"/>
    <col min="13570" max="13570" width="21.6640625" style="8" customWidth="1"/>
    <col min="13571" max="13571" width="23.6640625" style="8" customWidth="1"/>
    <col min="13572" max="13572" width="22.33203125" style="8" customWidth="1"/>
    <col min="13573" max="13573" width="17.6640625" style="8" customWidth="1"/>
    <col min="13574" max="13574" width="8.6640625" style="8" customWidth="1"/>
    <col min="13575" max="13575" width="9.33203125" style="8" customWidth="1"/>
    <col min="13576" max="13576" width="11" style="8" customWidth="1"/>
    <col min="13577" max="13577" width="17.33203125" style="8" customWidth="1"/>
    <col min="13578" max="13825" width="11.5546875" style="8"/>
    <col min="13826" max="13826" width="21.6640625" style="8" customWidth="1"/>
    <col min="13827" max="13827" width="23.6640625" style="8" customWidth="1"/>
    <col min="13828" max="13828" width="22.33203125" style="8" customWidth="1"/>
    <col min="13829" max="13829" width="17.6640625" style="8" customWidth="1"/>
    <col min="13830" max="13830" width="8.6640625" style="8" customWidth="1"/>
    <col min="13831" max="13831" width="9.33203125" style="8" customWidth="1"/>
    <col min="13832" max="13832" width="11" style="8" customWidth="1"/>
    <col min="13833" max="13833" width="17.33203125" style="8" customWidth="1"/>
    <col min="13834" max="14081" width="11.5546875" style="8"/>
    <col min="14082" max="14082" width="21.6640625" style="8" customWidth="1"/>
    <col min="14083" max="14083" width="23.6640625" style="8" customWidth="1"/>
    <col min="14084" max="14084" width="22.33203125" style="8" customWidth="1"/>
    <col min="14085" max="14085" width="17.6640625" style="8" customWidth="1"/>
    <col min="14086" max="14086" width="8.6640625" style="8" customWidth="1"/>
    <col min="14087" max="14087" width="9.33203125" style="8" customWidth="1"/>
    <col min="14088" max="14088" width="11" style="8" customWidth="1"/>
    <col min="14089" max="14089" width="17.33203125" style="8" customWidth="1"/>
    <col min="14090" max="14337" width="11.5546875" style="8"/>
    <col min="14338" max="14338" width="21.6640625" style="8" customWidth="1"/>
    <col min="14339" max="14339" width="23.6640625" style="8" customWidth="1"/>
    <col min="14340" max="14340" width="22.33203125" style="8" customWidth="1"/>
    <col min="14341" max="14341" width="17.6640625" style="8" customWidth="1"/>
    <col min="14342" max="14342" width="8.6640625" style="8" customWidth="1"/>
    <col min="14343" max="14343" width="9.33203125" style="8" customWidth="1"/>
    <col min="14344" max="14344" width="11" style="8" customWidth="1"/>
    <col min="14345" max="14345" width="17.33203125" style="8" customWidth="1"/>
    <col min="14346" max="14593" width="11.5546875" style="8"/>
    <col min="14594" max="14594" width="21.6640625" style="8" customWidth="1"/>
    <col min="14595" max="14595" width="23.6640625" style="8" customWidth="1"/>
    <col min="14596" max="14596" width="22.33203125" style="8" customWidth="1"/>
    <col min="14597" max="14597" width="17.6640625" style="8" customWidth="1"/>
    <col min="14598" max="14598" width="8.6640625" style="8" customWidth="1"/>
    <col min="14599" max="14599" width="9.33203125" style="8" customWidth="1"/>
    <col min="14600" max="14600" width="11" style="8" customWidth="1"/>
    <col min="14601" max="14601" width="17.33203125" style="8" customWidth="1"/>
    <col min="14602" max="14849" width="11.5546875" style="8"/>
    <col min="14850" max="14850" width="21.6640625" style="8" customWidth="1"/>
    <col min="14851" max="14851" width="23.6640625" style="8" customWidth="1"/>
    <col min="14852" max="14852" width="22.33203125" style="8" customWidth="1"/>
    <col min="14853" max="14853" width="17.6640625" style="8" customWidth="1"/>
    <col min="14854" max="14854" width="8.6640625" style="8" customWidth="1"/>
    <col min="14855" max="14855" width="9.33203125" style="8" customWidth="1"/>
    <col min="14856" max="14856" width="11" style="8" customWidth="1"/>
    <col min="14857" max="14857" width="17.33203125" style="8" customWidth="1"/>
    <col min="14858" max="15105" width="11.5546875" style="8"/>
    <col min="15106" max="15106" width="21.6640625" style="8" customWidth="1"/>
    <col min="15107" max="15107" width="23.6640625" style="8" customWidth="1"/>
    <col min="15108" max="15108" width="22.33203125" style="8" customWidth="1"/>
    <col min="15109" max="15109" width="17.6640625" style="8" customWidth="1"/>
    <col min="15110" max="15110" width="8.6640625" style="8" customWidth="1"/>
    <col min="15111" max="15111" width="9.33203125" style="8" customWidth="1"/>
    <col min="15112" max="15112" width="11" style="8" customWidth="1"/>
    <col min="15113" max="15113" width="17.33203125" style="8" customWidth="1"/>
    <col min="15114" max="15361" width="11.5546875" style="8"/>
    <col min="15362" max="15362" width="21.6640625" style="8" customWidth="1"/>
    <col min="15363" max="15363" width="23.6640625" style="8" customWidth="1"/>
    <col min="15364" max="15364" width="22.33203125" style="8" customWidth="1"/>
    <col min="15365" max="15365" width="17.6640625" style="8" customWidth="1"/>
    <col min="15366" max="15366" width="8.6640625" style="8" customWidth="1"/>
    <col min="15367" max="15367" width="9.33203125" style="8" customWidth="1"/>
    <col min="15368" max="15368" width="11" style="8" customWidth="1"/>
    <col min="15369" max="15369" width="17.33203125" style="8" customWidth="1"/>
    <col min="15370" max="15617" width="11.5546875" style="8"/>
    <col min="15618" max="15618" width="21.6640625" style="8" customWidth="1"/>
    <col min="15619" max="15619" width="23.6640625" style="8" customWidth="1"/>
    <col min="15620" max="15620" width="22.33203125" style="8" customWidth="1"/>
    <col min="15621" max="15621" width="17.6640625" style="8" customWidth="1"/>
    <col min="15622" max="15622" width="8.6640625" style="8" customWidth="1"/>
    <col min="15623" max="15623" width="9.33203125" style="8" customWidth="1"/>
    <col min="15624" max="15624" width="11" style="8" customWidth="1"/>
    <col min="15625" max="15625" width="17.33203125" style="8" customWidth="1"/>
    <col min="15626" max="15873" width="11.5546875" style="8"/>
    <col min="15874" max="15874" width="21.6640625" style="8" customWidth="1"/>
    <col min="15875" max="15875" width="23.6640625" style="8" customWidth="1"/>
    <col min="15876" max="15876" width="22.33203125" style="8" customWidth="1"/>
    <col min="15877" max="15877" width="17.6640625" style="8" customWidth="1"/>
    <col min="15878" max="15878" width="8.6640625" style="8" customWidth="1"/>
    <col min="15879" max="15879" width="9.33203125" style="8" customWidth="1"/>
    <col min="15880" max="15880" width="11" style="8" customWidth="1"/>
    <col min="15881" max="15881" width="17.33203125" style="8" customWidth="1"/>
    <col min="15882" max="16129" width="11.5546875" style="8"/>
    <col min="16130" max="16130" width="21.6640625" style="8" customWidth="1"/>
    <col min="16131" max="16131" width="23.6640625" style="8" customWidth="1"/>
    <col min="16132" max="16132" width="22.33203125" style="8" customWidth="1"/>
    <col min="16133" max="16133" width="17.6640625" style="8" customWidth="1"/>
    <col min="16134" max="16134" width="8.6640625" style="8" customWidth="1"/>
    <col min="16135" max="16135" width="9.33203125" style="8" customWidth="1"/>
    <col min="16136" max="16136" width="11" style="8" customWidth="1"/>
    <col min="16137" max="16137" width="17.33203125" style="8" customWidth="1"/>
    <col min="16138" max="16383" width="11.5546875" style="8"/>
    <col min="16384" max="16384" width="11.44140625" style="8" customWidth="1"/>
  </cols>
  <sheetData>
    <row r="1" spans="1:9" s="14" customFormat="1" ht="17.399999999999999" x14ac:dyDescent="0.3">
      <c r="A1" s="196" t="s">
        <v>72</v>
      </c>
      <c r="B1" s="196"/>
      <c r="C1" s="196"/>
      <c r="D1" s="196"/>
      <c r="E1" s="196"/>
      <c r="F1" s="196"/>
      <c r="G1" s="196"/>
      <c r="H1" s="196"/>
      <c r="I1" s="196"/>
    </row>
    <row r="3" spans="1:9" ht="13.8" x14ac:dyDescent="0.25">
      <c r="A3" s="197" t="s">
        <v>119</v>
      </c>
      <c r="B3" s="197"/>
      <c r="C3" s="197"/>
      <c r="D3" s="197"/>
      <c r="E3" s="197"/>
      <c r="F3" s="197"/>
      <c r="G3" s="197"/>
      <c r="H3" s="197"/>
      <c r="I3" s="197"/>
    </row>
    <row r="4" spans="1:9" ht="13.8" x14ac:dyDescent="0.25">
      <c r="A4" s="198"/>
      <c r="B4" s="198"/>
      <c r="C4" s="198"/>
      <c r="D4" s="198"/>
      <c r="E4" s="198"/>
      <c r="F4" s="198"/>
      <c r="G4" s="198"/>
      <c r="H4" s="198"/>
      <c r="I4" s="198"/>
    </row>
    <row r="5" spans="1:9" s="15" customFormat="1" x14ac:dyDescent="0.25">
      <c r="A5" s="56" t="s">
        <v>2</v>
      </c>
      <c r="B5" s="199" t="s">
        <v>68</v>
      </c>
      <c r="C5" s="200"/>
      <c r="D5" s="200"/>
      <c r="E5" s="201"/>
      <c r="F5" s="202" t="s">
        <v>80</v>
      </c>
      <c r="G5" s="202" t="s">
        <v>81</v>
      </c>
      <c r="H5" s="202" t="s">
        <v>82</v>
      </c>
      <c r="I5" s="204" t="s">
        <v>1</v>
      </c>
    </row>
    <row r="6" spans="1:9" s="15" customFormat="1" ht="67.5" customHeight="1" thickBot="1" x14ac:dyDescent="0.3">
      <c r="A6" s="61" t="s">
        <v>3</v>
      </c>
      <c r="B6" s="174" t="s">
        <v>113</v>
      </c>
      <c r="C6" s="174" t="s">
        <v>114</v>
      </c>
      <c r="D6" s="174" t="s">
        <v>115</v>
      </c>
      <c r="E6" s="174" t="s">
        <v>116</v>
      </c>
      <c r="F6" s="203"/>
      <c r="G6" s="203"/>
      <c r="H6" s="203"/>
      <c r="I6" s="205"/>
    </row>
    <row r="7" spans="1:9" ht="13.8" thickTop="1" x14ac:dyDescent="0.25">
      <c r="A7" s="44" t="s">
        <v>27</v>
      </c>
      <c r="B7" s="50">
        <v>1305.7291666666667</v>
      </c>
      <c r="C7" s="50">
        <v>751.04</v>
      </c>
      <c r="D7" s="50">
        <v>7104.76</v>
      </c>
      <c r="E7" s="50">
        <v>462.48</v>
      </c>
      <c r="F7" s="51">
        <v>0</v>
      </c>
      <c r="G7" s="51">
        <v>0</v>
      </c>
      <c r="H7" s="51">
        <v>0</v>
      </c>
      <c r="I7" s="52">
        <f>B7+C7+D7+E7+F7+G7+H7</f>
        <v>9624.0091666666667</v>
      </c>
    </row>
    <row r="8" spans="1:9" x14ac:dyDescent="0.25">
      <c r="A8" s="44" t="s">
        <v>28</v>
      </c>
      <c r="B8" s="46">
        <v>18355.125</v>
      </c>
      <c r="C8" s="46">
        <v>72.34</v>
      </c>
      <c r="D8" s="46">
        <v>5358.24</v>
      </c>
      <c r="E8" s="46">
        <v>449.56</v>
      </c>
      <c r="F8" s="51">
        <v>0</v>
      </c>
      <c r="G8" s="51">
        <v>0</v>
      </c>
      <c r="H8" s="51">
        <v>0</v>
      </c>
      <c r="I8" s="52">
        <f t="shared" ref="I8:I71" si="0">B8+C8+D8+E8+F8+G8+H8</f>
        <v>24235.265000000003</v>
      </c>
    </row>
    <row r="9" spans="1:9" x14ac:dyDescent="0.25">
      <c r="A9" s="44" t="s">
        <v>29</v>
      </c>
      <c r="B9" s="46">
        <v>1147.5</v>
      </c>
      <c r="C9" s="46">
        <v>17.645833333333332</v>
      </c>
      <c r="D9" s="46">
        <v>34.541666666666664</v>
      </c>
      <c r="E9" s="46">
        <v>0</v>
      </c>
      <c r="F9" s="51">
        <v>0</v>
      </c>
      <c r="G9" s="51">
        <v>0</v>
      </c>
      <c r="H9" s="51">
        <v>0</v>
      </c>
      <c r="I9" s="52">
        <f t="shared" si="0"/>
        <v>1199.6875</v>
      </c>
    </row>
    <row r="10" spans="1:9" x14ac:dyDescent="0.25">
      <c r="A10" s="44" t="s">
        <v>30</v>
      </c>
      <c r="B10" s="46">
        <v>4176.145833333333</v>
      </c>
      <c r="C10" s="46">
        <v>4458.5687500000004</v>
      </c>
      <c r="D10" s="46">
        <v>4190.84</v>
      </c>
      <c r="E10" s="46">
        <v>176.94</v>
      </c>
      <c r="F10" s="51">
        <v>0</v>
      </c>
      <c r="G10" s="51">
        <v>0</v>
      </c>
      <c r="H10" s="51">
        <v>0</v>
      </c>
      <c r="I10" s="52">
        <f t="shared" si="0"/>
        <v>13002.494583333335</v>
      </c>
    </row>
    <row r="11" spans="1:9" x14ac:dyDescent="0.25">
      <c r="A11" s="45" t="s">
        <v>4</v>
      </c>
      <c r="B11" s="47">
        <v>24984.5</v>
      </c>
      <c r="C11" s="47">
        <v>5299.5945833333335</v>
      </c>
      <c r="D11" s="47">
        <v>16688.381666666668</v>
      </c>
      <c r="E11" s="47">
        <v>1088.98</v>
      </c>
      <c r="F11" s="149">
        <v>0</v>
      </c>
      <c r="G11" s="149">
        <v>0</v>
      </c>
      <c r="H11" s="149">
        <v>0</v>
      </c>
      <c r="I11" s="52">
        <f t="shared" si="0"/>
        <v>48061.456250000003</v>
      </c>
    </row>
    <row r="12" spans="1:9" x14ac:dyDescent="0.25">
      <c r="A12" s="45"/>
      <c r="B12" s="47"/>
      <c r="C12" s="47"/>
      <c r="D12" s="47"/>
      <c r="E12" s="47"/>
      <c r="F12" s="53"/>
      <c r="G12" s="47"/>
      <c r="H12" s="47"/>
      <c r="I12" s="52">
        <f t="shared" si="0"/>
        <v>0</v>
      </c>
    </row>
    <row r="13" spans="1:9" x14ac:dyDescent="0.25">
      <c r="A13" s="45" t="s">
        <v>5</v>
      </c>
      <c r="B13" s="47">
        <v>1849.92</v>
      </c>
      <c r="C13" s="47">
        <v>0</v>
      </c>
      <c r="D13" s="47">
        <v>353.26666666666665</v>
      </c>
      <c r="E13" s="47">
        <v>180.13333333333333</v>
      </c>
      <c r="F13" s="149">
        <v>0</v>
      </c>
      <c r="G13" s="149">
        <v>0</v>
      </c>
      <c r="H13" s="149">
        <v>0</v>
      </c>
      <c r="I13" s="52">
        <f t="shared" si="0"/>
        <v>2383.3199999999997</v>
      </c>
    </row>
    <row r="14" spans="1:9" x14ac:dyDescent="0.25">
      <c r="A14" s="45"/>
      <c r="B14" s="48"/>
      <c r="C14" s="48"/>
      <c r="D14" s="48"/>
      <c r="E14" s="48"/>
      <c r="F14" s="53"/>
      <c r="G14" s="47"/>
      <c r="H14" s="47"/>
      <c r="I14" s="52">
        <f t="shared" si="0"/>
        <v>0</v>
      </c>
    </row>
    <row r="15" spans="1:9" x14ac:dyDescent="0.25">
      <c r="A15" s="45" t="s">
        <v>6</v>
      </c>
      <c r="B15" s="47">
        <v>1425.06</v>
      </c>
      <c r="C15" s="47">
        <v>0</v>
      </c>
      <c r="D15" s="47">
        <v>448.96</v>
      </c>
      <c r="E15" s="47">
        <v>48.013750000000002</v>
      </c>
      <c r="F15" s="53">
        <v>0</v>
      </c>
      <c r="G15" s="47">
        <v>3.92625</v>
      </c>
      <c r="H15" s="149">
        <v>1.5625</v>
      </c>
      <c r="I15" s="52">
        <f t="shared" si="0"/>
        <v>1927.5225</v>
      </c>
    </row>
    <row r="16" spans="1:9" x14ac:dyDescent="0.25">
      <c r="A16" s="45"/>
      <c r="B16" s="48"/>
      <c r="C16" s="48"/>
      <c r="D16" s="48"/>
      <c r="E16" s="48"/>
      <c r="F16" s="53"/>
      <c r="G16" s="47"/>
      <c r="H16" s="47"/>
      <c r="I16" s="52">
        <f t="shared" si="0"/>
        <v>0</v>
      </c>
    </row>
    <row r="17" spans="1:9" x14ac:dyDescent="0.25">
      <c r="A17" s="44" t="s">
        <v>70</v>
      </c>
      <c r="B17" s="46">
        <v>6165.8684999999996</v>
      </c>
      <c r="C17" s="46">
        <v>0</v>
      </c>
      <c r="D17" s="46">
        <v>1729.954</v>
      </c>
      <c r="E17" s="46">
        <v>136.42916666666667</v>
      </c>
      <c r="F17" s="51">
        <v>0</v>
      </c>
      <c r="G17" s="51">
        <v>0</v>
      </c>
      <c r="H17" s="51">
        <v>0</v>
      </c>
      <c r="I17" s="52">
        <f t="shared" si="0"/>
        <v>8032.2516666666661</v>
      </c>
    </row>
    <row r="18" spans="1:9" x14ac:dyDescent="0.25">
      <c r="A18" s="44" t="s">
        <v>31</v>
      </c>
      <c r="B18" s="46">
        <v>4598.7479999999996</v>
      </c>
      <c r="C18" s="46">
        <v>479.27699999999999</v>
      </c>
      <c r="D18" s="46">
        <v>1093.5278333333333</v>
      </c>
      <c r="E18" s="46">
        <v>254.38616666666667</v>
      </c>
      <c r="F18" s="51">
        <v>0</v>
      </c>
      <c r="G18" s="51">
        <v>0</v>
      </c>
      <c r="H18" s="51">
        <v>0</v>
      </c>
      <c r="I18" s="52">
        <f t="shared" si="0"/>
        <v>6425.9390000000003</v>
      </c>
    </row>
    <row r="19" spans="1:9" x14ac:dyDescent="0.25">
      <c r="A19" s="44" t="s">
        <v>32</v>
      </c>
      <c r="B19" s="46">
        <v>8166.8069999999998</v>
      </c>
      <c r="C19" s="46">
        <v>6866.5330000000004</v>
      </c>
      <c r="D19" s="46">
        <v>2514.5408333333335</v>
      </c>
      <c r="E19" s="46">
        <v>405.40583333333331</v>
      </c>
      <c r="F19" s="51">
        <v>0</v>
      </c>
      <c r="G19" s="51">
        <v>0</v>
      </c>
      <c r="H19" s="51">
        <v>0</v>
      </c>
      <c r="I19" s="52">
        <f t="shared" si="0"/>
        <v>17953.286666666667</v>
      </c>
    </row>
    <row r="20" spans="1:9" x14ac:dyDescent="0.25">
      <c r="A20" s="45" t="s">
        <v>62</v>
      </c>
      <c r="B20" s="47">
        <v>18931.423500000001</v>
      </c>
      <c r="C20" s="47">
        <v>7345.81</v>
      </c>
      <c r="D20" s="47">
        <v>5338.0226666666667</v>
      </c>
      <c r="E20" s="47">
        <v>796.2211666666667</v>
      </c>
      <c r="F20" s="149">
        <v>0</v>
      </c>
      <c r="G20" s="149">
        <v>0</v>
      </c>
      <c r="H20" s="149">
        <v>0</v>
      </c>
      <c r="I20" s="52">
        <f t="shared" si="0"/>
        <v>32411.477333333336</v>
      </c>
    </row>
    <row r="21" spans="1:9" x14ac:dyDescent="0.25">
      <c r="A21" s="45"/>
      <c r="B21" s="48"/>
      <c r="C21" s="48"/>
      <c r="D21" s="48"/>
      <c r="E21" s="48"/>
      <c r="F21" s="53"/>
      <c r="G21" s="47"/>
      <c r="H21" s="47"/>
      <c r="I21" s="52">
        <f t="shared" si="0"/>
        <v>0</v>
      </c>
    </row>
    <row r="22" spans="1:9" x14ac:dyDescent="0.25">
      <c r="A22" s="45" t="s">
        <v>7</v>
      </c>
      <c r="B22" s="47">
        <v>19632.533333333333</v>
      </c>
      <c r="C22" s="47">
        <v>1440.0895833333334</v>
      </c>
      <c r="D22" s="47">
        <v>878.51458333333335</v>
      </c>
      <c r="E22" s="47">
        <v>467.49791666666664</v>
      </c>
      <c r="F22" s="149">
        <v>0</v>
      </c>
      <c r="G22" s="149">
        <v>0</v>
      </c>
      <c r="H22" s="149">
        <v>0</v>
      </c>
      <c r="I22" s="52">
        <f t="shared" si="0"/>
        <v>22418.635416666668</v>
      </c>
    </row>
    <row r="23" spans="1:9" x14ac:dyDescent="0.25">
      <c r="A23" s="45"/>
      <c r="B23" s="48"/>
      <c r="C23" s="48"/>
      <c r="D23" s="48"/>
      <c r="E23" s="48"/>
      <c r="F23" s="53"/>
      <c r="G23" s="47"/>
      <c r="H23" s="47"/>
      <c r="I23" s="52">
        <f t="shared" si="0"/>
        <v>0</v>
      </c>
    </row>
    <row r="24" spans="1:9" x14ac:dyDescent="0.25">
      <c r="A24" s="45" t="s">
        <v>8</v>
      </c>
      <c r="B24" s="47">
        <v>866.75625000000002</v>
      </c>
      <c r="C24" s="47">
        <v>1621.8812499999999</v>
      </c>
      <c r="D24" s="47">
        <v>646</v>
      </c>
      <c r="E24" s="47">
        <v>0</v>
      </c>
      <c r="F24" s="149">
        <v>0</v>
      </c>
      <c r="G24" s="149">
        <v>0</v>
      </c>
      <c r="H24" s="149">
        <v>0</v>
      </c>
      <c r="I24" s="52">
        <f t="shared" si="0"/>
        <v>3134.6374999999998</v>
      </c>
    </row>
    <row r="25" spans="1:9" x14ac:dyDescent="0.25">
      <c r="A25" s="45"/>
      <c r="B25" s="47"/>
      <c r="C25" s="47"/>
      <c r="D25" s="47"/>
      <c r="E25" s="47"/>
      <c r="F25" s="53"/>
      <c r="G25" s="47"/>
      <c r="H25" s="47"/>
      <c r="I25" s="52">
        <f t="shared" si="0"/>
        <v>0</v>
      </c>
    </row>
    <row r="26" spans="1:9" x14ac:dyDescent="0.25">
      <c r="A26" s="44" t="s">
        <v>33</v>
      </c>
      <c r="B26" s="46">
        <v>24138.111666666668</v>
      </c>
      <c r="C26" s="46">
        <v>6142.3346666666666</v>
      </c>
      <c r="D26" s="46">
        <v>22459.916166666666</v>
      </c>
      <c r="E26" s="46">
        <v>384.12425000000002</v>
      </c>
      <c r="F26" s="51">
        <v>0</v>
      </c>
      <c r="G26" s="51">
        <v>0</v>
      </c>
      <c r="H26" s="51">
        <v>0</v>
      </c>
      <c r="I26" s="52">
        <f t="shared" si="0"/>
        <v>53124.486750000004</v>
      </c>
    </row>
    <row r="27" spans="1:9" x14ac:dyDescent="0.25">
      <c r="A27" s="44" t="s">
        <v>34</v>
      </c>
      <c r="B27" s="46">
        <v>2489.3761666666664</v>
      </c>
      <c r="C27" s="46">
        <v>18870.32799999409</v>
      </c>
      <c r="D27" s="46">
        <v>14342.176488325831</v>
      </c>
      <c r="E27" s="46">
        <v>20.001999999999999</v>
      </c>
      <c r="F27" s="51">
        <v>0</v>
      </c>
      <c r="G27" s="51">
        <v>0</v>
      </c>
      <c r="H27" s="51">
        <v>0</v>
      </c>
      <c r="I27" s="52">
        <f t="shared" si="0"/>
        <v>35721.882654986584</v>
      </c>
    </row>
    <row r="28" spans="1:9" x14ac:dyDescent="0.25">
      <c r="A28" s="44" t="s">
        <v>35</v>
      </c>
      <c r="B28" s="49">
        <v>76843.021333299432</v>
      </c>
      <c r="C28" s="49">
        <v>56826.716999970966</v>
      </c>
      <c r="D28" s="49">
        <v>10636.843499999999</v>
      </c>
      <c r="E28" s="49">
        <v>2548.3333333333335</v>
      </c>
      <c r="F28" s="51">
        <v>0</v>
      </c>
      <c r="G28" s="51">
        <v>0</v>
      </c>
      <c r="H28" s="51">
        <v>0</v>
      </c>
      <c r="I28" s="52">
        <f t="shared" si="0"/>
        <v>146854.91516660372</v>
      </c>
    </row>
    <row r="29" spans="1:9" x14ac:dyDescent="0.25">
      <c r="A29" s="45" t="s">
        <v>66</v>
      </c>
      <c r="B29" s="47">
        <v>103470.50916663276</v>
      </c>
      <c r="C29" s="47">
        <v>81839.379666631721</v>
      </c>
      <c r="D29" s="47">
        <v>47438.936154992494</v>
      </c>
      <c r="E29" s="47">
        <v>2952.4595833333333</v>
      </c>
      <c r="F29" s="149">
        <v>0</v>
      </c>
      <c r="G29" s="149">
        <v>0</v>
      </c>
      <c r="H29" s="149">
        <v>0</v>
      </c>
      <c r="I29" s="52">
        <f t="shared" si="0"/>
        <v>235701.28457159031</v>
      </c>
    </row>
    <row r="30" spans="1:9" x14ac:dyDescent="0.25">
      <c r="A30" s="45"/>
      <c r="B30" s="47"/>
      <c r="C30" s="47"/>
      <c r="D30" s="47"/>
      <c r="E30" s="47"/>
      <c r="F30" s="53"/>
      <c r="G30" s="47"/>
      <c r="H30" s="47"/>
      <c r="I30" s="52">
        <f t="shared" si="0"/>
        <v>0</v>
      </c>
    </row>
    <row r="31" spans="1:9" x14ac:dyDescent="0.25">
      <c r="A31" s="44" t="s">
        <v>36</v>
      </c>
      <c r="B31" s="46">
        <v>6918.5654999999997</v>
      </c>
      <c r="C31" s="46">
        <v>1213.5915</v>
      </c>
      <c r="D31" s="46">
        <v>457.68799999999999</v>
      </c>
      <c r="E31" s="46">
        <v>530.041875</v>
      </c>
      <c r="F31" s="51">
        <v>0.18416666666666667</v>
      </c>
      <c r="G31" s="51">
        <v>0.24383333333333335</v>
      </c>
      <c r="H31" s="51">
        <v>0.875</v>
      </c>
      <c r="I31" s="52">
        <f t="shared" si="0"/>
        <v>9121.189875</v>
      </c>
    </row>
    <row r="32" spans="1:9" x14ac:dyDescent="0.25">
      <c r="A32" s="44" t="s">
        <v>37</v>
      </c>
      <c r="B32" s="46">
        <v>1731.6089999999999</v>
      </c>
      <c r="C32" s="46">
        <v>3870.7514999999999</v>
      </c>
      <c r="D32" s="46">
        <v>1190.9259999999999</v>
      </c>
      <c r="E32" s="46">
        <v>1691.5181250000001</v>
      </c>
      <c r="F32" s="51">
        <v>3.2500000000000001E-2</v>
      </c>
      <c r="G32" s="51">
        <v>0.67374999999999996</v>
      </c>
      <c r="H32" s="51">
        <v>1.0715833333333333</v>
      </c>
      <c r="I32" s="52">
        <f t="shared" si="0"/>
        <v>8486.5824583333324</v>
      </c>
    </row>
    <row r="33" spans="1:9" x14ac:dyDescent="0.25">
      <c r="A33" s="44" t="s">
        <v>38</v>
      </c>
      <c r="B33" s="46">
        <v>39197.688750000001</v>
      </c>
      <c r="C33" s="46">
        <v>12963.159</v>
      </c>
      <c r="D33" s="46">
        <v>2087.1619999999998</v>
      </c>
      <c r="E33" s="46">
        <v>356.4</v>
      </c>
      <c r="F33" s="51">
        <v>0</v>
      </c>
      <c r="G33" s="51">
        <v>0.14000000000000001</v>
      </c>
      <c r="H33" s="51">
        <v>7.6999999999999999E-2</v>
      </c>
      <c r="I33" s="52">
        <f t="shared" si="0"/>
        <v>54604.626749999996</v>
      </c>
    </row>
    <row r="34" spans="1:9" x14ac:dyDescent="0.25">
      <c r="A34" s="44" t="s">
        <v>39</v>
      </c>
      <c r="B34" s="46">
        <v>15160.686750000001</v>
      </c>
      <c r="C34" s="46">
        <v>17669.69325</v>
      </c>
      <c r="D34" s="46">
        <v>2651.33</v>
      </c>
      <c r="E34" s="46">
        <v>1067.6324999999999</v>
      </c>
      <c r="F34" s="51">
        <v>0.11916666666666667</v>
      </c>
      <c r="G34" s="51">
        <v>0.40250000000000002</v>
      </c>
      <c r="H34" s="51">
        <v>0.68658333333333332</v>
      </c>
      <c r="I34" s="52">
        <f t="shared" si="0"/>
        <v>36550.550750000002</v>
      </c>
    </row>
    <row r="35" spans="1:9" x14ac:dyDescent="0.25">
      <c r="A35" s="45" t="s">
        <v>9</v>
      </c>
      <c r="B35" s="47">
        <v>63008.55</v>
      </c>
      <c r="C35" s="47">
        <v>35717.195250000004</v>
      </c>
      <c r="D35" s="47">
        <v>6387.1059999999998</v>
      </c>
      <c r="E35" s="47">
        <v>3645.5924999999997</v>
      </c>
      <c r="F35" s="149">
        <v>0.33583333333333332</v>
      </c>
      <c r="G35" s="149">
        <v>1.4600833333333334</v>
      </c>
      <c r="H35" s="149">
        <v>2.7101666666666668</v>
      </c>
      <c r="I35" s="52">
        <f t="shared" si="0"/>
        <v>108762.94983333335</v>
      </c>
    </row>
    <row r="36" spans="1:9" x14ac:dyDescent="0.25">
      <c r="A36" s="45"/>
      <c r="B36" s="48"/>
      <c r="C36" s="48"/>
      <c r="D36" s="48"/>
      <c r="E36" s="48"/>
      <c r="F36" s="53"/>
      <c r="G36" s="47"/>
      <c r="H36" s="47"/>
      <c r="I36" s="52">
        <f t="shared" si="0"/>
        <v>0</v>
      </c>
    </row>
    <row r="37" spans="1:9" x14ac:dyDescent="0.25">
      <c r="A37" s="45" t="s">
        <v>10</v>
      </c>
      <c r="B37" s="47">
        <v>4566.95</v>
      </c>
      <c r="C37" s="47">
        <v>1596.53</v>
      </c>
      <c r="D37" s="47">
        <v>1652.4733333333334</v>
      </c>
      <c r="E37" s="47">
        <v>201.27108333333345</v>
      </c>
      <c r="F37" s="149">
        <v>0</v>
      </c>
      <c r="G37" s="149">
        <v>0</v>
      </c>
      <c r="H37" s="149">
        <v>0</v>
      </c>
      <c r="I37" s="52">
        <f t="shared" si="0"/>
        <v>8017.224416666666</v>
      </c>
    </row>
    <row r="38" spans="1:9" x14ac:dyDescent="0.25">
      <c r="A38" s="45"/>
      <c r="B38" s="48"/>
      <c r="C38" s="48"/>
      <c r="D38" s="48"/>
      <c r="E38" s="48"/>
      <c r="F38" s="54"/>
      <c r="G38" s="48"/>
      <c r="H38" s="48"/>
      <c r="I38" s="52">
        <f t="shared" si="0"/>
        <v>0</v>
      </c>
    </row>
    <row r="39" spans="1:9" x14ac:dyDescent="0.25">
      <c r="A39" s="44" t="s">
        <v>11</v>
      </c>
      <c r="B39" s="50">
        <v>3522.1514999999999</v>
      </c>
      <c r="C39" s="50">
        <v>373.09500000000003</v>
      </c>
      <c r="D39" s="50">
        <v>1853.17</v>
      </c>
      <c r="E39" s="50">
        <v>78.105000000000004</v>
      </c>
      <c r="F39" s="51">
        <v>0</v>
      </c>
      <c r="G39" s="51">
        <v>0</v>
      </c>
      <c r="H39" s="51">
        <v>0</v>
      </c>
      <c r="I39" s="52">
        <f t="shared" si="0"/>
        <v>5826.5214999999998</v>
      </c>
    </row>
    <row r="40" spans="1:9" x14ac:dyDescent="0.25">
      <c r="A40" s="44" t="s">
        <v>40</v>
      </c>
      <c r="B40" s="46">
        <v>23429.654999999999</v>
      </c>
      <c r="C40" s="46">
        <v>2100.7783333333332</v>
      </c>
      <c r="D40" s="46">
        <v>172.89583333333334</v>
      </c>
      <c r="E40" s="46">
        <v>100.81666666666666</v>
      </c>
      <c r="F40" s="51">
        <v>0</v>
      </c>
      <c r="G40" s="51">
        <v>0</v>
      </c>
      <c r="H40" s="51">
        <v>0</v>
      </c>
      <c r="I40" s="52">
        <f t="shared" si="0"/>
        <v>25804.145833333328</v>
      </c>
    </row>
    <row r="41" spans="1:9" x14ac:dyDescent="0.25">
      <c r="A41" s="44" t="s">
        <v>41</v>
      </c>
      <c r="B41" s="50">
        <v>8394.8850000000002</v>
      </c>
      <c r="C41" s="50">
        <v>437.5</v>
      </c>
      <c r="D41" s="50">
        <v>3789.92</v>
      </c>
      <c r="E41" s="50">
        <v>19.411666666666665</v>
      </c>
      <c r="F41" s="51">
        <v>0</v>
      </c>
      <c r="G41" s="51">
        <v>0</v>
      </c>
      <c r="H41" s="51">
        <v>0</v>
      </c>
      <c r="I41" s="52">
        <f t="shared" si="0"/>
        <v>12641.716666666667</v>
      </c>
    </row>
    <row r="42" spans="1:9" x14ac:dyDescent="0.25">
      <c r="A42" s="44" t="s">
        <v>42</v>
      </c>
      <c r="B42" s="46">
        <v>7204.9049999999997</v>
      </c>
      <c r="C42" s="46">
        <v>650</v>
      </c>
      <c r="D42" s="46">
        <v>226.91666666666666</v>
      </c>
      <c r="E42" s="46">
        <v>0</v>
      </c>
      <c r="F42" s="51">
        <v>0</v>
      </c>
      <c r="G42" s="51">
        <v>0</v>
      </c>
      <c r="H42" s="51">
        <v>0</v>
      </c>
      <c r="I42" s="52">
        <f t="shared" si="0"/>
        <v>8081.8216666666667</v>
      </c>
    </row>
    <row r="43" spans="1:9" x14ac:dyDescent="0.25">
      <c r="A43" s="44" t="s">
        <v>12</v>
      </c>
      <c r="B43" s="46">
        <v>264.69</v>
      </c>
      <c r="C43" s="46">
        <v>260</v>
      </c>
      <c r="D43" s="46">
        <v>285.31200000000001</v>
      </c>
      <c r="E43" s="46">
        <v>111.92416666666666</v>
      </c>
      <c r="F43" s="51">
        <v>0</v>
      </c>
      <c r="G43" s="51">
        <v>0</v>
      </c>
      <c r="H43" s="51">
        <v>0</v>
      </c>
      <c r="I43" s="52">
        <f t="shared" si="0"/>
        <v>921.92616666666675</v>
      </c>
    </row>
    <row r="44" spans="1:9" x14ac:dyDescent="0.25">
      <c r="A44" s="44" t="s">
        <v>43</v>
      </c>
      <c r="B44" s="50">
        <v>20763.427500000002</v>
      </c>
      <c r="C44" s="50">
        <v>21878.333333333332</v>
      </c>
      <c r="D44" s="50">
        <v>2546.1624999999999</v>
      </c>
      <c r="E44" s="50">
        <v>92.32</v>
      </c>
      <c r="F44" s="51">
        <v>0</v>
      </c>
      <c r="G44" s="51">
        <v>0</v>
      </c>
      <c r="H44" s="51">
        <v>0</v>
      </c>
      <c r="I44" s="52">
        <f t="shared" si="0"/>
        <v>45280.243333333332</v>
      </c>
    </row>
    <row r="45" spans="1:9" x14ac:dyDescent="0.25">
      <c r="A45" s="44" t="s">
        <v>44</v>
      </c>
      <c r="B45" s="46">
        <v>0</v>
      </c>
      <c r="C45" s="46">
        <v>3.3333333333333335</v>
      </c>
      <c r="D45" s="46">
        <v>618.95833333333337</v>
      </c>
      <c r="E45" s="46">
        <v>0</v>
      </c>
      <c r="F45" s="51">
        <v>0</v>
      </c>
      <c r="G45" s="51">
        <v>0</v>
      </c>
      <c r="H45" s="51">
        <v>0</v>
      </c>
      <c r="I45" s="52">
        <f t="shared" si="0"/>
        <v>622.29166666666674</v>
      </c>
    </row>
    <row r="46" spans="1:9" x14ac:dyDescent="0.25">
      <c r="A46" s="44" t="s">
        <v>45</v>
      </c>
      <c r="B46" s="46">
        <v>50280.45</v>
      </c>
      <c r="C46" s="46">
        <v>15806.8</v>
      </c>
      <c r="D46" s="46">
        <v>140.18625</v>
      </c>
      <c r="E46" s="46">
        <v>946.92499999999995</v>
      </c>
      <c r="F46" s="51">
        <v>0</v>
      </c>
      <c r="G46" s="51">
        <v>0</v>
      </c>
      <c r="H46" s="51">
        <v>0</v>
      </c>
      <c r="I46" s="52">
        <f t="shared" si="0"/>
        <v>67174.361250000002</v>
      </c>
    </row>
    <row r="47" spans="1:9" x14ac:dyDescent="0.25">
      <c r="A47" s="44" t="s">
        <v>46</v>
      </c>
      <c r="B47" s="51">
        <v>0</v>
      </c>
      <c r="C47" s="51">
        <v>0.72916666666666663</v>
      </c>
      <c r="D47" s="51">
        <v>62.125</v>
      </c>
      <c r="E47" s="51">
        <v>60</v>
      </c>
      <c r="F47" s="51">
        <v>0</v>
      </c>
      <c r="G47" s="51">
        <v>0</v>
      </c>
      <c r="H47" s="51">
        <v>0</v>
      </c>
      <c r="I47" s="52">
        <f t="shared" si="0"/>
        <v>122.85416666666666</v>
      </c>
    </row>
    <row r="48" spans="1:9" x14ac:dyDescent="0.25">
      <c r="A48" s="45" t="s">
        <v>64</v>
      </c>
      <c r="B48" s="47">
        <v>113860.164</v>
      </c>
      <c r="C48" s="47">
        <v>41510.569166666661</v>
      </c>
      <c r="D48" s="47">
        <v>9695.646583333335</v>
      </c>
      <c r="E48" s="47">
        <v>1409.5025000000001</v>
      </c>
      <c r="F48" s="149">
        <v>0</v>
      </c>
      <c r="G48" s="149">
        <v>0</v>
      </c>
      <c r="H48" s="149">
        <v>0</v>
      </c>
      <c r="I48" s="52">
        <f t="shared" si="0"/>
        <v>166475.88225000002</v>
      </c>
    </row>
    <row r="49" spans="1:9" x14ac:dyDescent="0.25">
      <c r="A49" s="45"/>
      <c r="B49" s="47"/>
      <c r="C49" s="47"/>
      <c r="D49" s="47"/>
      <c r="E49" s="47"/>
      <c r="F49" s="53"/>
      <c r="G49" s="47"/>
      <c r="H49" s="47"/>
      <c r="I49" s="52">
        <f t="shared" si="0"/>
        <v>0</v>
      </c>
    </row>
    <row r="50" spans="1:9" x14ac:dyDescent="0.25">
      <c r="A50" s="45" t="s">
        <v>13</v>
      </c>
      <c r="B50" s="47">
        <v>11523.613333333333</v>
      </c>
      <c r="C50" s="47">
        <v>3989.0008333333335</v>
      </c>
      <c r="D50" s="47">
        <v>332.37208333333331</v>
      </c>
      <c r="E50" s="47">
        <v>8.9583333333333339</v>
      </c>
      <c r="F50" s="149">
        <v>0</v>
      </c>
      <c r="G50" s="149">
        <v>0</v>
      </c>
      <c r="H50" s="149">
        <v>9.65</v>
      </c>
      <c r="I50" s="52">
        <f t="shared" si="0"/>
        <v>15863.594583333334</v>
      </c>
    </row>
    <row r="51" spans="1:9" x14ac:dyDescent="0.25">
      <c r="A51" s="45"/>
      <c r="B51" s="47"/>
      <c r="C51" s="47"/>
      <c r="D51" s="47"/>
      <c r="E51" s="47"/>
      <c r="F51" s="53"/>
      <c r="G51" s="47"/>
      <c r="H51" s="47"/>
      <c r="I51" s="52">
        <f t="shared" si="0"/>
        <v>0</v>
      </c>
    </row>
    <row r="52" spans="1:9" x14ac:dyDescent="0.25">
      <c r="A52" s="44" t="s">
        <v>47</v>
      </c>
      <c r="B52" s="46">
        <v>0</v>
      </c>
      <c r="C52" s="46">
        <v>1329.4866666666667</v>
      </c>
      <c r="D52" s="46">
        <v>466.60166666666669</v>
      </c>
      <c r="E52" s="46">
        <v>25.63</v>
      </c>
      <c r="F52" s="51">
        <v>0</v>
      </c>
      <c r="G52" s="51">
        <v>0</v>
      </c>
      <c r="H52" s="51">
        <v>0</v>
      </c>
      <c r="I52" s="52">
        <f t="shared" si="0"/>
        <v>1821.7183333333335</v>
      </c>
    </row>
    <row r="53" spans="1:9" x14ac:dyDescent="0.25">
      <c r="A53" s="44" t="s">
        <v>14</v>
      </c>
      <c r="B53" s="46">
        <v>2867.5833333333335</v>
      </c>
      <c r="C53" s="46">
        <v>1.1916666666666667</v>
      </c>
      <c r="D53" s="46">
        <v>808.41166666666663</v>
      </c>
      <c r="E53" s="46">
        <v>0</v>
      </c>
      <c r="F53" s="51">
        <v>0</v>
      </c>
      <c r="G53" s="51">
        <v>0</v>
      </c>
      <c r="H53" s="51">
        <v>0</v>
      </c>
      <c r="I53" s="52">
        <f t="shared" si="0"/>
        <v>3677.1866666666665</v>
      </c>
    </row>
    <row r="54" spans="1:9" x14ac:dyDescent="0.25">
      <c r="A54" s="44" t="s">
        <v>48</v>
      </c>
      <c r="B54" s="50">
        <v>14344.243333333334</v>
      </c>
      <c r="C54" s="50">
        <v>21344.158333333333</v>
      </c>
      <c r="D54" s="50">
        <v>4267.5630833333335</v>
      </c>
      <c r="E54" s="50">
        <v>1547.1189999999999</v>
      </c>
      <c r="F54" s="52">
        <v>0.10541666666666667</v>
      </c>
      <c r="G54" s="50">
        <v>0.1575</v>
      </c>
      <c r="H54" s="50">
        <v>9.583333333333334E-2</v>
      </c>
      <c r="I54" s="52">
        <f t="shared" si="0"/>
        <v>41503.442499999997</v>
      </c>
    </row>
    <row r="55" spans="1:9" x14ac:dyDescent="0.25">
      <c r="A55" s="44" t="s">
        <v>49</v>
      </c>
      <c r="B55" s="46">
        <v>71973.240000000005</v>
      </c>
      <c r="C55" s="46">
        <v>35705.199999999997</v>
      </c>
      <c r="D55" s="46">
        <v>1608.62</v>
      </c>
      <c r="E55" s="46">
        <v>0</v>
      </c>
      <c r="F55" s="52">
        <v>0</v>
      </c>
      <c r="G55" s="50">
        <v>0</v>
      </c>
      <c r="H55" s="50">
        <v>0</v>
      </c>
      <c r="I55" s="52">
        <f t="shared" si="0"/>
        <v>109287.06</v>
      </c>
    </row>
    <row r="56" spans="1:9" x14ac:dyDescent="0.25">
      <c r="A56" s="44" t="s">
        <v>15</v>
      </c>
      <c r="B56" s="50">
        <v>45578.34</v>
      </c>
      <c r="C56" s="50">
        <v>24173.392500000002</v>
      </c>
      <c r="D56" s="50">
        <v>8301.2819999999992</v>
      </c>
      <c r="E56" s="50">
        <v>105.116</v>
      </c>
      <c r="F56" s="51">
        <v>0</v>
      </c>
      <c r="G56" s="50">
        <v>12.5</v>
      </c>
      <c r="H56" s="51">
        <v>0</v>
      </c>
      <c r="I56" s="52">
        <f t="shared" si="0"/>
        <v>78170.630499999985</v>
      </c>
    </row>
    <row r="57" spans="1:9" x14ac:dyDescent="0.25">
      <c r="A57" s="45" t="s">
        <v>50</v>
      </c>
      <c r="B57" s="47">
        <v>134763.40666666668</v>
      </c>
      <c r="C57" s="47">
        <v>82553.429166666669</v>
      </c>
      <c r="D57" s="47">
        <v>15452.478416666665</v>
      </c>
      <c r="E57" s="47">
        <v>1677.865</v>
      </c>
      <c r="F57" s="53">
        <v>0.10541666666666667</v>
      </c>
      <c r="G57" s="47">
        <v>12.657500000000001</v>
      </c>
      <c r="H57" s="47">
        <v>9.583333333333334E-2</v>
      </c>
      <c r="I57" s="52">
        <f t="shared" si="0"/>
        <v>234460.03799999997</v>
      </c>
    </row>
    <row r="58" spans="1:9" x14ac:dyDescent="0.25">
      <c r="A58" s="45"/>
      <c r="B58" s="47"/>
      <c r="C58" s="47"/>
      <c r="D58" s="47"/>
      <c r="E58" s="47"/>
      <c r="F58" s="53"/>
      <c r="G58" s="47"/>
      <c r="H58" s="47"/>
      <c r="I58" s="52">
        <f t="shared" si="0"/>
        <v>0</v>
      </c>
    </row>
    <row r="59" spans="1:9" x14ac:dyDescent="0.25">
      <c r="A59" s="44" t="s">
        <v>51</v>
      </c>
      <c r="B59" s="46">
        <v>3600.0623333333333</v>
      </c>
      <c r="C59" s="46">
        <v>29.253</v>
      </c>
      <c r="D59" s="46">
        <v>144.42500000000001</v>
      </c>
      <c r="E59" s="46">
        <v>3.2725</v>
      </c>
      <c r="F59" s="51">
        <v>0.52500000000000002</v>
      </c>
      <c r="G59" s="50">
        <v>2.2599999999999998</v>
      </c>
      <c r="H59" s="50">
        <v>1.05</v>
      </c>
      <c r="I59" s="52">
        <f t="shared" si="0"/>
        <v>3780.8478333333342</v>
      </c>
    </row>
    <row r="60" spans="1:9" x14ac:dyDescent="0.25">
      <c r="A60" s="44" t="s">
        <v>52</v>
      </c>
      <c r="B60" s="46">
        <v>9908.1779999999999</v>
      </c>
      <c r="C60" s="46">
        <v>523.54683333333332</v>
      </c>
      <c r="D60" s="46">
        <v>217.05333333333334</v>
      </c>
      <c r="E60" s="46">
        <v>0</v>
      </c>
      <c r="F60" s="51">
        <v>9.583333333333334E-2</v>
      </c>
      <c r="G60" s="51">
        <v>0.56999999999999995</v>
      </c>
      <c r="H60" s="51">
        <v>0.21666666666666667</v>
      </c>
      <c r="I60" s="52">
        <f t="shared" si="0"/>
        <v>10649.660666666667</v>
      </c>
    </row>
    <row r="61" spans="1:9" x14ac:dyDescent="0.25">
      <c r="A61" s="44" t="s">
        <v>53</v>
      </c>
      <c r="B61" s="50">
        <v>53808.142999999996</v>
      </c>
      <c r="C61" s="50">
        <v>44094.754549999998</v>
      </c>
      <c r="D61" s="50">
        <v>10947.958583333335</v>
      </c>
      <c r="E61" s="50">
        <v>1598.8311333333331</v>
      </c>
      <c r="F61" s="51">
        <v>0.12916666666666668</v>
      </c>
      <c r="G61" s="51">
        <v>3.5249999999999999</v>
      </c>
      <c r="H61" s="50">
        <v>0.69599999999999995</v>
      </c>
      <c r="I61" s="52">
        <f t="shared" si="0"/>
        <v>110454.03743333333</v>
      </c>
    </row>
    <row r="62" spans="1:9" x14ac:dyDescent="0.25">
      <c r="A62" s="45" t="s">
        <v>16</v>
      </c>
      <c r="B62" s="47">
        <v>67316.383333333331</v>
      </c>
      <c r="C62" s="47">
        <v>44647.554383333329</v>
      </c>
      <c r="D62" s="47">
        <v>11309.436916666667</v>
      </c>
      <c r="E62" s="47">
        <v>1602.1036333333332</v>
      </c>
      <c r="F62" s="149">
        <v>0.75</v>
      </c>
      <c r="G62" s="47">
        <v>6.3549999999999995</v>
      </c>
      <c r="H62" s="47">
        <v>1.9626666666666666</v>
      </c>
      <c r="I62" s="52">
        <f t="shared" si="0"/>
        <v>124884.54593333334</v>
      </c>
    </row>
    <row r="63" spans="1:9" x14ac:dyDescent="0.25">
      <c r="A63" s="45"/>
      <c r="B63" s="47"/>
      <c r="C63" s="47"/>
      <c r="D63" s="47"/>
      <c r="E63" s="47"/>
      <c r="F63" s="53"/>
      <c r="G63" s="47"/>
      <c r="H63" s="47"/>
      <c r="I63" s="52"/>
    </row>
    <row r="64" spans="1:9" x14ac:dyDescent="0.25">
      <c r="A64" s="45" t="s">
        <v>17</v>
      </c>
      <c r="B64" s="47">
        <v>28519.488000000001</v>
      </c>
      <c r="C64" s="47">
        <v>0</v>
      </c>
      <c r="D64" s="47">
        <v>992.80799999999999</v>
      </c>
      <c r="E64" s="47">
        <v>0</v>
      </c>
      <c r="F64" s="149">
        <v>0</v>
      </c>
      <c r="G64" s="149">
        <v>0</v>
      </c>
      <c r="H64" s="149">
        <v>0</v>
      </c>
      <c r="I64" s="52">
        <f t="shared" si="0"/>
        <v>29512.296000000002</v>
      </c>
    </row>
    <row r="65" spans="1:9" x14ac:dyDescent="0.25">
      <c r="A65" s="45"/>
      <c r="B65" s="48"/>
      <c r="C65" s="48"/>
      <c r="D65" s="48"/>
      <c r="E65" s="48"/>
      <c r="F65" s="53"/>
      <c r="G65" s="47"/>
      <c r="H65" s="47"/>
      <c r="I65" s="52">
        <f t="shared" si="0"/>
        <v>0</v>
      </c>
    </row>
    <row r="66" spans="1:9" x14ac:dyDescent="0.25">
      <c r="A66" s="44" t="s">
        <v>18</v>
      </c>
      <c r="B66" s="51">
        <v>15949.082249999999</v>
      </c>
      <c r="C66" s="51">
        <v>10437.174999999999</v>
      </c>
      <c r="D66" s="51">
        <v>691.18700000000001</v>
      </c>
      <c r="E66" s="51">
        <v>0</v>
      </c>
      <c r="F66" s="51">
        <v>0</v>
      </c>
      <c r="G66" s="51">
        <v>0</v>
      </c>
      <c r="H66" s="51">
        <v>0</v>
      </c>
      <c r="I66" s="52">
        <f t="shared" si="0"/>
        <v>27077.44425</v>
      </c>
    </row>
    <row r="67" spans="1:9" x14ac:dyDescent="0.25">
      <c r="A67" s="44" t="s">
        <v>19</v>
      </c>
      <c r="B67" s="51">
        <v>0</v>
      </c>
      <c r="C67" s="51">
        <v>0</v>
      </c>
      <c r="D67" s="51">
        <v>321.74016666666665</v>
      </c>
      <c r="E67" s="51">
        <v>222.69983333333334</v>
      </c>
      <c r="F67" s="51">
        <v>0</v>
      </c>
      <c r="G67" s="51">
        <v>0</v>
      </c>
      <c r="H67" s="51">
        <v>0</v>
      </c>
      <c r="I67" s="52">
        <f t="shared" si="0"/>
        <v>544.44000000000005</v>
      </c>
    </row>
    <row r="68" spans="1:9" x14ac:dyDescent="0.25">
      <c r="A68" s="45" t="s">
        <v>20</v>
      </c>
      <c r="B68" s="47">
        <v>15949.082249999999</v>
      </c>
      <c r="C68" s="47">
        <v>10437.174999999999</v>
      </c>
      <c r="D68" s="47">
        <v>1012.9271666666666</v>
      </c>
      <c r="E68" s="47">
        <v>222.69983333333334</v>
      </c>
      <c r="F68" s="149">
        <v>0</v>
      </c>
      <c r="G68" s="149">
        <v>0</v>
      </c>
      <c r="H68" s="149">
        <v>0</v>
      </c>
      <c r="I68" s="52">
        <f t="shared" si="0"/>
        <v>27621.884249999999</v>
      </c>
    </row>
    <row r="69" spans="1:9" x14ac:dyDescent="0.25">
      <c r="A69" s="45"/>
      <c r="B69" s="47"/>
      <c r="C69" s="47"/>
      <c r="D69" s="47"/>
      <c r="E69" s="47"/>
      <c r="F69" s="53"/>
      <c r="G69" s="47"/>
      <c r="H69" s="47"/>
      <c r="I69" s="52">
        <f t="shared" si="0"/>
        <v>0</v>
      </c>
    </row>
    <row r="70" spans="1:9" x14ac:dyDescent="0.25">
      <c r="A70" s="44" t="s">
        <v>54</v>
      </c>
      <c r="B70" s="50">
        <v>502.04250000000002</v>
      </c>
      <c r="C70" s="50">
        <v>1.4</v>
      </c>
      <c r="D70" s="50">
        <v>281.61666666666667</v>
      </c>
      <c r="E70" s="50">
        <v>339.93333333333334</v>
      </c>
      <c r="F70" s="51">
        <v>0</v>
      </c>
      <c r="G70" s="51">
        <v>0</v>
      </c>
      <c r="H70" s="51">
        <v>0</v>
      </c>
      <c r="I70" s="52">
        <f t="shared" si="0"/>
        <v>1124.9925000000001</v>
      </c>
    </row>
    <row r="71" spans="1:9" x14ac:dyDescent="0.25">
      <c r="A71" s="44" t="s">
        <v>21</v>
      </c>
      <c r="B71" s="49">
        <v>4168.7814322916665</v>
      </c>
      <c r="C71" s="49">
        <v>7.3025000000000002</v>
      </c>
      <c r="D71" s="49">
        <v>313.52725836666667</v>
      </c>
      <c r="E71" s="49">
        <v>66.926718982500006</v>
      </c>
      <c r="F71" s="51">
        <v>0</v>
      </c>
      <c r="G71" s="51">
        <v>0</v>
      </c>
      <c r="H71" s="51">
        <v>0</v>
      </c>
      <c r="I71" s="52">
        <f t="shared" si="0"/>
        <v>4556.5379096408324</v>
      </c>
    </row>
    <row r="72" spans="1:9" x14ac:dyDescent="0.25">
      <c r="A72" s="44" t="s">
        <v>22</v>
      </c>
      <c r="B72" s="50">
        <v>1470.0374999999999</v>
      </c>
      <c r="C72" s="50">
        <v>0</v>
      </c>
      <c r="D72" s="50">
        <v>556.44000000000005</v>
      </c>
      <c r="E72" s="50">
        <v>182.28</v>
      </c>
      <c r="F72" s="51">
        <v>0</v>
      </c>
      <c r="G72" s="51">
        <v>0</v>
      </c>
      <c r="H72" s="51">
        <v>0</v>
      </c>
      <c r="I72" s="52">
        <f t="shared" ref="I72:I84" si="1">B72+C72+D72+E72+F72+G72+H72</f>
        <v>2208.7575000000002</v>
      </c>
    </row>
    <row r="73" spans="1:9" x14ac:dyDescent="0.25">
      <c r="A73" s="44" t="s">
        <v>55</v>
      </c>
      <c r="B73" s="50">
        <v>3129.3449999999998</v>
      </c>
      <c r="C73" s="50">
        <v>67.903333333333336</v>
      </c>
      <c r="D73" s="50">
        <v>73.604166666666671</v>
      </c>
      <c r="E73" s="50">
        <v>372.34</v>
      </c>
      <c r="F73" s="51">
        <v>0</v>
      </c>
      <c r="G73" s="51">
        <v>0</v>
      </c>
      <c r="H73" s="150">
        <v>0.79500000000000004</v>
      </c>
      <c r="I73" s="52">
        <f t="shared" si="1"/>
        <v>3643.9874999999997</v>
      </c>
    </row>
    <row r="74" spans="1:9" x14ac:dyDescent="0.25">
      <c r="A74" s="44" t="s">
        <v>23</v>
      </c>
      <c r="B74" s="50">
        <v>3761.6875</v>
      </c>
      <c r="C74" s="50">
        <v>0</v>
      </c>
      <c r="D74" s="50">
        <v>0</v>
      </c>
      <c r="E74" s="50">
        <v>0</v>
      </c>
      <c r="F74" s="51">
        <v>0</v>
      </c>
      <c r="G74" s="51">
        <v>0</v>
      </c>
      <c r="H74" s="151">
        <v>0</v>
      </c>
      <c r="I74" s="52">
        <f t="shared" si="1"/>
        <v>3761.6875</v>
      </c>
    </row>
    <row r="75" spans="1:9" x14ac:dyDescent="0.25">
      <c r="A75" s="44" t="s">
        <v>56</v>
      </c>
      <c r="B75" s="50">
        <v>540.875</v>
      </c>
      <c r="C75" s="50">
        <v>47.7</v>
      </c>
      <c r="D75" s="50">
        <v>296.25675000000001</v>
      </c>
      <c r="E75" s="50">
        <v>0</v>
      </c>
      <c r="F75" s="51">
        <v>0.40833333333333333</v>
      </c>
      <c r="G75" s="51">
        <v>2.04</v>
      </c>
      <c r="H75" s="151">
        <v>0.52916666666666667</v>
      </c>
      <c r="I75" s="52">
        <f t="shared" si="1"/>
        <v>887.80925000000002</v>
      </c>
    </row>
    <row r="76" spans="1:9" x14ac:dyDescent="0.25">
      <c r="A76" s="44" t="s">
        <v>57</v>
      </c>
      <c r="B76" s="50">
        <v>7925.8933333333334</v>
      </c>
      <c r="C76" s="50">
        <v>182.98</v>
      </c>
      <c r="D76" s="50">
        <v>87.916666666666671</v>
      </c>
      <c r="E76" s="50">
        <v>3.4</v>
      </c>
      <c r="F76" s="51">
        <v>0</v>
      </c>
      <c r="G76" s="51">
        <v>0</v>
      </c>
      <c r="H76" s="151">
        <v>0</v>
      </c>
      <c r="I76" s="52">
        <f t="shared" si="1"/>
        <v>8200.1899999999987</v>
      </c>
    </row>
    <row r="77" spans="1:9" x14ac:dyDescent="0.25">
      <c r="A77" s="44" t="s">
        <v>24</v>
      </c>
      <c r="B77" s="50">
        <v>21541.68</v>
      </c>
      <c r="C77" s="50">
        <v>9.9666666666666668</v>
      </c>
      <c r="D77" s="50">
        <v>207.95500000000001</v>
      </c>
      <c r="E77" s="50">
        <v>479.30666666666667</v>
      </c>
      <c r="F77" s="51">
        <v>0</v>
      </c>
      <c r="G77" s="51">
        <v>0</v>
      </c>
      <c r="H77" s="150">
        <v>3.4416666666666669</v>
      </c>
      <c r="I77" s="52">
        <f t="shared" si="1"/>
        <v>22242.350000000002</v>
      </c>
    </row>
    <row r="78" spans="1:9" x14ac:dyDescent="0.25">
      <c r="A78" s="45" t="s">
        <v>65</v>
      </c>
      <c r="B78" s="47">
        <v>43040.342265625004</v>
      </c>
      <c r="C78" s="47">
        <v>317.2525</v>
      </c>
      <c r="D78" s="47">
        <v>1817.3165083666668</v>
      </c>
      <c r="E78" s="47">
        <v>1444.1867189825</v>
      </c>
      <c r="F78" s="149">
        <v>0.40833333333333333</v>
      </c>
      <c r="G78" s="149">
        <v>2.04</v>
      </c>
      <c r="H78" s="47">
        <v>4.7658333333333331</v>
      </c>
      <c r="I78" s="52">
        <f t="shared" si="1"/>
        <v>46626.312159640838</v>
      </c>
    </row>
    <row r="79" spans="1:9" x14ac:dyDescent="0.25">
      <c r="A79" s="45"/>
      <c r="B79" s="47"/>
      <c r="C79" s="47"/>
      <c r="D79" s="47"/>
      <c r="E79" s="47"/>
      <c r="F79" s="53"/>
      <c r="G79" s="47"/>
      <c r="H79" s="47"/>
      <c r="I79" s="52">
        <f t="shared" si="1"/>
        <v>0</v>
      </c>
    </row>
    <row r="80" spans="1:9" x14ac:dyDescent="0.25">
      <c r="A80" s="44" t="s">
        <v>58</v>
      </c>
      <c r="B80" s="46">
        <v>10756.525416666667</v>
      </c>
      <c r="C80" s="46">
        <v>3518.2141666666666</v>
      </c>
      <c r="D80" s="46">
        <v>1019.1491666666667</v>
      </c>
      <c r="E80" s="46">
        <v>161</v>
      </c>
      <c r="F80" s="51">
        <v>3.0833333333333333E-3</v>
      </c>
      <c r="G80" s="51">
        <v>8.9999999999999993E-3</v>
      </c>
      <c r="H80" s="51">
        <v>3.4166666666666668E-3</v>
      </c>
      <c r="I80" s="52">
        <f t="shared" si="1"/>
        <v>15454.90425</v>
      </c>
    </row>
    <row r="81" spans="1:9" x14ac:dyDescent="0.25">
      <c r="A81" s="44" t="s">
        <v>59</v>
      </c>
      <c r="B81" s="46">
        <v>12584.043333333333</v>
      </c>
      <c r="C81" s="46">
        <v>1935.0283333333334</v>
      </c>
      <c r="D81" s="46">
        <v>816.23166666666668</v>
      </c>
      <c r="E81" s="46">
        <v>127.15166666666667</v>
      </c>
      <c r="F81" s="51">
        <v>0</v>
      </c>
      <c r="G81" s="51">
        <v>6.6666666666666664E-4</v>
      </c>
      <c r="H81" s="51">
        <v>1.0833333333333333E-3</v>
      </c>
      <c r="I81" s="52">
        <f t="shared" si="1"/>
        <v>15462.456749999999</v>
      </c>
    </row>
    <row r="82" spans="1:9" x14ac:dyDescent="0.25">
      <c r="A82" s="45" t="s">
        <v>25</v>
      </c>
      <c r="B82" s="47">
        <v>23340.568749999999</v>
      </c>
      <c r="C82" s="47">
        <v>5453.2425000000003</v>
      </c>
      <c r="D82" s="47">
        <v>1835.3808333333334</v>
      </c>
      <c r="E82" s="47">
        <v>288.15166666666664</v>
      </c>
      <c r="F82" s="149">
        <v>3.0833333333333333E-3</v>
      </c>
      <c r="G82" s="149">
        <v>9.6666666666666654E-3</v>
      </c>
      <c r="H82" s="149">
        <v>4.5000000000000005E-3</v>
      </c>
      <c r="I82" s="52">
        <f t="shared" si="1"/>
        <v>30917.360999999997</v>
      </c>
    </row>
    <row r="83" spans="1:9" ht="13.8" thickBot="1" x14ac:dyDescent="0.3">
      <c r="A83" s="57"/>
      <c r="B83" s="58"/>
      <c r="C83" s="58"/>
      <c r="D83" s="58"/>
      <c r="E83" s="58"/>
      <c r="F83" s="60"/>
      <c r="G83" s="59"/>
      <c r="H83" s="59"/>
      <c r="I83" s="52">
        <f t="shared" si="1"/>
        <v>0</v>
      </c>
    </row>
    <row r="84" spans="1:9" ht="13.8" thickTop="1" x14ac:dyDescent="0.25">
      <c r="A84" s="141" t="s">
        <v>26</v>
      </c>
      <c r="B84" s="63">
        <v>677049.25084892451</v>
      </c>
      <c r="C84" s="63">
        <v>323768.70388329838</v>
      </c>
      <c r="D84" s="63">
        <v>122280.02758002585</v>
      </c>
      <c r="E84" s="63">
        <v>16033.637018982499</v>
      </c>
      <c r="F84" s="139">
        <v>1.6026666666666669</v>
      </c>
      <c r="G84" s="140">
        <v>26.448499999999999</v>
      </c>
      <c r="H84" s="64">
        <v>20.7515</v>
      </c>
      <c r="I84" s="64">
        <f t="shared" si="1"/>
        <v>1139180.421997898</v>
      </c>
    </row>
    <row r="85" spans="1:9" ht="15" x14ac:dyDescent="0.25">
      <c r="A85" s="16"/>
      <c r="B85" s="17"/>
      <c r="C85" s="17"/>
      <c r="D85" s="17"/>
      <c r="E85" s="17"/>
      <c r="F85" s="17"/>
      <c r="G85" s="17"/>
      <c r="H85" s="17"/>
      <c r="I85" s="27"/>
    </row>
    <row r="86" spans="1:9" x14ac:dyDescent="0.25">
      <c r="A86" s="18"/>
      <c r="E86" s="19"/>
      <c r="F86" s="19"/>
      <c r="G86" s="19"/>
      <c r="H86" s="19"/>
      <c r="I86" s="19"/>
    </row>
    <row r="87" spans="1:9" x14ac:dyDescent="0.25">
      <c r="A87" s="18"/>
      <c r="E87" s="19"/>
      <c r="F87" s="19"/>
      <c r="G87" s="19"/>
      <c r="H87" s="19"/>
      <c r="I87" s="19"/>
    </row>
    <row r="88" spans="1:9" x14ac:dyDescent="0.25">
      <c r="A88" s="18"/>
      <c r="E88" s="19"/>
      <c r="F88" s="19"/>
      <c r="G88" s="19"/>
      <c r="H88" s="19"/>
      <c r="I88" s="19"/>
    </row>
    <row r="89" spans="1:9" x14ac:dyDescent="0.25">
      <c r="A89" s="18"/>
      <c r="E89" s="19"/>
      <c r="F89" s="19"/>
      <c r="G89" s="19"/>
      <c r="H89" s="19"/>
      <c r="I89" s="19"/>
    </row>
    <row r="90" spans="1:9" x14ac:dyDescent="0.25">
      <c r="A90" s="18"/>
      <c r="E90" s="19"/>
      <c r="F90" s="19"/>
      <c r="G90" s="19"/>
      <c r="H90" s="19"/>
    </row>
  </sheetData>
  <mergeCells count="8">
    <mergeCell ref="A1:I1"/>
    <mergeCell ref="A3:I3"/>
    <mergeCell ref="A4:I4"/>
    <mergeCell ref="B5:E5"/>
    <mergeCell ref="F5:F6"/>
    <mergeCell ref="G5:G6"/>
    <mergeCell ref="H5:H6"/>
    <mergeCell ref="I5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>
    <pageSetUpPr fitToPage="1"/>
  </sheetPr>
  <dimension ref="A1:N21"/>
  <sheetViews>
    <sheetView showGridLines="0" view="pageBreakPreview" zoomScale="115" zoomScaleNormal="75" zoomScaleSheetLayoutView="115" workbookViewId="0">
      <selection activeCell="H2" sqref="H2"/>
    </sheetView>
  </sheetViews>
  <sheetFormatPr baseColWidth="10" defaultColWidth="11.44140625" defaultRowHeight="13.2" x14ac:dyDescent="0.25"/>
  <cols>
    <col min="1" max="1" width="12.6640625" style="7" customWidth="1"/>
    <col min="2" max="11" width="15.6640625" style="7" customWidth="1"/>
    <col min="12" max="12" width="4.33203125" style="7" customWidth="1"/>
    <col min="13" max="15" width="11.33203125" style="7" customWidth="1"/>
    <col min="16" max="16384" width="11.44140625" style="7"/>
  </cols>
  <sheetData>
    <row r="1" spans="1:14" s="6" customFormat="1" ht="17.399999999999999" x14ac:dyDescent="0.3">
      <c r="A1" s="208" t="s">
        <v>72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4" x14ac:dyDescent="0.25">
      <c r="N2" s="7" t="s">
        <v>101</v>
      </c>
    </row>
    <row r="3" spans="1:14" s="20" customFormat="1" ht="18.75" customHeight="1" x14ac:dyDescent="0.25">
      <c r="A3" s="209" t="s">
        <v>104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4" ht="13.5" customHeight="1" x14ac:dyDescent="0.25">
      <c r="A4" s="210"/>
      <c r="B4" s="210"/>
      <c r="C4" s="210"/>
      <c r="D4" s="210"/>
      <c r="E4" s="210"/>
      <c r="F4" s="210"/>
      <c r="G4" s="73"/>
      <c r="H4" s="73"/>
      <c r="I4" s="73"/>
      <c r="J4" s="73"/>
      <c r="K4" s="73"/>
    </row>
    <row r="5" spans="1:14" s="20" customFormat="1" ht="21.75" customHeight="1" x14ac:dyDescent="0.25">
      <c r="A5" s="76"/>
      <c r="B5" s="199" t="s">
        <v>83</v>
      </c>
      <c r="C5" s="200"/>
      <c r="D5" s="200"/>
      <c r="E5" s="200"/>
      <c r="F5" s="201"/>
      <c r="G5" s="199" t="s">
        <v>89</v>
      </c>
      <c r="H5" s="200"/>
      <c r="I5" s="200"/>
      <c r="J5" s="200"/>
      <c r="K5" s="200"/>
    </row>
    <row r="6" spans="1:14" s="20" customFormat="1" ht="18.75" customHeight="1" x14ac:dyDescent="0.25">
      <c r="A6" s="75" t="s">
        <v>0</v>
      </c>
      <c r="B6" s="199" t="s">
        <v>84</v>
      </c>
      <c r="C6" s="200"/>
      <c r="D6" s="201"/>
      <c r="E6" s="202" t="s">
        <v>85</v>
      </c>
      <c r="F6" s="202" t="s">
        <v>1</v>
      </c>
      <c r="G6" s="200" t="s">
        <v>84</v>
      </c>
      <c r="H6" s="200"/>
      <c r="I6" s="201"/>
      <c r="J6" s="206" t="s">
        <v>85</v>
      </c>
      <c r="K6" s="204" t="s">
        <v>1</v>
      </c>
    </row>
    <row r="7" spans="1:14" s="20" customFormat="1" ht="20.25" customHeight="1" thickBot="1" x14ac:dyDescent="0.3">
      <c r="A7" s="83"/>
      <c r="B7" s="82" t="s">
        <v>86</v>
      </c>
      <c r="C7" s="84" t="s">
        <v>87</v>
      </c>
      <c r="D7" s="81" t="s">
        <v>88</v>
      </c>
      <c r="E7" s="203"/>
      <c r="F7" s="203"/>
      <c r="G7" s="81" t="s">
        <v>86</v>
      </c>
      <c r="H7" s="82" t="s">
        <v>87</v>
      </c>
      <c r="I7" s="82" t="s">
        <v>88</v>
      </c>
      <c r="J7" s="207"/>
      <c r="K7" s="205"/>
    </row>
    <row r="8" spans="1:14" ht="13.8" thickTop="1" x14ac:dyDescent="0.25">
      <c r="A8" s="66">
        <v>2015</v>
      </c>
      <c r="B8" s="68">
        <v>3192.8818999999999</v>
      </c>
      <c r="C8" s="70">
        <v>7055.9422707881495</v>
      </c>
      <c r="D8" s="68">
        <v>2461.3630443387851</v>
      </c>
      <c r="E8" s="71">
        <v>124.71328487306501</v>
      </c>
      <c r="F8" s="152">
        <v>12834.9005</v>
      </c>
      <c r="G8" s="156">
        <v>6642.2881750000006</v>
      </c>
      <c r="H8" s="68">
        <v>12073.78224196205</v>
      </c>
      <c r="I8" s="70">
        <v>4442.0778685842524</v>
      </c>
      <c r="J8" s="71">
        <v>178.3202545959133</v>
      </c>
      <c r="K8" s="70">
        <v>23336.468540142218</v>
      </c>
    </row>
    <row r="9" spans="1:14" x14ac:dyDescent="0.25">
      <c r="A9" s="66">
        <v>2016</v>
      </c>
      <c r="B9" s="69">
        <v>3230.634</v>
      </c>
      <c r="C9" s="23">
        <v>7013.6388999999999</v>
      </c>
      <c r="D9" s="69">
        <v>2366.3380999999999</v>
      </c>
      <c r="E9" s="72">
        <v>120.39400000000001</v>
      </c>
      <c r="F9" s="153">
        <v>12731.004999999999</v>
      </c>
      <c r="G9" s="157">
        <v>6395.1505699999998</v>
      </c>
      <c r="H9" s="69">
        <v>11801.373833553209</v>
      </c>
      <c r="I9" s="23">
        <v>4357.2523575524674</v>
      </c>
      <c r="J9" s="72">
        <v>169.96439389432388</v>
      </c>
      <c r="K9" s="23">
        <v>22723.741155</v>
      </c>
    </row>
    <row r="10" spans="1:14" x14ac:dyDescent="0.25">
      <c r="A10" s="66">
        <v>2017</v>
      </c>
      <c r="B10" s="69">
        <v>3546.279</v>
      </c>
      <c r="C10" s="23">
        <v>6820.2248159781966</v>
      </c>
      <c r="D10" s="69">
        <v>2291.0840290783403</v>
      </c>
      <c r="E10" s="72">
        <v>167.44515242346338</v>
      </c>
      <c r="F10" s="153">
        <v>12825.032997480001</v>
      </c>
      <c r="G10" s="157">
        <v>6929.4741239999994</v>
      </c>
      <c r="H10" s="69">
        <v>11439.190426942339</v>
      </c>
      <c r="I10" s="23">
        <v>4163.7691753427716</v>
      </c>
      <c r="J10" s="72">
        <v>256.56167431759752</v>
      </c>
      <c r="K10" s="23">
        <v>22788.995400602707</v>
      </c>
    </row>
    <row r="11" spans="1:14" ht="14.25" customHeight="1" x14ac:dyDescent="0.25">
      <c r="A11" s="66">
        <v>2018</v>
      </c>
      <c r="B11" s="69">
        <v>3624.9409999999998</v>
      </c>
      <c r="C11" s="23">
        <v>6910.0720000000001</v>
      </c>
      <c r="D11" s="69">
        <v>2154.0230000000001</v>
      </c>
      <c r="E11" s="72">
        <v>147.41399999999999</v>
      </c>
      <c r="F11" s="153">
        <v>12836.450999999999</v>
      </c>
      <c r="G11" s="157">
        <v>7873.8318900000013</v>
      </c>
      <c r="H11" s="69">
        <v>11424.868544459883</v>
      </c>
      <c r="I11" s="23">
        <v>4020.9621974760889</v>
      </c>
      <c r="J11" s="72">
        <v>234.07307999999998</v>
      </c>
      <c r="K11" s="23">
        <v>23553.735711935973</v>
      </c>
    </row>
    <row r="12" spans="1:14" x14ac:dyDescent="0.25">
      <c r="A12" s="66">
        <v>2019</v>
      </c>
      <c r="B12" s="69">
        <v>3472.5814</v>
      </c>
      <c r="C12" s="23">
        <v>7069.7253520000004</v>
      </c>
      <c r="D12" s="69">
        <v>1802.087098</v>
      </c>
      <c r="E12" s="72">
        <v>134.80286999999998</v>
      </c>
      <c r="F12" s="153">
        <v>12479.19672</v>
      </c>
      <c r="G12" s="157">
        <v>6556.8411500000011</v>
      </c>
      <c r="H12" s="69">
        <v>11926.786199</v>
      </c>
      <c r="I12" s="23">
        <v>3384.5988730000004</v>
      </c>
      <c r="J12" s="72">
        <v>210.41027299999996</v>
      </c>
      <c r="K12" s="23">
        <v>22078.636495000002</v>
      </c>
    </row>
    <row r="13" spans="1:14" x14ac:dyDescent="0.25">
      <c r="A13" s="66">
        <v>2020</v>
      </c>
      <c r="B13" s="69">
        <v>3411.7334000000001</v>
      </c>
      <c r="C13" s="23">
        <v>7069.3959000000004</v>
      </c>
      <c r="D13" s="69">
        <v>1833.1260379999999</v>
      </c>
      <c r="E13" s="72">
        <v>139.61877000000001</v>
      </c>
      <c r="F13" s="153">
        <v>12453.874108</v>
      </c>
      <c r="G13" s="157">
        <v>7749.0933398572106</v>
      </c>
      <c r="H13" s="69">
        <v>11708.078816568528</v>
      </c>
      <c r="I13" s="23">
        <v>3438.4409481075904</v>
      </c>
      <c r="J13" s="72">
        <v>225.19073947079471</v>
      </c>
      <c r="K13" s="23">
        <v>23120.803844004131</v>
      </c>
    </row>
    <row r="14" spans="1:14" x14ac:dyDescent="0.25">
      <c r="A14" s="66">
        <v>2021</v>
      </c>
      <c r="B14" s="69">
        <v>3342.4660208</v>
      </c>
      <c r="C14" s="23">
        <v>6921.8294780000006</v>
      </c>
      <c r="D14" s="69">
        <v>1766.3093511999998</v>
      </c>
      <c r="E14" s="72">
        <v>147.67277000000001</v>
      </c>
      <c r="F14" s="153">
        <v>12178.277619999999</v>
      </c>
      <c r="G14" s="157">
        <v>7717.3733519999996</v>
      </c>
      <c r="H14" s="69">
        <v>11567.771630199999</v>
      </c>
      <c r="I14" s="23">
        <v>3645</v>
      </c>
      <c r="J14" s="72">
        <v>237.49273073561747</v>
      </c>
      <c r="K14" s="23">
        <v>23168</v>
      </c>
    </row>
    <row r="15" spans="1:14" x14ac:dyDescent="0.25">
      <c r="A15" s="66">
        <v>2022</v>
      </c>
      <c r="B15" s="69">
        <v>3187.07</v>
      </c>
      <c r="C15" s="23">
        <v>6281.7732999999998</v>
      </c>
      <c r="D15" s="69">
        <v>1857.0989999999999</v>
      </c>
      <c r="E15" s="72">
        <v>141.10400000000001</v>
      </c>
      <c r="F15" s="153">
        <v>11467.0463</v>
      </c>
      <c r="G15" s="157">
        <v>7611.9105479999998</v>
      </c>
      <c r="H15" s="69">
        <v>10356.345701999999</v>
      </c>
      <c r="I15" s="23">
        <v>3790.4895259999998</v>
      </c>
      <c r="J15" s="72">
        <v>232.87391500000001</v>
      </c>
      <c r="K15" s="23">
        <v>21991.619691</v>
      </c>
    </row>
    <row r="16" spans="1:14" x14ac:dyDescent="0.25">
      <c r="A16" s="66">
        <v>2023</v>
      </c>
      <c r="B16" s="157">
        <v>3032.8294000000001</v>
      </c>
      <c r="C16" s="23">
        <v>6030.4462039999999</v>
      </c>
      <c r="D16" s="157">
        <v>1753.7672439999999</v>
      </c>
      <c r="E16" s="162">
        <v>130.074445519048</v>
      </c>
      <c r="F16" s="153">
        <v>10947.117293519001</v>
      </c>
      <c r="G16" s="157">
        <v>7194.8406500000001</v>
      </c>
      <c r="H16" s="157">
        <v>9748.7799879999984</v>
      </c>
      <c r="I16" s="23">
        <v>3587.6975869999997</v>
      </c>
      <c r="J16" s="162">
        <v>213.9448022043361</v>
      </c>
      <c r="K16" s="23">
        <v>20745.263027204332</v>
      </c>
    </row>
    <row r="17" spans="1:11" x14ac:dyDescent="0.25">
      <c r="A17" s="66">
        <v>2024</v>
      </c>
      <c r="B17" s="157">
        <v>3040.9290000000001</v>
      </c>
      <c r="C17" s="23">
        <v>5878.9780000000001</v>
      </c>
      <c r="D17" s="157">
        <v>1854.9069999999999</v>
      </c>
      <c r="E17" s="162">
        <v>128.04300000000001</v>
      </c>
      <c r="F17" s="153">
        <v>10902.857</v>
      </c>
      <c r="G17" s="157">
        <v>7099.8908641555181</v>
      </c>
      <c r="H17" s="157">
        <v>9519.9141921296668</v>
      </c>
      <c r="I17" s="23">
        <v>3834.7885459999998</v>
      </c>
      <c r="J17" s="162">
        <v>215.37917149774992</v>
      </c>
      <c r="K17" s="23">
        <v>20669.972773782927</v>
      </c>
    </row>
    <row r="18" spans="1:11" ht="13.8" thickBot="1" x14ac:dyDescent="0.3">
      <c r="A18" s="77">
        <v>2025</v>
      </c>
      <c r="B18" s="78">
        <v>2449.3199648559826</v>
      </c>
      <c r="C18" s="79">
        <v>4953.5306372758487</v>
      </c>
      <c r="D18" s="80">
        <v>1528.9532563423929</v>
      </c>
      <c r="E18" s="78">
        <v>112.83597408559824</v>
      </c>
      <c r="F18" s="154">
        <v>9044.639832559822</v>
      </c>
      <c r="G18" s="158">
        <v>5629.5270286534869</v>
      </c>
      <c r="H18" s="78">
        <v>8470.3785466348145</v>
      </c>
      <c r="I18" s="79">
        <v>3143.2329830505469</v>
      </c>
      <c r="J18" s="80">
        <v>192.23414199652692</v>
      </c>
      <c r="K18" s="79">
        <v>17435.372700335382</v>
      </c>
    </row>
    <row r="19" spans="1:11" ht="13.8" thickTop="1" x14ac:dyDescent="0.25">
      <c r="A19" s="8"/>
      <c r="B19" s="8"/>
      <c r="C19" s="8"/>
      <c r="D19" s="8"/>
      <c r="E19" s="8"/>
      <c r="F19" s="8"/>
      <c r="H19" s="8"/>
    </row>
    <row r="20" spans="1:11" ht="13.2" customHeight="1" x14ac:dyDescent="0.25">
      <c r="A20" s="8"/>
      <c r="C20" s="8"/>
      <c r="D20" s="8"/>
      <c r="E20" s="21"/>
      <c r="F20" s="22"/>
      <c r="G20" s="23"/>
      <c r="H20" s="8"/>
    </row>
    <row r="21" spans="1:11" ht="13.2" customHeight="1" x14ac:dyDescent="0.25">
      <c r="C21" s="8"/>
      <c r="D21" s="8"/>
      <c r="E21" s="8"/>
      <c r="F21" s="8"/>
    </row>
  </sheetData>
  <mergeCells count="11">
    <mergeCell ref="J6:J7"/>
    <mergeCell ref="K6:K7"/>
    <mergeCell ref="A1:K1"/>
    <mergeCell ref="A3:K3"/>
    <mergeCell ref="A4:F4"/>
    <mergeCell ref="B5:F5"/>
    <mergeCell ref="G5:K5"/>
    <mergeCell ref="B6:D6"/>
    <mergeCell ref="E6:E7"/>
    <mergeCell ref="F6:F7"/>
    <mergeCell ref="G6:I6"/>
  </mergeCells>
  <printOptions horizontalCentered="1" gridLinesSet="0"/>
  <pageMargins left="0.78740157480314965" right="0.78740157480314965" top="0.59055118110236227" bottom="0.98425196850393704" header="0" footer="0"/>
  <pageSetup paperSize="9" scale="5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>
    <pageSetUpPr fitToPage="1"/>
  </sheetPr>
  <dimension ref="A1:J85"/>
  <sheetViews>
    <sheetView showGridLines="0" view="pageBreakPreview" zoomScale="115" zoomScaleNormal="75" zoomScaleSheetLayoutView="115" workbookViewId="0">
      <selection activeCell="B7" sqref="B7:F84"/>
    </sheetView>
  </sheetViews>
  <sheetFormatPr baseColWidth="10" defaultColWidth="11.44140625" defaultRowHeight="13.2" x14ac:dyDescent="0.25"/>
  <cols>
    <col min="1" max="1" width="35.6640625" style="8" customWidth="1"/>
    <col min="2" max="6" width="17.6640625" style="8" customWidth="1"/>
    <col min="7" max="7" width="2.6640625" style="8" customWidth="1"/>
    <col min="8" max="16384" width="11.44140625" style="8"/>
  </cols>
  <sheetData>
    <row r="1" spans="1:10" s="14" customFormat="1" ht="17.399999999999999" x14ac:dyDescent="0.3">
      <c r="A1" s="196" t="s">
        <v>72</v>
      </c>
      <c r="B1" s="196"/>
      <c r="C1" s="196"/>
      <c r="D1" s="196"/>
      <c r="E1" s="196"/>
      <c r="F1" s="196"/>
    </row>
    <row r="3" spans="1:10" s="15" customFormat="1" ht="21.75" customHeight="1" x14ac:dyDescent="0.25">
      <c r="A3" s="197" t="s">
        <v>120</v>
      </c>
      <c r="B3" s="197"/>
      <c r="C3" s="197"/>
      <c r="D3" s="197"/>
      <c r="E3" s="197"/>
      <c r="F3" s="197"/>
      <c r="G3" s="24"/>
      <c r="H3" s="24"/>
      <c r="I3" s="24"/>
      <c r="J3" s="24"/>
    </row>
    <row r="4" spans="1:10" ht="14.25" customHeight="1" x14ac:dyDescent="0.25">
      <c r="A4" s="86"/>
      <c r="B4" s="86"/>
      <c r="C4" s="86"/>
      <c r="D4" s="86"/>
      <c r="E4" s="86"/>
      <c r="F4" s="86"/>
      <c r="G4" s="25"/>
      <c r="H4" s="25"/>
      <c r="I4" s="25"/>
      <c r="J4" s="25"/>
    </row>
    <row r="5" spans="1:10" s="15" customFormat="1" ht="24" customHeight="1" x14ac:dyDescent="0.25">
      <c r="A5" s="87" t="s">
        <v>2</v>
      </c>
      <c r="B5" s="199" t="s">
        <v>90</v>
      </c>
      <c r="C5" s="200"/>
      <c r="D5" s="201"/>
      <c r="E5" s="202" t="s">
        <v>91</v>
      </c>
      <c r="F5" s="204" t="s">
        <v>1</v>
      </c>
    </row>
    <row r="6" spans="1:10" s="15" customFormat="1" ht="24" customHeight="1" thickBot="1" x14ac:dyDescent="0.3">
      <c r="A6" s="61" t="s">
        <v>3</v>
      </c>
      <c r="B6" s="82" t="s">
        <v>92</v>
      </c>
      <c r="C6" s="84" t="s">
        <v>93</v>
      </c>
      <c r="D6" s="84" t="s">
        <v>94</v>
      </c>
      <c r="E6" s="203"/>
      <c r="F6" s="205"/>
    </row>
    <row r="7" spans="1:10" ht="30" customHeight="1" thickTop="1" x14ac:dyDescent="0.25">
      <c r="A7" s="44" t="s">
        <v>27</v>
      </c>
      <c r="B7" s="102">
        <v>0</v>
      </c>
      <c r="C7" s="98">
        <v>0</v>
      </c>
      <c r="D7" s="85">
        <v>22641</v>
      </c>
      <c r="E7" s="102">
        <v>0</v>
      </c>
      <c r="F7" s="96">
        <v>22641</v>
      </c>
    </row>
    <row r="8" spans="1:10" x14ac:dyDescent="0.25">
      <c r="A8" s="44" t="s">
        <v>28</v>
      </c>
      <c r="B8" s="102">
        <v>0</v>
      </c>
      <c r="C8" s="98">
        <v>0</v>
      </c>
      <c r="D8" s="85">
        <v>42272</v>
      </c>
      <c r="E8" s="102">
        <v>0</v>
      </c>
      <c r="F8" s="96">
        <v>42272</v>
      </c>
    </row>
    <row r="9" spans="1:10" x14ac:dyDescent="0.25">
      <c r="A9" s="44" t="s">
        <v>29</v>
      </c>
      <c r="B9" s="102">
        <v>0</v>
      </c>
      <c r="C9" s="98">
        <v>0</v>
      </c>
      <c r="D9" s="85">
        <v>45431</v>
      </c>
      <c r="E9" s="102">
        <v>0</v>
      </c>
      <c r="F9" s="96">
        <v>45431</v>
      </c>
    </row>
    <row r="10" spans="1:10" x14ac:dyDescent="0.25">
      <c r="A10" s="44" t="s">
        <v>30</v>
      </c>
      <c r="B10" s="102">
        <v>0</v>
      </c>
      <c r="C10" s="94">
        <v>0</v>
      </c>
      <c r="D10" s="85">
        <v>24805</v>
      </c>
      <c r="E10" s="102">
        <v>0</v>
      </c>
      <c r="F10" s="96">
        <v>24805</v>
      </c>
    </row>
    <row r="11" spans="1:10" s="26" customFormat="1" x14ac:dyDescent="0.25">
      <c r="A11" s="45" t="s">
        <v>4</v>
      </c>
      <c r="B11" s="89">
        <v>0</v>
      </c>
      <c r="C11" s="95">
        <v>0</v>
      </c>
      <c r="D11" s="99">
        <v>135149</v>
      </c>
      <c r="E11" s="89">
        <v>0</v>
      </c>
      <c r="F11" s="97">
        <v>135149</v>
      </c>
    </row>
    <row r="12" spans="1:10" x14ac:dyDescent="0.25">
      <c r="A12" s="45"/>
      <c r="B12" s="85"/>
      <c r="C12" s="96"/>
      <c r="D12" s="85"/>
      <c r="E12" s="85"/>
      <c r="F12" s="96"/>
    </row>
    <row r="13" spans="1:10" s="26" customFormat="1" x14ac:dyDescent="0.25">
      <c r="A13" s="45" t="s">
        <v>5</v>
      </c>
      <c r="B13" s="89">
        <v>0</v>
      </c>
      <c r="C13" s="97">
        <v>41467</v>
      </c>
      <c r="D13" s="89">
        <v>0</v>
      </c>
      <c r="E13" s="89">
        <v>0</v>
      </c>
      <c r="F13" s="97">
        <v>41467</v>
      </c>
    </row>
    <row r="14" spans="1:10" x14ac:dyDescent="0.25">
      <c r="A14" s="45"/>
      <c r="B14" s="85"/>
      <c r="C14" s="96"/>
      <c r="D14" s="85"/>
      <c r="E14" s="85"/>
      <c r="F14" s="96"/>
    </row>
    <row r="15" spans="1:10" s="26" customFormat="1" x14ac:dyDescent="0.25">
      <c r="A15" s="45" t="s">
        <v>6</v>
      </c>
      <c r="B15" s="89">
        <v>0</v>
      </c>
      <c r="C15" s="93">
        <v>0</v>
      </c>
      <c r="D15" s="99">
        <v>30440</v>
      </c>
      <c r="E15" s="89">
        <v>0</v>
      </c>
      <c r="F15" s="97">
        <v>30440</v>
      </c>
    </row>
    <row r="16" spans="1:10" x14ac:dyDescent="0.25">
      <c r="A16" s="45"/>
      <c r="B16" s="85"/>
      <c r="C16" s="96"/>
      <c r="D16" s="85"/>
      <c r="E16" s="85"/>
      <c r="F16" s="96"/>
    </row>
    <row r="17" spans="1:6" x14ac:dyDescent="0.25">
      <c r="A17" s="44" t="s">
        <v>61</v>
      </c>
      <c r="B17" s="102">
        <v>586.22399999999993</v>
      </c>
      <c r="C17" s="96">
        <v>9709.9560000000001</v>
      </c>
      <c r="D17" s="85">
        <v>23556.6</v>
      </c>
      <c r="E17" s="102">
        <v>0</v>
      </c>
      <c r="F17" s="96">
        <v>33852.78</v>
      </c>
    </row>
    <row r="18" spans="1:6" x14ac:dyDescent="0.25">
      <c r="A18" s="44" t="s">
        <v>31</v>
      </c>
      <c r="B18" s="102">
        <v>0</v>
      </c>
      <c r="C18" s="98">
        <v>4024.08</v>
      </c>
      <c r="D18" s="85">
        <v>88259.831999999995</v>
      </c>
      <c r="E18" s="102">
        <v>0</v>
      </c>
      <c r="F18" s="96">
        <v>92283.911999999997</v>
      </c>
    </row>
    <row r="19" spans="1:6" x14ac:dyDescent="0.25">
      <c r="A19" s="44" t="s">
        <v>32</v>
      </c>
      <c r="B19" s="102">
        <v>0</v>
      </c>
      <c r="C19" s="98">
        <v>5127.8040000000001</v>
      </c>
      <c r="D19" s="85">
        <v>38150.928</v>
      </c>
      <c r="E19" s="102">
        <v>0</v>
      </c>
      <c r="F19" s="96">
        <v>43278.732000000004</v>
      </c>
    </row>
    <row r="20" spans="1:6" s="26" customFormat="1" x14ac:dyDescent="0.25">
      <c r="A20" s="45" t="s">
        <v>62</v>
      </c>
      <c r="B20" s="89">
        <v>586.22399999999993</v>
      </c>
      <c r="C20" s="97">
        <v>18861.84</v>
      </c>
      <c r="D20" s="99">
        <v>149967.35999999999</v>
      </c>
      <c r="E20" s="89">
        <v>0</v>
      </c>
      <c r="F20" s="97">
        <v>169415.424</v>
      </c>
    </row>
    <row r="21" spans="1:6" x14ac:dyDescent="0.25">
      <c r="A21" s="45"/>
      <c r="B21" s="85"/>
      <c r="C21" s="96"/>
      <c r="D21" s="85"/>
      <c r="E21" s="91"/>
      <c r="F21" s="96"/>
    </row>
    <row r="22" spans="1:6" s="26" customFormat="1" x14ac:dyDescent="0.25">
      <c r="A22" s="45" t="s">
        <v>7</v>
      </c>
      <c r="B22" s="89">
        <v>0</v>
      </c>
      <c r="C22" s="97">
        <v>232440</v>
      </c>
      <c r="D22" s="99">
        <v>128412</v>
      </c>
      <c r="E22" s="89">
        <v>0</v>
      </c>
      <c r="F22" s="97">
        <v>360852</v>
      </c>
    </row>
    <row r="23" spans="1:6" x14ac:dyDescent="0.25">
      <c r="A23" s="45"/>
      <c r="B23" s="90"/>
      <c r="C23" s="96"/>
      <c r="D23" s="85"/>
      <c r="E23" s="85"/>
      <c r="F23" s="96"/>
    </row>
    <row r="24" spans="1:6" s="26" customFormat="1" x14ac:dyDescent="0.25">
      <c r="A24" s="45" t="s">
        <v>8</v>
      </c>
      <c r="B24" s="89">
        <v>0</v>
      </c>
      <c r="C24" s="97">
        <v>40308</v>
      </c>
      <c r="D24" s="99">
        <v>501</v>
      </c>
      <c r="E24" s="91">
        <v>9325</v>
      </c>
      <c r="F24" s="97">
        <v>50134</v>
      </c>
    </row>
    <row r="25" spans="1:6" x14ac:dyDescent="0.25">
      <c r="A25" s="45"/>
      <c r="B25" s="90"/>
      <c r="C25" s="96"/>
      <c r="D25" s="85"/>
      <c r="E25" s="85"/>
      <c r="F25" s="96"/>
    </row>
    <row r="26" spans="1:6" x14ac:dyDescent="0.25">
      <c r="A26" s="44" t="s">
        <v>33</v>
      </c>
      <c r="B26" s="102">
        <v>0</v>
      </c>
      <c r="C26" s="96">
        <v>280142</v>
      </c>
      <c r="D26" s="102">
        <v>0</v>
      </c>
      <c r="E26" s="100">
        <v>0</v>
      </c>
      <c r="F26" s="96">
        <v>280142</v>
      </c>
    </row>
    <row r="27" spans="1:6" x14ac:dyDescent="0.25">
      <c r="A27" s="44" t="s">
        <v>34</v>
      </c>
      <c r="B27" s="102">
        <v>0</v>
      </c>
      <c r="C27" s="96">
        <v>371260</v>
      </c>
      <c r="D27" s="102">
        <v>0</v>
      </c>
      <c r="E27" s="85">
        <v>570</v>
      </c>
      <c r="F27" s="96">
        <v>371830</v>
      </c>
    </row>
    <row r="28" spans="1:6" x14ac:dyDescent="0.25">
      <c r="A28" s="44" t="s">
        <v>35</v>
      </c>
      <c r="B28" s="102">
        <v>0</v>
      </c>
      <c r="C28" s="96">
        <v>322020</v>
      </c>
      <c r="D28" s="102">
        <v>0</v>
      </c>
      <c r="E28" s="85">
        <v>13702</v>
      </c>
      <c r="F28" s="96">
        <v>335722</v>
      </c>
    </row>
    <row r="29" spans="1:6" s="26" customFormat="1" x14ac:dyDescent="0.25">
      <c r="A29" s="45" t="s">
        <v>66</v>
      </c>
      <c r="B29" s="89">
        <v>0</v>
      </c>
      <c r="C29" s="97">
        <v>973422</v>
      </c>
      <c r="D29" s="89">
        <v>0</v>
      </c>
      <c r="E29" s="91">
        <v>14272</v>
      </c>
      <c r="F29" s="97">
        <v>987694</v>
      </c>
    </row>
    <row r="30" spans="1:6" x14ac:dyDescent="0.25">
      <c r="A30" s="45"/>
      <c r="B30" s="91"/>
      <c r="C30" s="96"/>
      <c r="D30" s="85"/>
      <c r="E30" s="85"/>
      <c r="F30" s="96"/>
    </row>
    <row r="31" spans="1:6" x14ac:dyDescent="0.25">
      <c r="A31" s="44" t="s">
        <v>36</v>
      </c>
      <c r="B31" s="102">
        <v>0</v>
      </c>
      <c r="C31" s="96">
        <v>38205</v>
      </c>
      <c r="D31" s="102">
        <v>0</v>
      </c>
      <c r="E31" s="102">
        <v>0</v>
      </c>
      <c r="F31" s="96">
        <v>38205</v>
      </c>
    </row>
    <row r="32" spans="1:6" x14ac:dyDescent="0.25">
      <c r="A32" s="44" t="s">
        <v>37</v>
      </c>
      <c r="B32" s="102">
        <v>0</v>
      </c>
      <c r="C32" s="98">
        <v>31045</v>
      </c>
      <c r="D32" s="100">
        <v>0</v>
      </c>
      <c r="E32" s="102">
        <v>0</v>
      </c>
      <c r="F32" s="96">
        <v>31045</v>
      </c>
    </row>
    <row r="33" spans="1:6" x14ac:dyDescent="0.25">
      <c r="A33" s="44" t="s">
        <v>38</v>
      </c>
      <c r="B33" s="102">
        <v>0</v>
      </c>
      <c r="C33" s="96">
        <v>92927</v>
      </c>
      <c r="D33" s="102">
        <v>0</v>
      </c>
      <c r="E33" s="102">
        <v>0</v>
      </c>
      <c r="F33" s="96">
        <v>92927</v>
      </c>
    </row>
    <row r="34" spans="1:6" x14ac:dyDescent="0.25">
      <c r="A34" s="44" t="s">
        <v>39</v>
      </c>
      <c r="B34" s="102">
        <v>0</v>
      </c>
      <c r="C34" s="96">
        <v>13746</v>
      </c>
      <c r="D34" s="102">
        <v>0</v>
      </c>
      <c r="E34" s="102">
        <v>0</v>
      </c>
      <c r="F34" s="96">
        <v>13746</v>
      </c>
    </row>
    <row r="35" spans="1:6" s="26" customFormat="1" x14ac:dyDescent="0.25">
      <c r="A35" s="45" t="s">
        <v>9</v>
      </c>
      <c r="B35" s="89">
        <v>0</v>
      </c>
      <c r="C35" s="97">
        <v>175923</v>
      </c>
      <c r="D35" s="101">
        <v>0</v>
      </c>
      <c r="E35" s="89">
        <v>0</v>
      </c>
      <c r="F35" s="97">
        <v>175923</v>
      </c>
    </row>
    <row r="36" spans="1:6" x14ac:dyDescent="0.25">
      <c r="A36" s="45"/>
      <c r="B36" s="85"/>
      <c r="C36" s="96"/>
      <c r="D36" s="85"/>
      <c r="E36" s="85"/>
      <c r="F36" s="96"/>
    </row>
    <row r="37" spans="1:6" s="26" customFormat="1" x14ac:dyDescent="0.25">
      <c r="A37" s="45" t="s">
        <v>10</v>
      </c>
      <c r="B37" s="89">
        <v>0</v>
      </c>
      <c r="C37" s="97">
        <v>110700</v>
      </c>
      <c r="D37" s="99">
        <v>27675</v>
      </c>
      <c r="E37" s="89">
        <v>0</v>
      </c>
      <c r="F37" s="97">
        <v>138375</v>
      </c>
    </row>
    <row r="38" spans="1:6" x14ac:dyDescent="0.25">
      <c r="A38" s="45"/>
      <c r="B38" s="85"/>
      <c r="C38" s="96"/>
      <c r="D38" s="85"/>
      <c r="E38" s="85"/>
      <c r="F38" s="96"/>
    </row>
    <row r="39" spans="1:6" x14ac:dyDescent="0.25">
      <c r="A39" s="44" t="s">
        <v>63</v>
      </c>
      <c r="B39" s="85">
        <v>9939</v>
      </c>
      <c r="C39" s="96">
        <v>60149</v>
      </c>
      <c r="D39" s="85">
        <v>26296</v>
      </c>
      <c r="E39" s="85">
        <v>866</v>
      </c>
      <c r="F39" s="96">
        <v>97250</v>
      </c>
    </row>
    <row r="40" spans="1:6" x14ac:dyDescent="0.25">
      <c r="A40" s="44" t="s">
        <v>40</v>
      </c>
      <c r="B40" s="102">
        <v>0</v>
      </c>
      <c r="C40" s="94">
        <v>0</v>
      </c>
      <c r="D40" s="85">
        <v>93805</v>
      </c>
      <c r="E40" s="85">
        <v>2278</v>
      </c>
      <c r="F40" s="96">
        <v>96083</v>
      </c>
    </row>
    <row r="41" spans="1:6" x14ac:dyDescent="0.25">
      <c r="A41" s="44" t="s">
        <v>41</v>
      </c>
      <c r="B41" s="85">
        <v>57201</v>
      </c>
      <c r="C41" s="96">
        <v>5200</v>
      </c>
      <c r="D41" s="85">
        <v>197605</v>
      </c>
      <c r="E41" s="100">
        <v>0</v>
      </c>
      <c r="F41" s="96">
        <v>260006</v>
      </c>
    </row>
    <row r="42" spans="1:6" x14ac:dyDescent="0.25">
      <c r="A42" s="44" t="s">
        <v>42</v>
      </c>
      <c r="B42" s="102">
        <v>0</v>
      </c>
      <c r="C42" s="98">
        <v>0</v>
      </c>
      <c r="D42" s="85">
        <v>122096</v>
      </c>
      <c r="E42" s="102">
        <v>0</v>
      </c>
      <c r="F42" s="96">
        <v>122096</v>
      </c>
    </row>
    <row r="43" spans="1:6" x14ac:dyDescent="0.25">
      <c r="A43" s="44" t="s">
        <v>12</v>
      </c>
      <c r="B43" s="102">
        <v>2046</v>
      </c>
      <c r="C43" s="96">
        <v>155170</v>
      </c>
      <c r="D43" s="85">
        <v>30146</v>
      </c>
      <c r="E43" s="85">
        <v>1859</v>
      </c>
      <c r="F43" s="96">
        <v>189221</v>
      </c>
    </row>
    <row r="44" spans="1:6" x14ac:dyDescent="0.25">
      <c r="A44" s="44" t="s">
        <v>43</v>
      </c>
      <c r="B44" s="85">
        <v>12112</v>
      </c>
      <c r="C44" s="96">
        <v>72673</v>
      </c>
      <c r="D44" s="85">
        <v>35936</v>
      </c>
      <c r="E44" s="85">
        <v>400</v>
      </c>
      <c r="F44" s="96">
        <v>121121</v>
      </c>
    </row>
    <row r="45" spans="1:6" x14ac:dyDescent="0.25">
      <c r="A45" s="44" t="s">
        <v>44</v>
      </c>
      <c r="B45" s="85">
        <v>8852</v>
      </c>
      <c r="C45" s="96">
        <v>103614</v>
      </c>
      <c r="D45" s="85">
        <v>1700</v>
      </c>
      <c r="E45" s="85">
        <v>4936</v>
      </c>
      <c r="F45" s="96">
        <v>119102</v>
      </c>
    </row>
    <row r="46" spans="1:6" x14ac:dyDescent="0.25">
      <c r="A46" s="44" t="s">
        <v>45</v>
      </c>
      <c r="B46" s="102">
        <v>0</v>
      </c>
      <c r="C46" s="96">
        <v>16060</v>
      </c>
      <c r="D46" s="100">
        <v>144547</v>
      </c>
      <c r="E46" s="102">
        <v>0</v>
      </c>
      <c r="F46" s="96">
        <v>160607</v>
      </c>
    </row>
    <row r="47" spans="1:6" x14ac:dyDescent="0.25">
      <c r="A47" s="44" t="s">
        <v>46</v>
      </c>
      <c r="B47" s="102">
        <v>0</v>
      </c>
      <c r="C47" s="96">
        <v>124366</v>
      </c>
      <c r="D47" s="85">
        <v>207290</v>
      </c>
      <c r="E47" s="85">
        <v>26659</v>
      </c>
      <c r="F47" s="96">
        <v>358315</v>
      </c>
    </row>
    <row r="48" spans="1:6" s="26" customFormat="1" x14ac:dyDescent="0.25">
      <c r="A48" s="45" t="s">
        <v>64</v>
      </c>
      <c r="B48" s="91">
        <v>90150</v>
      </c>
      <c r="C48" s="97">
        <v>537232</v>
      </c>
      <c r="D48" s="99">
        <v>859421</v>
      </c>
      <c r="E48" s="91">
        <v>36998</v>
      </c>
      <c r="F48" s="97">
        <v>1523801</v>
      </c>
    </row>
    <row r="49" spans="1:6" x14ac:dyDescent="0.25">
      <c r="A49" s="45"/>
      <c r="B49" s="85"/>
      <c r="C49" s="96"/>
      <c r="D49" s="85"/>
      <c r="E49" s="85"/>
      <c r="F49" s="96"/>
    </row>
    <row r="50" spans="1:6" s="26" customFormat="1" x14ac:dyDescent="0.25">
      <c r="A50" s="45" t="s">
        <v>13</v>
      </c>
      <c r="B50" s="89">
        <v>0</v>
      </c>
      <c r="C50" s="97">
        <v>29708</v>
      </c>
      <c r="D50" s="99">
        <v>15996</v>
      </c>
      <c r="E50" s="89">
        <v>0</v>
      </c>
      <c r="F50" s="97">
        <v>45704</v>
      </c>
    </row>
    <row r="51" spans="1:6" x14ac:dyDescent="0.25">
      <c r="A51" s="45"/>
      <c r="B51" s="85"/>
      <c r="C51" s="96"/>
      <c r="D51" s="85"/>
      <c r="E51" s="85"/>
      <c r="F51" s="96"/>
    </row>
    <row r="52" spans="1:6" x14ac:dyDescent="0.25">
      <c r="A52" s="44" t="s">
        <v>47</v>
      </c>
      <c r="B52" s="102">
        <v>0</v>
      </c>
      <c r="C52" s="96">
        <v>273803</v>
      </c>
      <c r="D52" s="102">
        <v>0</v>
      </c>
      <c r="E52" s="85">
        <v>5200</v>
      </c>
      <c r="F52" s="96">
        <v>279003</v>
      </c>
    </row>
    <row r="53" spans="1:6" x14ac:dyDescent="0.25">
      <c r="A53" s="44" t="s">
        <v>14</v>
      </c>
      <c r="B53" s="85">
        <v>100909</v>
      </c>
      <c r="C53" s="96">
        <v>513852</v>
      </c>
      <c r="D53" s="102">
        <v>49</v>
      </c>
      <c r="E53" s="85">
        <v>67</v>
      </c>
      <c r="F53" s="96">
        <v>614877</v>
      </c>
    </row>
    <row r="54" spans="1:6" x14ac:dyDescent="0.25">
      <c r="A54" s="44" t="s">
        <v>48</v>
      </c>
      <c r="B54" s="85">
        <v>2113</v>
      </c>
      <c r="C54" s="96">
        <v>213757</v>
      </c>
      <c r="D54" s="102">
        <v>349</v>
      </c>
      <c r="E54" s="85">
        <v>6</v>
      </c>
      <c r="F54" s="96">
        <v>216225</v>
      </c>
    </row>
    <row r="55" spans="1:6" x14ac:dyDescent="0.25">
      <c r="A55" s="44" t="s">
        <v>49</v>
      </c>
      <c r="B55" s="102">
        <v>0</v>
      </c>
      <c r="C55" s="96">
        <v>107747</v>
      </c>
      <c r="D55" s="102">
        <v>0</v>
      </c>
      <c r="E55" s="85">
        <v>11900</v>
      </c>
      <c r="F55" s="96">
        <v>119647</v>
      </c>
    </row>
    <row r="56" spans="1:6" x14ac:dyDescent="0.25">
      <c r="A56" s="44" t="s">
        <v>15</v>
      </c>
      <c r="B56" s="102">
        <v>3355</v>
      </c>
      <c r="C56" s="96">
        <v>256446</v>
      </c>
      <c r="D56" s="102">
        <v>548</v>
      </c>
      <c r="E56" s="85">
        <v>172</v>
      </c>
      <c r="F56" s="96">
        <v>260521</v>
      </c>
    </row>
    <row r="57" spans="1:6" s="26" customFormat="1" x14ac:dyDescent="0.25">
      <c r="A57" s="45" t="s">
        <v>50</v>
      </c>
      <c r="B57" s="91">
        <v>106377</v>
      </c>
      <c r="C57" s="97">
        <v>1365605</v>
      </c>
      <c r="D57" s="89">
        <v>946</v>
      </c>
      <c r="E57" s="91">
        <v>17345</v>
      </c>
      <c r="F57" s="97">
        <v>1490273</v>
      </c>
    </row>
    <row r="58" spans="1:6" x14ac:dyDescent="0.25">
      <c r="A58" s="45"/>
      <c r="B58" s="85"/>
      <c r="C58" s="96"/>
      <c r="D58" s="85"/>
      <c r="E58" s="85"/>
      <c r="F58" s="96"/>
    </row>
    <row r="59" spans="1:6" x14ac:dyDescent="0.25">
      <c r="A59" s="44" t="s">
        <v>51</v>
      </c>
      <c r="B59" s="102">
        <v>0</v>
      </c>
      <c r="C59" s="96">
        <v>36443</v>
      </c>
      <c r="D59" s="102">
        <v>0</v>
      </c>
      <c r="E59" s="102">
        <v>0</v>
      </c>
      <c r="F59" s="96">
        <v>36443</v>
      </c>
    </row>
    <row r="60" spans="1:6" x14ac:dyDescent="0.25">
      <c r="A60" s="44" t="s">
        <v>52</v>
      </c>
      <c r="B60" s="102">
        <v>0</v>
      </c>
      <c r="C60" s="96">
        <v>54184</v>
      </c>
      <c r="D60" s="102">
        <v>0</v>
      </c>
      <c r="E60" s="100">
        <v>0</v>
      </c>
      <c r="F60" s="96">
        <v>54184</v>
      </c>
    </row>
    <row r="61" spans="1:6" x14ac:dyDescent="0.25">
      <c r="A61" s="44" t="s">
        <v>53</v>
      </c>
      <c r="B61" s="102">
        <v>14237</v>
      </c>
      <c r="C61" s="96">
        <v>19888</v>
      </c>
      <c r="D61" s="85">
        <v>10861</v>
      </c>
      <c r="E61" s="85">
        <v>4132</v>
      </c>
      <c r="F61" s="96">
        <v>49118</v>
      </c>
    </row>
    <row r="62" spans="1:6" s="26" customFormat="1" x14ac:dyDescent="0.25">
      <c r="A62" s="45" t="s">
        <v>16</v>
      </c>
      <c r="B62" s="89">
        <v>14237</v>
      </c>
      <c r="C62" s="97">
        <v>110515</v>
      </c>
      <c r="D62" s="99">
        <v>10861</v>
      </c>
      <c r="E62" s="91">
        <v>4132</v>
      </c>
      <c r="F62" s="97">
        <v>139745</v>
      </c>
    </row>
    <row r="63" spans="1:6" x14ac:dyDescent="0.25">
      <c r="A63" s="45"/>
      <c r="B63" s="85"/>
      <c r="C63" s="96"/>
      <c r="D63" s="85"/>
      <c r="E63" s="85"/>
      <c r="F63" s="96"/>
    </row>
    <row r="64" spans="1:6" x14ac:dyDescent="0.25">
      <c r="A64" s="45" t="s">
        <v>17</v>
      </c>
      <c r="B64" s="89">
        <v>0</v>
      </c>
      <c r="C64" s="97">
        <v>235000</v>
      </c>
      <c r="D64" s="101">
        <v>0</v>
      </c>
      <c r="E64" s="89">
        <v>0</v>
      </c>
      <c r="F64" s="97">
        <v>235000</v>
      </c>
    </row>
    <row r="65" spans="1:6" x14ac:dyDescent="0.25">
      <c r="A65" s="45"/>
      <c r="B65" s="85"/>
      <c r="C65" s="96"/>
      <c r="D65" s="85"/>
      <c r="E65" s="85"/>
      <c r="F65" s="96"/>
    </row>
    <row r="66" spans="1:6" x14ac:dyDescent="0.25">
      <c r="A66" s="44" t="s">
        <v>18</v>
      </c>
      <c r="B66" s="90">
        <v>1291282</v>
      </c>
      <c r="C66" s="55">
        <v>4103</v>
      </c>
      <c r="D66" s="90">
        <v>2282</v>
      </c>
      <c r="E66" s="90">
        <v>7495</v>
      </c>
      <c r="F66" s="55">
        <v>1305162</v>
      </c>
    </row>
    <row r="67" spans="1:6" x14ac:dyDescent="0.25">
      <c r="A67" s="44" t="s">
        <v>19</v>
      </c>
      <c r="B67" s="90">
        <v>558344</v>
      </c>
      <c r="C67" s="55">
        <v>56474</v>
      </c>
      <c r="D67" s="90">
        <v>629</v>
      </c>
      <c r="E67" s="90">
        <v>3454</v>
      </c>
      <c r="F67" s="55">
        <v>618901</v>
      </c>
    </row>
    <row r="68" spans="1:6" s="26" customFormat="1" x14ac:dyDescent="0.25">
      <c r="A68" s="45" t="s">
        <v>20</v>
      </c>
      <c r="B68" s="91">
        <v>1849626</v>
      </c>
      <c r="C68" s="97">
        <v>60577</v>
      </c>
      <c r="D68" s="99">
        <v>2911</v>
      </c>
      <c r="E68" s="91">
        <v>10949</v>
      </c>
      <c r="F68" s="97">
        <v>1924063</v>
      </c>
    </row>
    <row r="69" spans="1:6" x14ac:dyDescent="0.25">
      <c r="A69" s="45"/>
      <c r="B69" s="85"/>
      <c r="C69" s="96"/>
      <c r="D69" s="85"/>
      <c r="E69" s="85"/>
      <c r="F69" s="96"/>
    </row>
    <row r="70" spans="1:6" x14ac:dyDescent="0.25">
      <c r="A70" s="44" t="s">
        <v>54</v>
      </c>
      <c r="B70" s="85">
        <v>5312</v>
      </c>
      <c r="C70" s="96">
        <v>26562</v>
      </c>
      <c r="D70" s="85">
        <v>73313</v>
      </c>
      <c r="E70" s="85">
        <v>1062</v>
      </c>
      <c r="F70" s="96">
        <v>106249</v>
      </c>
    </row>
    <row r="71" spans="1:6" x14ac:dyDescent="0.25">
      <c r="A71" s="44" t="s">
        <v>21</v>
      </c>
      <c r="B71" s="85">
        <v>5305</v>
      </c>
      <c r="C71" s="96">
        <v>59676</v>
      </c>
      <c r="D71" s="85">
        <v>1326</v>
      </c>
      <c r="E71" s="102">
        <v>0</v>
      </c>
      <c r="F71" s="96">
        <v>66307</v>
      </c>
    </row>
    <row r="72" spans="1:6" x14ac:dyDescent="0.25">
      <c r="A72" s="44" t="s">
        <v>22</v>
      </c>
      <c r="B72" s="85">
        <v>43340</v>
      </c>
      <c r="C72" s="96">
        <v>346454</v>
      </c>
      <c r="D72" s="85">
        <v>43340</v>
      </c>
      <c r="E72" s="102">
        <v>0</v>
      </c>
      <c r="F72" s="96">
        <v>433134</v>
      </c>
    </row>
    <row r="73" spans="1:6" x14ac:dyDescent="0.25">
      <c r="A73" s="44" t="s">
        <v>55</v>
      </c>
      <c r="B73" s="102">
        <v>26199.740855982302</v>
      </c>
      <c r="C73" s="55">
        <v>222697.79727584901</v>
      </c>
      <c r="D73" s="102">
        <v>10479.8963423929</v>
      </c>
      <c r="E73" s="102">
        <v>2619.97408559824</v>
      </c>
      <c r="F73" s="96">
        <v>261997.40855982245</v>
      </c>
    </row>
    <row r="74" spans="1:6" x14ac:dyDescent="0.25">
      <c r="A74" s="44" t="s">
        <v>23</v>
      </c>
      <c r="B74" s="102">
        <v>0</v>
      </c>
      <c r="C74" s="96">
        <v>152599</v>
      </c>
      <c r="D74" s="102">
        <v>0</v>
      </c>
      <c r="E74" s="102">
        <v>0</v>
      </c>
      <c r="F74" s="96">
        <v>152599</v>
      </c>
    </row>
    <row r="75" spans="1:6" x14ac:dyDescent="0.25">
      <c r="A75" s="44" t="s">
        <v>56</v>
      </c>
      <c r="B75" s="92">
        <v>159111</v>
      </c>
      <c r="C75" s="96">
        <v>23700</v>
      </c>
      <c r="D75" s="100">
        <v>0</v>
      </c>
      <c r="E75" s="102">
        <v>845</v>
      </c>
      <c r="F75" s="96">
        <v>183656</v>
      </c>
    </row>
    <row r="76" spans="1:6" x14ac:dyDescent="0.25">
      <c r="A76" s="44" t="s">
        <v>57</v>
      </c>
      <c r="B76" s="102">
        <v>0</v>
      </c>
      <c r="C76" s="131">
        <v>115545</v>
      </c>
      <c r="D76" s="102">
        <v>0</v>
      </c>
      <c r="E76" s="102">
        <v>0</v>
      </c>
      <c r="F76" s="55">
        <v>115545</v>
      </c>
    </row>
    <row r="77" spans="1:6" x14ac:dyDescent="0.25">
      <c r="A77" s="44" t="s">
        <v>24</v>
      </c>
      <c r="B77" s="85">
        <v>149076</v>
      </c>
      <c r="C77" s="96">
        <v>74538</v>
      </c>
      <c r="D77" s="85">
        <v>12423</v>
      </c>
      <c r="E77" s="85">
        <v>12423</v>
      </c>
      <c r="F77" s="96">
        <v>248460</v>
      </c>
    </row>
    <row r="78" spans="1:6" s="26" customFormat="1" x14ac:dyDescent="0.25">
      <c r="A78" s="45" t="s">
        <v>65</v>
      </c>
      <c r="B78" s="91">
        <v>388343.74085598229</v>
      </c>
      <c r="C78" s="97">
        <v>1021771.797275849</v>
      </c>
      <c r="D78" s="99">
        <v>140881.89634239289</v>
      </c>
      <c r="E78" s="91">
        <v>16949.974085598238</v>
      </c>
      <c r="F78" s="97">
        <v>1567947.4085598225</v>
      </c>
    </row>
    <row r="79" spans="1:6" x14ac:dyDescent="0.25">
      <c r="A79" s="44"/>
      <c r="B79" s="85"/>
      <c r="C79" s="96"/>
      <c r="D79" s="85"/>
      <c r="E79" s="85"/>
      <c r="F79" s="96"/>
    </row>
    <row r="80" spans="1:6" x14ac:dyDescent="0.25">
      <c r="A80" s="44" t="s">
        <v>58</v>
      </c>
      <c r="B80" s="102">
        <v>0</v>
      </c>
      <c r="C80" s="98">
        <v>0</v>
      </c>
      <c r="D80" s="85">
        <v>20558</v>
      </c>
      <c r="E80" s="92">
        <v>2284</v>
      </c>
      <c r="F80" s="96">
        <v>22842</v>
      </c>
    </row>
    <row r="81" spans="1:6" x14ac:dyDescent="0.25">
      <c r="A81" s="44" t="s">
        <v>59</v>
      </c>
      <c r="B81" s="102">
        <v>0</v>
      </c>
      <c r="C81" s="98">
        <v>0</v>
      </c>
      <c r="D81" s="85">
        <v>5234</v>
      </c>
      <c r="E81" s="85">
        <v>581</v>
      </c>
      <c r="F81" s="96">
        <v>5815</v>
      </c>
    </row>
    <row r="82" spans="1:6" s="26" customFormat="1" x14ac:dyDescent="0.25">
      <c r="A82" s="45" t="s">
        <v>25</v>
      </c>
      <c r="B82" s="89">
        <v>0</v>
      </c>
      <c r="C82" s="93">
        <v>0</v>
      </c>
      <c r="D82" s="99">
        <v>25792</v>
      </c>
      <c r="E82" s="91">
        <v>2865</v>
      </c>
      <c r="F82" s="97">
        <v>28657</v>
      </c>
    </row>
    <row r="83" spans="1:6" ht="13.8" thickBot="1" x14ac:dyDescent="0.3">
      <c r="A83" s="57"/>
      <c r="B83" s="103"/>
      <c r="C83" s="104"/>
      <c r="D83" s="103"/>
      <c r="E83" s="103"/>
      <c r="F83" s="105"/>
    </row>
    <row r="84" spans="1:6" s="26" customFormat="1" ht="13.8" thickTop="1" x14ac:dyDescent="0.25">
      <c r="A84" s="112" t="s">
        <v>26</v>
      </c>
      <c r="B84" s="143">
        <v>2449319.9648559825</v>
      </c>
      <c r="C84" s="110">
        <v>4953530.6372758485</v>
      </c>
      <c r="D84" s="142">
        <v>1528953.2563423929</v>
      </c>
      <c r="E84" s="142">
        <v>112835.97408559824</v>
      </c>
      <c r="F84" s="143">
        <v>9044639.8325598221</v>
      </c>
    </row>
    <row r="85" spans="1:6" x14ac:dyDescent="0.25">
      <c r="A85" s="211"/>
      <c r="B85" s="211"/>
      <c r="C85" s="211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/>
  <pageMargins left="1.01" right="0.78740157480314965" top="0.59055118110236227" bottom="0.66" header="0" footer="0"/>
  <pageSetup paperSize="9" scale="6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>
    <pageSetUpPr fitToPage="1"/>
  </sheetPr>
  <dimension ref="A1:J85"/>
  <sheetViews>
    <sheetView showGridLines="0" view="pageBreakPreview" zoomScale="115" zoomScaleNormal="75" zoomScaleSheetLayoutView="115" workbookViewId="0">
      <selection activeCell="B7" sqref="B7:F84"/>
    </sheetView>
  </sheetViews>
  <sheetFormatPr baseColWidth="10" defaultColWidth="11.44140625" defaultRowHeight="13.2" x14ac:dyDescent="0.25"/>
  <cols>
    <col min="1" max="1" width="30.6640625" style="8" customWidth="1"/>
    <col min="2" max="6" width="17.6640625" style="8" customWidth="1"/>
    <col min="7" max="7" width="1.44140625" style="8" customWidth="1"/>
    <col min="8" max="16384" width="11.44140625" style="8"/>
  </cols>
  <sheetData>
    <row r="1" spans="1:10" s="14" customFormat="1" ht="17.399999999999999" x14ac:dyDescent="0.3">
      <c r="A1" s="196" t="s">
        <v>72</v>
      </c>
      <c r="B1" s="196"/>
      <c r="C1" s="196"/>
      <c r="D1" s="196"/>
      <c r="E1" s="196"/>
      <c r="F1" s="196"/>
    </row>
    <row r="3" spans="1:10" ht="21.75" customHeight="1" x14ac:dyDescent="0.25">
      <c r="A3" s="197" t="s">
        <v>121</v>
      </c>
      <c r="B3" s="197"/>
      <c r="C3" s="197"/>
      <c r="D3" s="197"/>
      <c r="E3" s="197"/>
      <c r="F3" s="197"/>
      <c r="G3" s="25"/>
      <c r="H3" s="25"/>
      <c r="I3" s="25"/>
      <c r="J3" s="25"/>
    </row>
    <row r="4" spans="1:10" ht="14.2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0" s="15" customFormat="1" ht="24" customHeight="1" x14ac:dyDescent="0.25">
      <c r="A5" s="88" t="s">
        <v>2</v>
      </c>
      <c r="B5" s="215" t="s">
        <v>90</v>
      </c>
      <c r="C5" s="216"/>
      <c r="D5" s="217"/>
      <c r="E5" s="202" t="s">
        <v>91</v>
      </c>
      <c r="F5" s="206" t="s">
        <v>1</v>
      </c>
    </row>
    <row r="6" spans="1:10" s="15" customFormat="1" ht="24" customHeight="1" thickBot="1" x14ac:dyDescent="0.3">
      <c r="A6" s="108" t="s">
        <v>3</v>
      </c>
      <c r="B6" s="109" t="s">
        <v>92</v>
      </c>
      <c r="C6" s="109" t="s">
        <v>93</v>
      </c>
      <c r="D6" s="82" t="s">
        <v>94</v>
      </c>
      <c r="E6" s="203"/>
      <c r="F6" s="207"/>
    </row>
    <row r="7" spans="1:10" ht="22.5" customHeight="1" thickTop="1" x14ac:dyDescent="0.25">
      <c r="A7" s="44" t="s">
        <v>27</v>
      </c>
      <c r="B7" s="102">
        <v>0</v>
      </c>
      <c r="C7" s="98">
        <v>0</v>
      </c>
      <c r="D7" s="85">
        <v>35.09355</v>
      </c>
      <c r="E7" s="102">
        <v>0</v>
      </c>
      <c r="F7" s="96">
        <v>35.09355</v>
      </c>
    </row>
    <row r="8" spans="1:10" x14ac:dyDescent="0.25">
      <c r="A8" s="44" t="s">
        <v>28</v>
      </c>
      <c r="B8" s="102">
        <v>0</v>
      </c>
      <c r="C8" s="98">
        <v>0</v>
      </c>
      <c r="D8" s="85">
        <v>65.521599999999992</v>
      </c>
      <c r="E8" s="102">
        <v>0</v>
      </c>
      <c r="F8" s="96">
        <v>65.521599999999992</v>
      </c>
    </row>
    <row r="9" spans="1:10" x14ac:dyDescent="0.25">
      <c r="A9" s="44" t="s">
        <v>29</v>
      </c>
      <c r="B9" s="102">
        <v>0</v>
      </c>
      <c r="C9" s="98">
        <v>0</v>
      </c>
      <c r="D9" s="85">
        <v>68.146500000000003</v>
      </c>
      <c r="E9" s="102">
        <v>0</v>
      </c>
      <c r="F9" s="96">
        <v>68.146500000000003</v>
      </c>
    </row>
    <row r="10" spans="1:10" x14ac:dyDescent="0.25">
      <c r="A10" s="44" t="s">
        <v>30</v>
      </c>
      <c r="B10" s="102">
        <v>0</v>
      </c>
      <c r="C10" s="94">
        <v>0</v>
      </c>
      <c r="D10" s="85">
        <v>37.207500000000003</v>
      </c>
      <c r="E10" s="102">
        <v>0</v>
      </c>
      <c r="F10" s="96">
        <v>37.207500000000003</v>
      </c>
    </row>
    <row r="11" spans="1:10" x14ac:dyDescent="0.25">
      <c r="A11" s="45" t="s">
        <v>4</v>
      </c>
      <c r="B11" s="89">
        <v>0</v>
      </c>
      <c r="C11" s="97">
        <v>0</v>
      </c>
      <c r="D11" s="99">
        <v>205.96915000000001</v>
      </c>
      <c r="E11" s="89">
        <v>0</v>
      </c>
      <c r="F11" s="97">
        <v>205.96915000000001</v>
      </c>
    </row>
    <row r="12" spans="1:10" x14ac:dyDescent="0.25">
      <c r="A12" s="45"/>
      <c r="B12" s="85"/>
      <c r="C12" s="96"/>
      <c r="D12" s="85"/>
      <c r="E12" s="85"/>
      <c r="F12" s="96"/>
    </row>
    <row r="13" spans="1:10" x14ac:dyDescent="0.25">
      <c r="A13" s="45" t="s">
        <v>5</v>
      </c>
      <c r="B13" s="89">
        <v>0</v>
      </c>
      <c r="C13" s="97">
        <v>58.053799999999995</v>
      </c>
      <c r="D13" s="89">
        <v>0</v>
      </c>
      <c r="E13" s="89">
        <v>0</v>
      </c>
      <c r="F13" s="97">
        <v>58.053799999999995</v>
      </c>
    </row>
    <row r="14" spans="1:10" x14ac:dyDescent="0.25">
      <c r="A14" s="45"/>
      <c r="B14" s="85"/>
      <c r="C14" s="96"/>
      <c r="D14" s="85"/>
      <c r="E14" s="85"/>
      <c r="F14" s="96"/>
    </row>
    <row r="15" spans="1:10" x14ac:dyDescent="0.25">
      <c r="A15" s="45" t="s">
        <v>6</v>
      </c>
      <c r="B15" s="89">
        <v>0</v>
      </c>
      <c r="C15" s="93">
        <v>0</v>
      </c>
      <c r="D15" s="99">
        <v>60.88</v>
      </c>
      <c r="E15" s="89">
        <v>0</v>
      </c>
      <c r="F15" s="97">
        <v>60.88</v>
      </c>
    </row>
    <row r="16" spans="1:10" x14ac:dyDescent="0.25">
      <c r="A16" s="45"/>
      <c r="B16" s="85"/>
      <c r="C16" s="96"/>
      <c r="D16" s="85"/>
      <c r="E16" s="85"/>
      <c r="F16" s="96"/>
    </row>
    <row r="17" spans="1:6" x14ac:dyDescent="0.25">
      <c r="A17" s="44" t="s">
        <v>61</v>
      </c>
      <c r="B17" s="102">
        <v>1.1724479999999999</v>
      </c>
      <c r="C17" s="96">
        <v>19.419912</v>
      </c>
      <c r="D17" s="85">
        <v>47.113199999999999</v>
      </c>
      <c r="E17" s="102">
        <v>0</v>
      </c>
      <c r="F17" s="96">
        <v>67.705559999999991</v>
      </c>
    </row>
    <row r="18" spans="1:6" x14ac:dyDescent="0.25">
      <c r="A18" s="44" t="s">
        <v>31</v>
      </c>
      <c r="B18" s="102">
        <v>0</v>
      </c>
      <c r="C18" s="98">
        <v>8.0481599999999993</v>
      </c>
      <c r="D18" s="85">
        <v>176.51966399999998</v>
      </c>
      <c r="E18" s="102">
        <v>0</v>
      </c>
      <c r="F18" s="96">
        <v>184.56782399999997</v>
      </c>
    </row>
    <row r="19" spans="1:6" x14ac:dyDescent="0.25">
      <c r="A19" s="44" t="s">
        <v>32</v>
      </c>
      <c r="B19" s="102">
        <v>0</v>
      </c>
      <c r="C19" s="98">
        <v>10.255608000000001</v>
      </c>
      <c r="D19" s="85">
        <v>76.301856000000001</v>
      </c>
      <c r="E19" s="102">
        <v>0</v>
      </c>
      <c r="F19" s="96">
        <v>86.557463999999996</v>
      </c>
    </row>
    <row r="20" spans="1:6" x14ac:dyDescent="0.25">
      <c r="A20" s="45" t="s">
        <v>62</v>
      </c>
      <c r="B20" s="89">
        <v>1.1724479999999999</v>
      </c>
      <c r="C20" s="97">
        <v>37.723680000000002</v>
      </c>
      <c r="D20" s="99">
        <v>299.93471999999997</v>
      </c>
      <c r="E20" s="89">
        <v>0</v>
      </c>
      <c r="F20" s="97">
        <v>338.83084799999995</v>
      </c>
    </row>
    <row r="21" spans="1:6" x14ac:dyDescent="0.25">
      <c r="A21" s="45"/>
      <c r="B21" s="85"/>
      <c r="C21" s="96"/>
      <c r="D21" s="85"/>
      <c r="E21" s="85"/>
      <c r="F21" s="96"/>
    </row>
    <row r="22" spans="1:6" x14ac:dyDescent="0.25">
      <c r="A22" s="45" t="s">
        <v>7</v>
      </c>
      <c r="B22" s="89">
        <v>0</v>
      </c>
      <c r="C22" s="97">
        <v>581.1</v>
      </c>
      <c r="D22" s="99">
        <v>282.50640000000004</v>
      </c>
      <c r="E22" s="89">
        <v>0</v>
      </c>
      <c r="F22" s="97">
        <v>863.60640000000012</v>
      </c>
    </row>
    <row r="23" spans="1:6" x14ac:dyDescent="0.25">
      <c r="A23" s="45"/>
      <c r="B23" s="90"/>
      <c r="C23" s="96"/>
      <c r="D23" s="85"/>
      <c r="E23" s="85"/>
      <c r="F23" s="96"/>
    </row>
    <row r="24" spans="1:6" x14ac:dyDescent="0.25">
      <c r="A24" s="45" t="s">
        <v>8</v>
      </c>
      <c r="B24" s="89">
        <v>0</v>
      </c>
      <c r="C24" s="97">
        <v>72.95747999999999</v>
      </c>
      <c r="D24" s="99">
        <v>1.002</v>
      </c>
      <c r="E24" s="91">
        <v>16.878250000000001</v>
      </c>
      <c r="F24" s="97">
        <v>90.837729999999993</v>
      </c>
    </row>
    <row r="25" spans="1:6" x14ac:dyDescent="0.25">
      <c r="A25" s="45"/>
      <c r="B25" s="90"/>
      <c r="C25" s="96"/>
      <c r="D25" s="85"/>
      <c r="E25" s="85"/>
      <c r="F25" s="96"/>
    </row>
    <row r="26" spans="1:6" x14ac:dyDescent="0.25">
      <c r="A26" s="44" t="s">
        <v>33</v>
      </c>
      <c r="B26" s="102">
        <v>0</v>
      </c>
      <c r="C26" s="96">
        <v>420.21300000000002</v>
      </c>
      <c r="D26" s="102">
        <v>0</v>
      </c>
      <c r="E26" s="100">
        <v>0</v>
      </c>
      <c r="F26" s="96">
        <v>420.21300000000002</v>
      </c>
    </row>
    <row r="27" spans="1:6" x14ac:dyDescent="0.25">
      <c r="A27" s="44" t="s">
        <v>34</v>
      </c>
      <c r="B27" s="102">
        <v>0</v>
      </c>
      <c r="C27" s="96">
        <v>519.7639999999999</v>
      </c>
      <c r="D27" s="102">
        <v>0</v>
      </c>
      <c r="E27" s="85">
        <v>0.68400000000000005</v>
      </c>
      <c r="F27" s="96">
        <v>520.44799999999987</v>
      </c>
    </row>
    <row r="28" spans="1:6" x14ac:dyDescent="0.25">
      <c r="A28" s="44" t="s">
        <v>35</v>
      </c>
      <c r="B28" s="102">
        <v>0</v>
      </c>
      <c r="C28" s="96">
        <v>466.92899999999997</v>
      </c>
      <c r="D28" s="102">
        <v>0</v>
      </c>
      <c r="E28" s="85">
        <v>19.1828</v>
      </c>
      <c r="F28" s="96">
        <v>486.11179999999996</v>
      </c>
    </row>
    <row r="29" spans="1:6" x14ac:dyDescent="0.25">
      <c r="A29" s="45" t="s">
        <v>66</v>
      </c>
      <c r="B29" s="89">
        <v>0</v>
      </c>
      <c r="C29" s="97">
        <v>1406.9059999999999</v>
      </c>
      <c r="D29" s="89">
        <v>0</v>
      </c>
      <c r="E29" s="91">
        <v>19.866800000000001</v>
      </c>
      <c r="F29" s="97">
        <v>1426.7727999999997</v>
      </c>
    </row>
    <row r="30" spans="1:6" x14ac:dyDescent="0.25">
      <c r="A30" s="45"/>
      <c r="B30" s="91"/>
      <c r="C30" s="96"/>
      <c r="D30" s="85"/>
      <c r="E30" s="85"/>
      <c r="F30" s="96"/>
    </row>
    <row r="31" spans="1:6" x14ac:dyDescent="0.25">
      <c r="A31" s="44" t="s">
        <v>36</v>
      </c>
      <c r="B31" s="102">
        <v>0</v>
      </c>
      <c r="C31" s="96">
        <v>63.038249999999998</v>
      </c>
      <c r="D31" s="102">
        <v>0</v>
      </c>
      <c r="E31" s="102">
        <v>0</v>
      </c>
      <c r="F31" s="96">
        <v>63.038249999999998</v>
      </c>
    </row>
    <row r="32" spans="1:6" x14ac:dyDescent="0.25">
      <c r="A32" s="44" t="s">
        <v>37</v>
      </c>
      <c r="B32" s="102">
        <v>0</v>
      </c>
      <c r="C32" s="96">
        <v>51.224249999999998</v>
      </c>
      <c r="D32" s="100">
        <v>0</v>
      </c>
      <c r="E32" s="102">
        <v>0</v>
      </c>
      <c r="F32" s="96">
        <v>51.224249999999998</v>
      </c>
    </row>
    <row r="33" spans="1:6" x14ac:dyDescent="0.25">
      <c r="A33" s="44" t="s">
        <v>38</v>
      </c>
      <c r="B33" s="102">
        <v>0</v>
      </c>
      <c r="C33" s="96">
        <v>153.32954999999998</v>
      </c>
      <c r="D33" s="102">
        <v>0</v>
      </c>
      <c r="E33" s="102">
        <v>0</v>
      </c>
      <c r="F33" s="96">
        <v>153.32954999999998</v>
      </c>
    </row>
    <row r="34" spans="1:6" x14ac:dyDescent="0.25">
      <c r="A34" s="44" t="s">
        <v>39</v>
      </c>
      <c r="B34" s="102">
        <v>0</v>
      </c>
      <c r="C34" s="96">
        <v>22.680899999999998</v>
      </c>
      <c r="D34" s="102">
        <v>0</v>
      </c>
      <c r="E34" s="102">
        <v>0</v>
      </c>
      <c r="F34" s="96">
        <v>22.680899999999998</v>
      </c>
    </row>
    <row r="35" spans="1:6" x14ac:dyDescent="0.25">
      <c r="A35" s="45" t="s">
        <v>9</v>
      </c>
      <c r="B35" s="89">
        <v>0</v>
      </c>
      <c r="C35" s="97">
        <v>290.27294999999998</v>
      </c>
      <c r="D35" s="99">
        <v>0</v>
      </c>
      <c r="E35" s="89">
        <v>0</v>
      </c>
      <c r="F35" s="97">
        <v>290.27294999999998</v>
      </c>
    </row>
    <row r="36" spans="1:6" x14ac:dyDescent="0.25">
      <c r="A36" s="45"/>
      <c r="B36" s="85"/>
      <c r="C36" s="96"/>
      <c r="D36" s="85"/>
      <c r="E36" s="85"/>
      <c r="F36" s="96"/>
    </row>
    <row r="37" spans="1:6" x14ac:dyDescent="0.25">
      <c r="A37" s="45" t="s">
        <v>10</v>
      </c>
      <c r="B37" s="89">
        <v>0</v>
      </c>
      <c r="C37" s="97">
        <v>210.33</v>
      </c>
      <c r="D37" s="99">
        <v>49.814999999999998</v>
      </c>
      <c r="E37" s="89">
        <v>0</v>
      </c>
      <c r="F37" s="97">
        <v>260.14499999999998</v>
      </c>
    </row>
    <row r="38" spans="1:6" x14ac:dyDescent="0.25">
      <c r="A38" s="45"/>
      <c r="B38" s="85"/>
      <c r="C38" s="96"/>
      <c r="D38" s="85"/>
      <c r="E38" s="85"/>
      <c r="F38" s="96"/>
    </row>
    <row r="39" spans="1:6" x14ac:dyDescent="0.25">
      <c r="A39" s="44" t="s">
        <v>63</v>
      </c>
      <c r="B39" s="85">
        <v>24.251159999999999</v>
      </c>
      <c r="C39" s="96">
        <v>118.192785</v>
      </c>
      <c r="D39" s="85">
        <v>49.830919999999999</v>
      </c>
      <c r="E39" s="85">
        <v>1.5804500000000001</v>
      </c>
      <c r="F39" s="96">
        <v>193.85531499999999</v>
      </c>
    </row>
    <row r="40" spans="1:6" x14ac:dyDescent="0.25">
      <c r="A40" s="44" t="s">
        <v>40</v>
      </c>
      <c r="B40" s="102">
        <v>0</v>
      </c>
      <c r="C40" s="96">
        <v>0</v>
      </c>
      <c r="D40" s="85">
        <v>136.95529999999999</v>
      </c>
      <c r="E40" s="85">
        <v>3.6448</v>
      </c>
      <c r="F40" s="96">
        <v>140.6001</v>
      </c>
    </row>
    <row r="41" spans="1:6" x14ac:dyDescent="0.25">
      <c r="A41" s="44" t="s">
        <v>41</v>
      </c>
      <c r="B41" s="85">
        <v>148.7226</v>
      </c>
      <c r="C41" s="96">
        <v>11.959999999999997</v>
      </c>
      <c r="D41" s="85">
        <v>414.97050000000002</v>
      </c>
      <c r="E41" s="85">
        <v>0</v>
      </c>
      <c r="F41" s="96">
        <v>575.65309999999999</v>
      </c>
    </row>
    <row r="42" spans="1:6" x14ac:dyDescent="0.25">
      <c r="A42" s="44" t="s">
        <v>42</v>
      </c>
      <c r="B42" s="102">
        <v>0</v>
      </c>
      <c r="C42" s="98">
        <v>0</v>
      </c>
      <c r="D42" s="85">
        <v>244.19200000000001</v>
      </c>
      <c r="E42" s="102">
        <v>0</v>
      </c>
      <c r="F42" s="96">
        <v>244.19200000000001</v>
      </c>
    </row>
    <row r="43" spans="1:6" x14ac:dyDescent="0.25">
      <c r="A43" s="44" t="s">
        <v>12</v>
      </c>
      <c r="B43" s="102">
        <v>4.2352199999999991</v>
      </c>
      <c r="C43" s="96">
        <v>296.37470000000002</v>
      </c>
      <c r="D43" s="85">
        <v>54.262800000000006</v>
      </c>
      <c r="E43" s="85">
        <v>3.5692799999999996</v>
      </c>
      <c r="F43" s="96">
        <v>358.44200000000006</v>
      </c>
    </row>
    <row r="44" spans="1:6" x14ac:dyDescent="0.25">
      <c r="A44" s="44" t="s">
        <v>43</v>
      </c>
      <c r="B44" s="85">
        <v>31.491199999999999</v>
      </c>
      <c r="C44" s="96">
        <v>145.346</v>
      </c>
      <c r="D44" s="85">
        <v>68.278399999999991</v>
      </c>
      <c r="E44" s="85">
        <v>0.76</v>
      </c>
      <c r="F44" s="96">
        <v>245.87559999999996</v>
      </c>
    </row>
    <row r="45" spans="1:6" x14ac:dyDescent="0.25">
      <c r="A45" s="44" t="s">
        <v>44</v>
      </c>
      <c r="B45" s="85">
        <v>22.572599999999998</v>
      </c>
      <c r="C45" s="96">
        <v>186.5052</v>
      </c>
      <c r="D45" s="85">
        <v>2.72</v>
      </c>
      <c r="E45" s="85">
        <v>7.8976000000000006</v>
      </c>
      <c r="F45" s="96">
        <v>219.69540000000001</v>
      </c>
    </row>
    <row r="46" spans="1:6" x14ac:dyDescent="0.25">
      <c r="A46" s="44" t="s">
        <v>45</v>
      </c>
      <c r="B46" s="102">
        <v>0</v>
      </c>
      <c r="C46" s="96">
        <v>44.968000000000004</v>
      </c>
      <c r="D46" s="85">
        <v>260.18459999999999</v>
      </c>
      <c r="E46" s="102">
        <v>0</v>
      </c>
      <c r="F46" s="96">
        <v>305.15260000000001</v>
      </c>
    </row>
    <row r="47" spans="1:6" x14ac:dyDescent="0.25">
      <c r="A47" s="44" t="s">
        <v>46</v>
      </c>
      <c r="B47" s="102">
        <v>0</v>
      </c>
      <c r="C47" s="96">
        <v>273.60520000000002</v>
      </c>
      <c r="D47" s="85">
        <v>601.14099999999996</v>
      </c>
      <c r="E47" s="85">
        <v>53.317999999999998</v>
      </c>
      <c r="F47" s="96">
        <v>928.06420000000003</v>
      </c>
    </row>
    <row r="48" spans="1:6" x14ac:dyDescent="0.25">
      <c r="A48" s="45" t="s">
        <v>64</v>
      </c>
      <c r="B48" s="91">
        <v>231.27277999999998</v>
      </c>
      <c r="C48" s="97">
        <v>1076.9518850000002</v>
      </c>
      <c r="D48" s="99">
        <v>1832.5355199999999</v>
      </c>
      <c r="E48" s="91">
        <v>70.770129999999995</v>
      </c>
      <c r="F48" s="97">
        <v>3211.530315</v>
      </c>
    </row>
    <row r="49" spans="1:6" x14ac:dyDescent="0.25">
      <c r="A49" s="45"/>
      <c r="B49" s="85"/>
      <c r="C49" s="96"/>
      <c r="D49" s="85"/>
      <c r="E49" s="85"/>
      <c r="F49" s="96"/>
    </row>
    <row r="50" spans="1:6" x14ac:dyDescent="0.25">
      <c r="A50" s="45" t="s">
        <v>13</v>
      </c>
      <c r="B50" s="89">
        <v>0</v>
      </c>
      <c r="C50" s="97">
        <v>44.561999999999998</v>
      </c>
      <c r="D50" s="99">
        <v>23.994</v>
      </c>
      <c r="E50" s="89">
        <v>0</v>
      </c>
      <c r="F50" s="97">
        <v>68.555999999999997</v>
      </c>
    </row>
    <row r="51" spans="1:6" x14ac:dyDescent="0.25">
      <c r="A51" s="45"/>
      <c r="B51" s="85"/>
      <c r="C51" s="96"/>
      <c r="D51" s="85"/>
      <c r="E51" s="85"/>
      <c r="F51" s="96"/>
    </row>
    <row r="52" spans="1:6" x14ac:dyDescent="0.25">
      <c r="A52" s="44" t="s">
        <v>47</v>
      </c>
      <c r="B52" s="102">
        <v>0</v>
      </c>
      <c r="C52" s="96">
        <v>410.7045</v>
      </c>
      <c r="D52" s="102">
        <v>0</v>
      </c>
      <c r="E52" s="85">
        <v>7.2799999999999994</v>
      </c>
      <c r="F52" s="96">
        <v>417.98449999999997</v>
      </c>
    </row>
    <row r="53" spans="1:6" x14ac:dyDescent="0.25">
      <c r="A53" s="44" t="s">
        <v>14</v>
      </c>
      <c r="B53" s="85">
        <v>262.36340000000001</v>
      </c>
      <c r="C53" s="96">
        <v>642.31500000000005</v>
      </c>
      <c r="D53" s="102">
        <v>0.1176</v>
      </c>
      <c r="E53" s="85">
        <v>0.10385000000000001</v>
      </c>
      <c r="F53" s="96">
        <v>904.89985000000001</v>
      </c>
    </row>
    <row r="54" spans="1:6" x14ac:dyDescent="0.25">
      <c r="A54" s="44" t="s">
        <v>48</v>
      </c>
      <c r="B54" s="85">
        <v>5.2824999999999998</v>
      </c>
      <c r="C54" s="96">
        <v>363.38689999999997</v>
      </c>
      <c r="D54" s="102">
        <v>0.50605</v>
      </c>
      <c r="E54" s="85">
        <v>9.6000000000000009E-3</v>
      </c>
      <c r="F54" s="96">
        <v>369.18504999999999</v>
      </c>
    </row>
    <row r="55" spans="1:6" x14ac:dyDescent="0.25">
      <c r="A55" s="44" t="s">
        <v>49</v>
      </c>
      <c r="B55" s="102">
        <v>0</v>
      </c>
      <c r="C55" s="96">
        <v>107.747</v>
      </c>
      <c r="D55" s="102">
        <v>0</v>
      </c>
      <c r="E55" s="85">
        <v>11.9</v>
      </c>
      <c r="F55" s="96">
        <v>119.64700000000001</v>
      </c>
    </row>
    <row r="56" spans="1:6" x14ac:dyDescent="0.25">
      <c r="A56" s="44" t="s">
        <v>15</v>
      </c>
      <c r="B56" s="102">
        <v>6.3073999999999995</v>
      </c>
      <c r="C56" s="96">
        <v>482.11847999999998</v>
      </c>
      <c r="D56" s="102">
        <v>1.03024</v>
      </c>
      <c r="E56" s="85">
        <v>0.30960000000000004</v>
      </c>
      <c r="F56" s="96">
        <v>489.76571999999993</v>
      </c>
    </row>
    <row r="57" spans="1:6" x14ac:dyDescent="0.25">
      <c r="A57" s="45" t="s">
        <v>50</v>
      </c>
      <c r="B57" s="91">
        <v>273.95330000000001</v>
      </c>
      <c r="C57" s="97">
        <v>2006.2718800000002</v>
      </c>
      <c r="D57" s="89">
        <v>1.6538900000000001</v>
      </c>
      <c r="E57" s="91">
        <v>19.60305</v>
      </c>
      <c r="F57" s="97">
        <v>2301.4821200000001</v>
      </c>
    </row>
    <row r="58" spans="1:6" x14ac:dyDescent="0.25">
      <c r="A58" s="45"/>
      <c r="B58" s="85"/>
      <c r="C58" s="96"/>
      <c r="D58" s="85"/>
      <c r="E58" s="85"/>
      <c r="F58" s="96"/>
    </row>
    <row r="59" spans="1:6" x14ac:dyDescent="0.25">
      <c r="A59" s="44" t="s">
        <v>51</v>
      </c>
      <c r="B59" s="102">
        <v>0</v>
      </c>
      <c r="C59" s="96">
        <v>43.7316</v>
      </c>
      <c r="D59" s="102">
        <v>0</v>
      </c>
      <c r="E59" s="102">
        <v>0</v>
      </c>
      <c r="F59" s="96">
        <v>43.7316</v>
      </c>
    </row>
    <row r="60" spans="1:6" x14ac:dyDescent="0.25">
      <c r="A60" s="44" t="s">
        <v>52</v>
      </c>
      <c r="B60" s="102">
        <v>0</v>
      </c>
      <c r="C60" s="96">
        <v>63.937119999999993</v>
      </c>
      <c r="D60" s="102">
        <v>0</v>
      </c>
      <c r="E60" s="100">
        <v>0</v>
      </c>
      <c r="F60" s="96">
        <v>63.937119999999993</v>
      </c>
    </row>
    <row r="61" spans="1:6" x14ac:dyDescent="0.25">
      <c r="A61" s="44" t="s">
        <v>53</v>
      </c>
      <c r="B61" s="102">
        <v>15.802614155517436</v>
      </c>
      <c r="C61" s="96">
        <v>26.731826129666022</v>
      </c>
      <c r="D61" s="100">
        <v>10.861000000000001</v>
      </c>
      <c r="E61" s="100">
        <v>4.8712164977499501</v>
      </c>
      <c r="F61" s="96">
        <v>58.266656782933403</v>
      </c>
    </row>
    <row r="62" spans="1:6" x14ac:dyDescent="0.25">
      <c r="A62" s="45" t="s">
        <v>16</v>
      </c>
      <c r="B62" s="89">
        <v>15.802614155517436</v>
      </c>
      <c r="C62" s="97">
        <v>134.40054612966603</v>
      </c>
      <c r="D62" s="99">
        <v>10.861000000000001</v>
      </c>
      <c r="E62" s="91">
        <v>4.8712164977499501</v>
      </c>
      <c r="F62" s="97">
        <v>165.93537678293339</v>
      </c>
    </row>
    <row r="63" spans="1:6" x14ac:dyDescent="0.25">
      <c r="A63" s="45"/>
      <c r="B63" s="85"/>
      <c r="C63" s="96"/>
      <c r="D63" s="85"/>
      <c r="E63" s="85"/>
      <c r="F63" s="96"/>
    </row>
    <row r="64" spans="1:6" x14ac:dyDescent="0.25">
      <c r="A64" s="45" t="s">
        <v>17</v>
      </c>
      <c r="B64" s="89">
        <v>0</v>
      </c>
      <c r="C64" s="97">
        <v>282</v>
      </c>
      <c r="D64" s="99">
        <v>0</v>
      </c>
      <c r="E64" s="91">
        <v>0</v>
      </c>
      <c r="F64" s="97">
        <v>282</v>
      </c>
    </row>
    <row r="65" spans="1:6" x14ac:dyDescent="0.25">
      <c r="A65" s="45"/>
      <c r="B65" s="85"/>
      <c r="C65" s="96"/>
      <c r="D65" s="85"/>
      <c r="E65" s="85"/>
      <c r="F65" s="96"/>
    </row>
    <row r="66" spans="1:6" x14ac:dyDescent="0.25">
      <c r="A66" s="44" t="s">
        <v>18</v>
      </c>
      <c r="B66" s="90">
        <v>3021.5998799999998</v>
      </c>
      <c r="C66" s="55">
        <v>7.2212800000000001</v>
      </c>
      <c r="D66" s="90">
        <v>3.1263400000000003</v>
      </c>
      <c r="E66" s="90">
        <v>15.872513831400127</v>
      </c>
      <c r="F66" s="55">
        <v>3047.8200138314</v>
      </c>
    </row>
    <row r="67" spans="1:6" x14ac:dyDescent="0.25">
      <c r="A67" s="44" t="s">
        <v>19</v>
      </c>
      <c r="B67" s="90">
        <v>1284.1912</v>
      </c>
      <c r="C67" s="55">
        <v>97.135279999999995</v>
      </c>
      <c r="D67" s="90">
        <v>0.84286000000000005</v>
      </c>
      <c r="E67" s="90">
        <v>7.1760309047401591</v>
      </c>
      <c r="F67" s="55">
        <v>1389.3453709047401</v>
      </c>
    </row>
    <row r="68" spans="1:6" x14ac:dyDescent="0.25">
      <c r="A68" s="45" t="s">
        <v>98</v>
      </c>
      <c r="B68" s="91">
        <v>4305.79108</v>
      </c>
      <c r="C68" s="97">
        <v>104.35656</v>
      </c>
      <c r="D68" s="99">
        <v>3.9692000000000003</v>
      </c>
      <c r="E68" s="91">
        <v>23.048544736140286</v>
      </c>
      <c r="F68" s="97">
        <v>4437.1653847361404</v>
      </c>
    </row>
    <row r="69" spans="1:6" x14ac:dyDescent="0.25">
      <c r="A69" s="45"/>
      <c r="B69" s="85"/>
      <c r="C69" s="96"/>
      <c r="D69" s="85"/>
      <c r="E69" s="85"/>
      <c r="F69" s="96"/>
    </row>
    <row r="70" spans="1:6" x14ac:dyDescent="0.25">
      <c r="A70" s="44" t="s">
        <v>54</v>
      </c>
      <c r="B70" s="85">
        <v>10.624000000000001</v>
      </c>
      <c r="C70" s="96">
        <v>55.780200000000008</v>
      </c>
      <c r="D70" s="85">
        <v>161.2886</v>
      </c>
      <c r="E70" s="85">
        <v>2.1240000000000001</v>
      </c>
      <c r="F70" s="96">
        <v>229.8168</v>
      </c>
    </row>
    <row r="71" spans="1:6" x14ac:dyDescent="0.25">
      <c r="A71" s="44" t="s">
        <v>21</v>
      </c>
      <c r="B71" s="85">
        <v>13.262499999999999</v>
      </c>
      <c r="C71" s="96">
        <v>143.22239999999999</v>
      </c>
      <c r="D71" s="85">
        <v>2.2542</v>
      </c>
      <c r="E71" s="102">
        <v>0</v>
      </c>
      <c r="F71" s="96">
        <v>158.73909999999998</v>
      </c>
    </row>
    <row r="72" spans="1:6" x14ac:dyDescent="0.25">
      <c r="A72" s="44" t="s">
        <v>22</v>
      </c>
      <c r="B72" s="85">
        <v>104.01600000000001</v>
      </c>
      <c r="C72" s="96">
        <v>831.4896</v>
      </c>
      <c r="D72" s="85">
        <v>104.01600000000001</v>
      </c>
      <c r="E72" s="102">
        <v>0</v>
      </c>
      <c r="F72" s="96">
        <v>1039.5216</v>
      </c>
    </row>
    <row r="73" spans="1:6" x14ac:dyDescent="0.25">
      <c r="A73" s="44" t="s">
        <v>55</v>
      </c>
      <c r="B73" s="102">
        <v>45.84954649796903</v>
      </c>
      <c r="C73" s="55">
        <v>367.45136550515087</v>
      </c>
      <c r="D73" s="102">
        <v>19.91180305054651</v>
      </c>
      <c r="E73" s="92">
        <v>4.9779507626366559</v>
      </c>
      <c r="F73" s="96">
        <v>438.19066581630307</v>
      </c>
    </row>
    <row r="74" spans="1:6" x14ac:dyDescent="0.25">
      <c r="A74" s="44" t="s">
        <v>23</v>
      </c>
      <c r="B74" s="102">
        <v>0</v>
      </c>
      <c r="C74" s="96">
        <v>305.19799999999998</v>
      </c>
      <c r="D74" s="102">
        <v>0</v>
      </c>
      <c r="E74" s="102">
        <v>0</v>
      </c>
      <c r="F74" s="96">
        <v>305.19799999999998</v>
      </c>
    </row>
    <row r="75" spans="1:6" x14ac:dyDescent="0.25">
      <c r="A75" s="44" t="s">
        <v>56</v>
      </c>
      <c r="B75" s="92">
        <v>120.92436000000001</v>
      </c>
      <c r="C75" s="96">
        <v>88.638000000000005</v>
      </c>
      <c r="D75" s="100">
        <v>0</v>
      </c>
      <c r="E75" s="92">
        <v>0.76049999999999995</v>
      </c>
      <c r="F75" s="96">
        <v>210.32286000000002</v>
      </c>
    </row>
    <row r="76" spans="1:6" x14ac:dyDescent="0.25">
      <c r="A76" s="44" t="s">
        <v>57</v>
      </c>
      <c r="B76" s="102">
        <v>0</v>
      </c>
      <c r="C76" s="131">
        <v>231.09</v>
      </c>
      <c r="D76" s="102">
        <v>0</v>
      </c>
      <c r="E76" s="102">
        <v>0</v>
      </c>
      <c r="F76" s="55">
        <v>231.09</v>
      </c>
    </row>
    <row r="77" spans="1:6" x14ac:dyDescent="0.25">
      <c r="A77" s="44" t="s">
        <v>24</v>
      </c>
      <c r="B77" s="85">
        <v>506.85839999999996</v>
      </c>
      <c r="C77" s="96">
        <v>141.62219999999999</v>
      </c>
      <c r="D77" s="85">
        <v>31.057500000000001</v>
      </c>
      <c r="E77" s="85">
        <v>23.603699999999996</v>
      </c>
      <c r="F77" s="96">
        <v>703.14179999999999</v>
      </c>
    </row>
    <row r="78" spans="1:6" x14ac:dyDescent="0.25">
      <c r="A78" s="45" t="s">
        <v>65</v>
      </c>
      <c r="B78" s="91">
        <v>801.53480649796904</v>
      </c>
      <c r="C78" s="97">
        <v>2164.4917655051504</v>
      </c>
      <c r="D78" s="99">
        <v>318.52810305054652</v>
      </c>
      <c r="E78" s="91">
        <v>31.466150762636651</v>
      </c>
      <c r="F78" s="97">
        <v>3316.0208258163029</v>
      </c>
    </row>
    <row r="79" spans="1:6" x14ac:dyDescent="0.25">
      <c r="A79" s="44"/>
      <c r="B79" s="85"/>
      <c r="C79" s="96"/>
      <c r="D79" s="85"/>
      <c r="E79" s="85"/>
      <c r="F79" s="96"/>
    </row>
    <row r="80" spans="1:6" x14ac:dyDescent="0.25">
      <c r="A80" s="44" t="s">
        <v>58</v>
      </c>
      <c r="B80" s="102">
        <v>0</v>
      </c>
      <c r="C80" s="98">
        <v>0</v>
      </c>
      <c r="D80" s="85">
        <v>41.116</v>
      </c>
      <c r="E80" s="90">
        <v>4.5679999999999996</v>
      </c>
      <c r="F80" s="96">
        <v>45.683999999999997</v>
      </c>
    </row>
    <row r="81" spans="1:6" x14ac:dyDescent="0.25">
      <c r="A81" s="44" t="s">
        <v>59</v>
      </c>
      <c r="B81" s="102">
        <v>0</v>
      </c>
      <c r="C81" s="98">
        <v>0</v>
      </c>
      <c r="D81" s="85">
        <v>10.468</v>
      </c>
      <c r="E81" s="85">
        <v>1.1619999999999999</v>
      </c>
      <c r="F81" s="96">
        <v>11.629999999999999</v>
      </c>
    </row>
    <row r="82" spans="1:6" x14ac:dyDescent="0.25">
      <c r="A82" s="45" t="s">
        <v>25</v>
      </c>
      <c r="B82" s="89">
        <v>0</v>
      </c>
      <c r="C82" s="93">
        <v>0</v>
      </c>
      <c r="D82" s="99">
        <v>51.584000000000003</v>
      </c>
      <c r="E82" s="99">
        <v>5.7299999999999995</v>
      </c>
      <c r="F82" s="97">
        <v>57.313999999999993</v>
      </c>
    </row>
    <row r="83" spans="1:6" ht="13.8" thickBot="1" x14ac:dyDescent="0.3">
      <c r="A83" s="57"/>
      <c r="B83" s="103"/>
      <c r="C83" s="105"/>
      <c r="D83" s="103"/>
      <c r="E83" s="103"/>
      <c r="F83" s="105"/>
    </row>
    <row r="84" spans="1:6" ht="13.8" thickTop="1" x14ac:dyDescent="0.25">
      <c r="A84" s="141" t="s">
        <v>26</v>
      </c>
      <c r="B84" s="143">
        <v>5629.5270286534869</v>
      </c>
      <c r="C84" s="110">
        <v>8470.3785466348145</v>
      </c>
      <c r="D84" s="144">
        <v>3143.2329830505469</v>
      </c>
      <c r="E84" s="143">
        <v>192.23414199652692</v>
      </c>
      <c r="F84" s="110">
        <v>17435.372700335382</v>
      </c>
    </row>
    <row r="85" spans="1:6" x14ac:dyDescent="0.25">
      <c r="A85" s="212"/>
      <c r="B85" s="213"/>
      <c r="C85" s="214"/>
      <c r="D85" s="111"/>
      <c r="E85" s="106"/>
      <c r="F85" s="107"/>
    </row>
  </sheetData>
  <mergeCells count="6">
    <mergeCell ref="A85:C85"/>
    <mergeCell ref="A1:F1"/>
    <mergeCell ref="A3:F3"/>
    <mergeCell ref="B5:D5"/>
    <mergeCell ref="E5:E6"/>
    <mergeCell ref="F5:F6"/>
  </mergeCells>
  <printOptions horizontalCentered="1"/>
  <pageMargins left="0.78740157480314965" right="0.78740157480314965" top="0.59055118110236227" bottom="0.98425196850393704" header="0" footer="0"/>
  <pageSetup paperSize="9" scale="6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>
    <pageSetUpPr fitToPage="1"/>
  </sheetPr>
  <dimension ref="A1:J22"/>
  <sheetViews>
    <sheetView showGridLines="0" view="pageBreakPreview" topLeftCell="B1" zoomScale="115" zoomScaleNormal="75" zoomScaleSheetLayoutView="115" workbookViewId="0">
      <selection activeCell="D14" sqref="D14"/>
    </sheetView>
  </sheetViews>
  <sheetFormatPr baseColWidth="10" defaultColWidth="11.44140625" defaultRowHeight="13.2" x14ac:dyDescent="0.25"/>
  <cols>
    <col min="1" max="1" width="17.5546875" style="7" customWidth="1"/>
    <col min="2" max="2" width="12.6640625" style="7" customWidth="1"/>
    <col min="3" max="10" width="17.5546875" style="7" customWidth="1"/>
    <col min="11" max="11" width="3.5546875" style="7" customWidth="1"/>
    <col min="12" max="15" width="13" style="7" customWidth="1"/>
    <col min="16" max="16384" width="11.44140625" style="7"/>
  </cols>
  <sheetData>
    <row r="1" spans="1:10" s="6" customFormat="1" ht="17.399999999999999" x14ac:dyDescent="0.3">
      <c r="A1" s="208" t="s">
        <v>72</v>
      </c>
      <c r="B1" s="208"/>
      <c r="C1" s="208"/>
      <c r="D1" s="208"/>
      <c r="E1" s="208"/>
      <c r="F1" s="208"/>
      <c r="G1" s="208"/>
      <c r="H1" s="208"/>
      <c r="I1" s="208"/>
      <c r="J1" s="208"/>
    </row>
    <row r="3" spans="1:10" ht="21.75" customHeight="1" x14ac:dyDescent="0.25">
      <c r="A3" s="209" t="s">
        <v>112</v>
      </c>
      <c r="B3" s="209"/>
      <c r="C3" s="209"/>
      <c r="D3" s="209"/>
      <c r="E3" s="209"/>
      <c r="F3" s="209"/>
      <c r="G3" s="209"/>
      <c r="H3" s="209"/>
      <c r="I3" s="209"/>
      <c r="J3" s="209"/>
    </row>
    <row r="4" spans="1:10" ht="13.5" customHeight="1" x14ac:dyDescent="0.25">
      <c r="A4" s="115"/>
      <c r="B4" s="116"/>
      <c r="C4" s="116"/>
      <c r="D4" s="116"/>
      <c r="E4" s="116"/>
      <c r="F4" s="116"/>
      <c r="G4" s="116"/>
      <c r="H4" s="117"/>
      <c r="I4" s="117"/>
      <c r="J4" s="118"/>
    </row>
    <row r="5" spans="1:10" ht="19.5" customHeight="1" x14ac:dyDescent="0.25">
      <c r="C5" s="74"/>
      <c r="D5" s="215" t="s">
        <v>95</v>
      </c>
      <c r="E5" s="216"/>
      <c r="F5" s="217"/>
      <c r="G5" s="215" t="s">
        <v>73</v>
      </c>
      <c r="H5" s="217"/>
      <c r="I5" s="164"/>
      <c r="J5" s="164"/>
    </row>
    <row r="6" spans="1:10" ht="16.5" customHeight="1" x14ac:dyDescent="0.25">
      <c r="C6" s="119" t="s">
        <v>0</v>
      </c>
      <c r="D6" s="219" t="s">
        <v>71</v>
      </c>
      <c r="E6" s="221"/>
      <c r="F6" s="220"/>
      <c r="G6" s="219" t="s">
        <v>67</v>
      </c>
      <c r="H6" s="220"/>
      <c r="I6" s="165"/>
      <c r="J6" s="165"/>
    </row>
    <row r="7" spans="1:10" ht="40.200000000000003" thickBot="1" x14ac:dyDescent="0.3">
      <c r="C7" s="83"/>
      <c r="D7" s="62" t="s">
        <v>108</v>
      </c>
      <c r="E7" s="65" t="s">
        <v>107</v>
      </c>
      <c r="F7" s="84" t="s">
        <v>1</v>
      </c>
      <c r="G7" s="81" t="s">
        <v>96</v>
      </c>
      <c r="H7" s="82" t="s">
        <v>97</v>
      </c>
      <c r="I7" s="165"/>
      <c r="J7" s="165"/>
    </row>
    <row r="8" spans="1:10" ht="14.1" customHeight="1" thickTop="1" x14ac:dyDescent="0.25">
      <c r="C8" s="19">
        <v>2015</v>
      </c>
      <c r="D8" s="114">
        <v>2557.5630000000001</v>
      </c>
      <c r="E8" s="113">
        <v>172.733</v>
      </c>
      <c r="F8" s="67">
        <v>2730.2959999999998</v>
      </c>
      <c r="G8" s="21">
        <v>33440.771120151461</v>
      </c>
      <c r="H8" s="67">
        <v>1801.6504407670204</v>
      </c>
      <c r="I8" s="165"/>
      <c r="J8" s="165"/>
    </row>
    <row r="9" spans="1:10" ht="14.1" customHeight="1" x14ac:dyDescent="0.25">
      <c r="C9" s="19">
        <v>2016</v>
      </c>
      <c r="D9" s="114">
        <v>2610.9166621522695</v>
      </c>
      <c r="E9" s="113">
        <v>223.5978378477306</v>
      </c>
      <c r="F9" s="67">
        <v>2834.5145000000002</v>
      </c>
      <c r="G9" s="21">
        <v>29545.284022715983</v>
      </c>
      <c r="H9" s="67">
        <v>1472.6992841727672</v>
      </c>
      <c r="I9" s="165"/>
      <c r="J9" s="165"/>
    </row>
    <row r="10" spans="1:10" ht="14.1" customHeight="1" x14ac:dyDescent="0.25">
      <c r="C10" s="19">
        <v>2017</v>
      </c>
      <c r="D10" s="114">
        <v>2697.86636</v>
      </c>
      <c r="E10" s="113">
        <v>207.1045</v>
      </c>
      <c r="F10" s="67">
        <v>2904.9708599999999</v>
      </c>
      <c r="G10" s="21">
        <v>29393.153478978718</v>
      </c>
      <c r="H10" s="67">
        <v>1519.3627919544001</v>
      </c>
      <c r="I10" s="165"/>
      <c r="J10" s="165"/>
    </row>
    <row r="11" spans="1:10" ht="13.5" customHeight="1" x14ac:dyDescent="0.25">
      <c r="C11" s="19">
        <v>2018</v>
      </c>
      <c r="D11" s="114">
        <v>2820.1869999999999</v>
      </c>
      <c r="E11" s="113">
        <v>145.37</v>
      </c>
      <c r="F11" s="67">
        <v>2965.5569999999998</v>
      </c>
      <c r="G11" s="21">
        <v>36393.995229901935</v>
      </c>
      <c r="H11" s="67">
        <v>1903.7728286939073</v>
      </c>
      <c r="I11" s="165"/>
      <c r="J11" s="165"/>
    </row>
    <row r="12" spans="1:10" ht="14.1" customHeight="1" x14ac:dyDescent="0.25">
      <c r="C12" s="19" t="s">
        <v>106</v>
      </c>
      <c r="D12" s="114">
        <v>2649.386</v>
      </c>
      <c r="E12" s="113">
        <v>354.79829999999998</v>
      </c>
      <c r="F12" s="67">
        <v>3004.1842999999999</v>
      </c>
      <c r="G12" s="21">
        <v>31160.769382223905</v>
      </c>
      <c r="H12" s="67">
        <v>1673.8238753356602</v>
      </c>
      <c r="I12" s="165"/>
      <c r="J12" s="165"/>
    </row>
    <row r="13" spans="1:10" ht="14.1" customHeight="1" x14ac:dyDescent="0.25">
      <c r="C13" s="19">
        <v>2020</v>
      </c>
      <c r="D13" s="114">
        <v>2599.422</v>
      </c>
      <c r="E13" s="113">
        <v>393.55175000000003</v>
      </c>
      <c r="F13" s="67">
        <v>2992.9737500000001</v>
      </c>
      <c r="G13" s="21">
        <v>30512.727363129707</v>
      </c>
      <c r="H13" s="67">
        <v>1687.0653926776977</v>
      </c>
      <c r="I13" s="165"/>
      <c r="J13" s="165"/>
    </row>
    <row r="14" spans="1:10" ht="14.1" customHeight="1" x14ac:dyDescent="0.25">
      <c r="C14" s="19">
        <v>2021</v>
      </c>
      <c r="D14" s="114">
        <v>2577.4878157180983</v>
      </c>
      <c r="E14" s="113">
        <v>405.09918428190144</v>
      </c>
      <c r="F14" s="67">
        <v>2982.587</v>
      </c>
      <c r="G14" s="21">
        <v>34064.819452582764</v>
      </c>
      <c r="H14" s="67">
        <v>1853.9061930547359</v>
      </c>
      <c r="I14" s="165"/>
      <c r="J14" s="165"/>
    </row>
    <row r="15" spans="1:10" ht="14.1" customHeight="1" x14ac:dyDescent="0.25">
      <c r="C15" s="19">
        <v>2022</v>
      </c>
      <c r="D15" s="114">
        <v>2400.0929999999998</v>
      </c>
      <c r="E15" s="113">
        <v>563.20849999999996</v>
      </c>
      <c r="F15" s="67">
        <v>2963.3015</v>
      </c>
      <c r="G15" s="21">
        <v>27393.975734</v>
      </c>
      <c r="H15" s="67">
        <v>1779.9208542195499</v>
      </c>
      <c r="I15" s="165"/>
      <c r="J15" s="165"/>
    </row>
    <row r="16" spans="1:10" ht="14.1" customHeight="1" x14ac:dyDescent="0.25">
      <c r="C16" s="19">
        <v>2023</v>
      </c>
      <c r="D16" s="163">
        <v>2276.13337419152</v>
      </c>
      <c r="E16" s="113">
        <v>518.72112580847897</v>
      </c>
      <c r="F16" s="155">
        <v>2794.8544999999999</v>
      </c>
      <c r="G16" s="21">
        <v>27422.856794848951</v>
      </c>
      <c r="H16" s="155">
        <v>1559.19863103849</v>
      </c>
      <c r="I16" s="165"/>
      <c r="J16" s="165"/>
    </row>
    <row r="17" spans="1:10" ht="14.1" customHeight="1" x14ac:dyDescent="0.25">
      <c r="C17" s="19">
        <v>2024</v>
      </c>
      <c r="D17" s="163">
        <v>2238.474985195809</v>
      </c>
      <c r="E17" s="113">
        <v>584.44901480419071</v>
      </c>
      <c r="F17" s="155">
        <v>2822.924</v>
      </c>
      <c r="G17" s="21">
        <v>33180.632748973745</v>
      </c>
      <c r="H17" s="155">
        <v>1796.926332821836</v>
      </c>
      <c r="I17" s="165"/>
      <c r="J17" s="165"/>
    </row>
    <row r="18" spans="1:10" ht="14.1" customHeight="1" thickBot="1" x14ac:dyDescent="0.3">
      <c r="C18" s="120">
        <v>2025</v>
      </c>
      <c r="D18" s="121">
        <v>2164.6610000000001</v>
      </c>
      <c r="E18" s="122">
        <v>587.11599999999999</v>
      </c>
      <c r="F18" s="121">
        <v>2751.777</v>
      </c>
      <c r="G18" s="122">
        <v>29349.593722272726</v>
      </c>
      <c r="H18" s="121">
        <v>2060.4365509999998</v>
      </c>
      <c r="I18" s="165"/>
      <c r="J18" s="165"/>
    </row>
    <row r="19" spans="1:10" ht="12.75" customHeight="1" thickTop="1" x14ac:dyDescent="0.25">
      <c r="A19" s="218" t="s">
        <v>105</v>
      </c>
      <c r="B19" s="218"/>
      <c r="C19" s="218"/>
      <c r="D19" s="218"/>
      <c r="E19" s="218"/>
      <c r="F19" s="218"/>
      <c r="G19" s="218"/>
      <c r="H19" s="218"/>
      <c r="I19" s="218"/>
      <c r="J19" s="218"/>
    </row>
    <row r="20" spans="1:10" x14ac:dyDescent="0.25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spans="1:10" x14ac:dyDescent="0.25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spans="1:10" x14ac:dyDescent="0.25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</sheetData>
  <mergeCells count="7">
    <mergeCell ref="A19:J22"/>
    <mergeCell ref="G6:H6"/>
    <mergeCell ref="D6:F6"/>
    <mergeCell ref="A1:J1"/>
    <mergeCell ref="A3:J3"/>
    <mergeCell ref="G5:H5"/>
    <mergeCell ref="D5:F5"/>
  </mergeCells>
  <printOptions horizontalCentered="1"/>
  <pageMargins left="0.42" right="0.32" top="0.59055118110236227" bottom="0.98425196850393704" header="0" footer="0"/>
  <pageSetup paperSize="9" scale="56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>
    <pageSetUpPr fitToPage="1"/>
  </sheetPr>
  <dimension ref="A1:K87"/>
  <sheetViews>
    <sheetView showGridLines="0" view="pageBreakPreview" topLeftCell="A6" zoomScale="130" zoomScaleNormal="75" zoomScaleSheetLayoutView="130" workbookViewId="0">
      <selection activeCell="B8" sqref="B8:G85"/>
    </sheetView>
  </sheetViews>
  <sheetFormatPr baseColWidth="10" defaultColWidth="11.44140625" defaultRowHeight="13.2" x14ac:dyDescent="0.25"/>
  <cols>
    <col min="1" max="1" width="30.6640625" style="8" customWidth="1"/>
    <col min="2" max="7" width="17.6640625" style="8" customWidth="1"/>
    <col min="8" max="8" width="2.33203125" style="8" customWidth="1"/>
    <col min="9" max="16384" width="11.44140625" style="8"/>
  </cols>
  <sheetData>
    <row r="1" spans="1:11" s="14" customFormat="1" ht="17.399999999999999" x14ac:dyDescent="0.3">
      <c r="A1" s="196" t="s">
        <v>72</v>
      </c>
      <c r="B1" s="196"/>
      <c r="C1" s="196"/>
      <c r="D1" s="196"/>
      <c r="E1" s="196"/>
      <c r="F1" s="196"/>
      <c r="G1" s="196"/>
    </row>
    <row r="3" spans="1:11" ht="24" customHeight="1" x14ac:dyDescent="0.25">
      <c r="A3" s="197" t="s">
        <v>122</v>
      </c>
      <c r="B3" s="197"/>
      <c r="C3" s="197"/>
      <c r="D3" s="197"/>
      <c r="E3" s="197"/>
      <c r="F3" s="197"/>
      <c r="G3" s="197"/>
      <c r="H3" s="25"/>
      <c r="I3" s="25"/>
      <c r="J3" s="25"/>
      <c r="K3" s="25"/>
    </row>
    <row r="4" spans="1:11" ht="14.25" customHeight="1" x14ac:dyDescent="0.25">
      <c r="A4" s="86"/>
      <c r="B4" s="86"/>
      <c r="C4" s="86"/>
      <c r="D4" s="86"/>
      <c r="E4" s="86"/>
      <c r="F4" s="86"/>
      <c r="G4" s="86"/>
      <c r="H4" s="25"/>
      <c r="I4" s="25"/>
      <c r="J4" s="25"/>
      <c r="K4" s="25"/>
    </row>
    <row r="5" spans="1:11" ht="40.5" customHeight="1" x14ac:dyDescent="0.25">
      <c r="A5" s="223" t="s">
        <v>69</v>
      </c>
      <c r="B5" s="199" t="s">
        <v>96</v>
      </c>
      <c r="C5" s="200"/>
      <c r="D5" s="200"/>
      <c r="E5" s="199" t="s">
        <v>97</v>
      </c>
      <c r="F5" s="200"/>
      <c r="G5" s="201"/>
    </row>
    <row r="6" spans="1:11" ht="12.75" customHeight="1" x14ac:dyDescent="0.25">
      <c r="A6" s="224"/>
      <c r="B6" s="204" t="s">
        <v>110</v>
      </c>
      <c r="C6" s="202" t="s">
        <v>109</v>
      </c>
      <c r="D6" s="202" t="s">
        <v>1</v>
      </c>
      <c r="E6" s="202" t="s">
        <v>110</v>
      </c>
      <c r="F6" s="202" t="s">
        <v>109</v>
      </c>
      <c r="G6" s="204" t="s">
        <v>1</v>
      </c>
    </row>
    <row r="7" spans="1:11" ht="36.75" customHeight="1" thickBot="1" x14ac:dyDescent="0.3">
      <c r="A7" s="207"/>
      <c r="B7" s="205"/>
      <c r="C7" s="203"/>
      <c r="D7" s="203" t="s">
        <v>94</v>
      </c>
      <c r="E7" s="203"/>
      <c r="F7" s="203"/>
      <c r="G7" s="205"/>
    </row>
    <row r="8" spans="1:11" ht="24.75" customHeight="1" thickTop="1" x14ac:dyDescent="0.25">
      <c r="A8" s="44" t="s">
        <v>27</v>
      </c>
      <c r="B8" s="126">
        <v>1253</v>
      </c>
      <c r="C8" s="127">
        <v>26621</v>
      </c>
      <c r="D8" s="126">
        <v>27874</v>
      </c>
      <c r="E8" s="135">
        <v>1253</v>
      </c>
      <c r="F8" s="126">
        <v>26621</v>
      </c>
      <c r="G8" s="127">
        <v>27874</v>
      </c>
    </row>
    <row r="9" spans="1:11" x14ac:dyDescent="0.25">
      <c r="A9" s="44" t="s">
        <v>28</v>
      </c>
      <c r="B9" s="123">
        <v>835</v>
      </c>
      <c r="C9" s="127">
        <v>72676</v>
      </c>
      <c r="D9" s="126">
        <v>73511</v>
      </c>
      <c r="E9" s="128">
        <v>835</v>
      </c>
      <c r="F9" s="123">
        <v>72676</v>
      </c>
      <c r="G9" s="127">
        <v>73511</v>
      </c>
    </row>
    <row r="10" spans="1:11" x14ac:dyDescent="0.25">
      <c r="A10" s="159" t="s">
        <v>29</v>
      </c>
      <c r="B10" s="170">
        <v>0</v>
      </c>
      <c r="C10" s="128">
        <v>92556</v>
      </c>
      <c r="D10" s="126">
        <v>92556</v>
      </c>
      <c r="E10" s="127">
        <v>0</v>
      </c>
      <c r="F10" s="126">
        <v>92556</v>
      </c>
      <c r="G10" s="127">
        <v>92556</v>
      </c>
    </row>
    <row r="11" spans="1:11" x14ac:dyDescent="0.25">
      <c r="A11" s="44" t="s">
        <v>30</v>
      </c>
      <c r="B11" s="123">
        <v>15</v>
      </c>
      <c r="C11" s="127">
        <v>27660</v>
      </c>
      <c r="D11" s="126">
        <v>27675</v>
      </c>
      <c r="E11" s="127">
        <v>15</v>
      </c>
      <c r="F11" s="126">
        <v>27660</v>
      </c>
      <c r="G11" s="127">
        <v>27675</v>
      </c>
    </row>
    <row r="12" spans="1:11" x14ac:dyDescent="0.25">
      <c r="A12" s="45" t="s">
        <v>4</v>
      </c>
      <c r="B12" s="124">
        <v>2103</v>
      </c>
      <c r="C12" s="129">
        <v>219513</v>
      </c>
      <c r="D12" s="124">
        <v>221616</v>
      </c>
      <c r="E12" s="129">
        <v>2103</v>
      </c>
      <c r="F12" s="124">
        <v>219513</v>
      </c>
      <c r="G12" s="129">
        <v>221616</v>
      </c>
    </row>
    <row r="13" spans="1:11" x14ac:dyDescent="0.25">
      <c r="A13" s="45"/>
      <c r="B13" s="124"/>
      <c r="C13" s="129"/>
      <c r="D13" s="124"/>
      <c r="E13" s="129"/>
      <c r="F13" s="124"/>
      <c r="G13" s="129"/>
    </row>
    <row r="14" spans="1:11" x14ac:dyDescent="0.25">
      <c r="A14" s="45" t="s">
        <v>5</v>
      </c>
      <c r="B14" s="124">
        <v>19167</v>
      </c>
      <c r="C14" s="129">
        <v>34076</v>
      </c>
      <c r="D14" s="124">
        <v>53243</v>
      </c>
      <c r="E14" s="129">
        <v>19167</v>
      </c>
      <c r="F14" s="124">
        <v>34076</v>
      </c>
      <c r="G14" s="129">
        <v>53243</v>
      </c>
    </row>
    <row r="15" spans="1:11" x14ac:dyDescent="0.25">
      <c r="A15" s="45"/>
      <c r="B15" s="125"/>
      <c r="C15" s="130"/>
      <c r="D15" s="124"/>
      <c r="E15" s="130"/>
      <c r="F15" s="125"/>
      <c r="G15" s="129"/>
    </row>
    <row r="16" spans="1:11" x14ac:dyDescent="0.25">
      <c r="A16" s="45" t="s">
        <v>6</v>
      </c>
      <c r="B16" s="124">
        <v>20180</v>
      </c>
      <c r="C16" s="129">
        <v>6239</v>
      </c>
      <c r="D16" s="124">
        <v>26419</v>
      </c>
      <c r="E16" s="129">
        <v>20180</v>
      </c>
      <c r="F16" s="124">
        <v>6239</v>
      </c>
      <c r="G16" s="129">
        <v>26419</v>
      </c>
    </row>
    <row r="17" spans="1:7" x14ac:dyDescent="0.25">
      <c r="A17" s="45"/>
      <c r="B17" s="123"/>
      <c r="C17" s="128"/>
      <c r="D17" s="126"/>
      <c r="E17" s="127"/>
      <c r="F17" s="126"/>
      <c r="G17" s="127"/>
    </row>
    <row r="18" spans="1:7" x14ac:dyDescent="0.25">
      <c r="A18" s="44" t="s">
        <v>61</v>
      </c>
      <c r="B18" s="123">
        <v>4410</v>
      </c>
      <c r="C18" s="127">
        <v>5310</v>
      </c>
      <c r="D18" s="126">
        <v>9720</v>
      </c>
      <c r="E18" s="128">
        <v>4410</v>
      </c>
      <c r="F18" s="126">
        <v>5310</v>
      </c>
      <c r="G18" s="127">
        <v>9720</v>
      </c>
    </row>
    <row r="19" spans="1:7" x14ac:dyDescent="0.25">
      <c r="A19" s="44" t="s">
        <v>31</v>
      </c>
      <c r="B19" s="123">
        <v>3385</v>
      </c>
      <c r="C19" s="127">
        <v>5456</v>
      </c>
      <c r="D19" s="126">
        <v>8841</v>
      </c>
      <c r="E19" s="128">
        <v>3385</v>
      </c>
      <c r="F19" s="126">
        <v>5456</v>
      </c>
      <c r="G19" s="127">
        <v>8841</v>
      </c>
    </row>
    <row r="20" spans="1:7" x14ac:dyDescent="0.25">
      <c r="A20" s="44" t="s">
        <v>32</v>
      </c>
      <c r="B20" s="123">
        <v>6448</v>
      </c>
      <c r="C20" s="127">
        <v>3068</v>
      </c>
      <c r="D20" s="126">
        <v>9516</v>
      </c>
      <c r="E20" s="128">
        <v>6448</v>
      </c>
      <c r="F20" s="126">
        <v>3068</v>
      </c>
      <c r="G20" s="127">
        <v>9516</v>
      </c>
    </row>
    <row r="21" spans="1:7" x14ac:dyDescent="0.25">
      <c r="A21" s="45" t="s">
        <v>62</v>
      </c>
      <c r="B21" s="124">
        <v>14243</v>
      </c>
      <c r="C21" s="129">
        <v>13834</v>
      </c>
      <c r="D21" s="124">
        <v>28077</v>
      </c>
      <c r="E21" s="129">
        <v>14243</v>
      </c>
      <c r="F21" s="124">
        <v>13834</v>
      </c>
      <c r="G21" s="129">
        <v>28077</v>
      </c>
    </row>
    <row r="22" spans="1:7" x14ac:dyDescent="0.25">
      <c r="A22" s="45"/>
      <c r="B22" s="125"/>
      <c r="C22" s="129"/>
      <c r="D22" s="124"/>
      <c r="E22" s="130"/>
      <c r="F22" s="124"/>
      <c r="G22" s="129"/>
    </row>
    <row r="23" spans="1:7" x14ac:dyDescent="0.25">
      <c r="A23" s="45" t="s">
        <v>7</v>
      </c>
      <c r="B23" s="124">
        <v>16064</v>
      </c>
      <c r="C23" s="129">
        <v>4310</v>
      </c>
      <c r="D23" s="124">
        <v>20374</v>
      </c>
      <c r="E23" s="129">
        <v>16064</v>
      </c>
      <c r="F23" s="124">
        <v>4310</v>
      </c>
      <c r="G23" s="129">
        <v>20374</v>
      </c>
    </row>
    <row r="24" spans="1:7" x14ac:dyDescent="0.25">
      <c r="A24" s="45"/>
      <c r="B24" s="125"/>
      <c r="C24" s="129"/>
      <c r="D24" s="124"/>
      <c r="E24" s="130"/>
      <c r="F24" s="125"/>
      <c r="G24" s="129"/>
    </row>
    <row r="25" spans="1:7" x14ac:dyDescent="0.25">
      <c r="A25" s="45" t="s">
        <v>8</v>
      </c>
      <c r="B25" s="124">
        <v>22949</v>
      </c>
      <c r="C25" s="129">
        <v>3217</v>
      </c>
      <c r="D25" s="124">
        <v>26166</v>
      </c>
      <c r="E25" s="129">
        <v>22949</v>
      </c>
      <c r="F25" s="124">
        <v>3217</v>
      </c>
      <c r="G25" s="129">
        <v>26166</v>
      </c>
    </row>
    <row r="26" spans="1:7" x14ac:dyDescent="0.25">
      <c r="A26" s="45"/>
      <c r="B26" s="126"/>
      <c r="C26" s="127"/>
      <c r="D26" s="126"/>
      <c r="E26" s="127"/>
      <c r="F26" s="126"/>
      <c r="G26" s="127"/>
    </row>
    <row r="27" spans="1:7" x14ac:dyDescent="0.25">
      <c r="A27" s="44" t="s">
        <v>33</v>
      </c>
      <c r="B27" s="123">
        <v>23109</v>
      </c>
      <c r="C27" s="127">
        <v>9157</v>
      </c>
      <c r="D27" s="123">
        <v>32266</v>
      </c>
      <c r="E27" s="127">
        <v>23109</v>
      </c>
      <c r="F27" s="126">
        <v>9157</v>
      </c>
      <c r="G27" s="127">
        <v>32266</v>
      </c>
    </row>
    <row r="28" spans="1:7" x14ac:dyDescent="0.25">
      <c r="A28" s="44" t="s">
        <v>34</v>
      </c>
      <c r="B28" s="126">
        <v>21010</v>
      </c>
      <c r="C28" s="127">
        <v>11958</v>
      </c>
      <c r="D28" s="126">
        <v>32968</v>
      </c>
      <c r="E28" s="127">
        <v>21010</v>
      </c>
      <c r="F28" s="126">
        <v>11958</v>
      </c>
      <c r="G28" s="127">
        <v>32968</v>
      </c>
    </row>
    <row r="29" spans="1:7" x14ac:dyDescent="0.25">
      <c r="A29" s="44" t="s">
        <v>35</v>
      </c>
      <c r="B29" s="123">
        <v>33278</v>
      </c>
      <c r="C29" s="127">
        <v>14135</v>
      </c>
      <c r="D29" s="123">
        <v>47413</v>
      </c>
      <c r="E29" s="127">
        <v>33278</v>
      </c>
      <c r="F29" s="126">
        <v>14135</v>
      </c>
      <c r="G29" s="127">
        <v>47413</v>
      </c>
    </row>
    <row r="30" spans="1:7" x14ac:dyDescent="0.25">
      <c r="A30" s="45" t="s">
        <v>66</v>
      </c>
      <c r="B30" s="124">
        <v>77397</v>
      </c>
      <c r="C30" s="129">
        <v>35250</v>
      </c>
      <c r="D30" s="124">
        <v>112647</v>
      </c>
      <c r="E30" s="129">
        <v>77397</v>
      </c>
      <c r="F30" s="124">
        <v>35250</v>
      </c>
      <c r="G30" s="129">
        <v>112647</v>
      </c>
    </row>
    <row r="31" spans="1:7" x14ac:dyDescent="0.25">
      <c r="A31" s="45"/>
      <c r="B31" s="124"/>
      <c r="C31" s="129"/>
      <c r="D31" s="124"/>
      <c r="E31" s="129"/>
      <c r="F31" s="124"/>
      <c r="G31" s="129"/>
    </row>
    <row r="32" spans="1:7" x14ac:dyDescent="0.25">
      <c r="A32" s="44" t="s">
        <v>36</v>
      </c>
      <c r="B32" s="123">
        <v>13805</v>
      </c>
      <c r="C32" s="127">
        <v>3080</v>
      </c>
      <c r="D32" s="126">
        <v>16885</v>
      </c>
      <c r="E32" s="127">
        <v>13805</v>
      </c>
      <c r="F32" s="126">
        <v>3080</v>
      </c>
      <c r="G32" s="127">
        <v>16885</v>
      </c>
    </row>
    <row r="33" spans="1:7" x14ac:dyDescent="0.25">
      <c r="A33" s="44" t="s">
        <v>37</v>
      </c>
      <c r="B33" s="123">
        <v>9125</v>
      </c>
      <c r="C33" s="127">
        <v>2924</v>
      </c>
      <c r="D33" s="123">
        <v>12049</v>
      </c>
      <c r="E33" s="128">
        <v>9125</v>
      </c>
      <c r="F33" s="123">
        <v>2924</v>
      </c>
      <c r="G33" s="127">
        <v>12049</v>
      </c>
    </row>
    <row r="34" spans="1:7" x14ac:dyDescent="0.25">
      <c r="A34" s="44" t="s">
        <v>38</v>
      </c>
      <c r="B34" s="123">
        <v>32191</v>
      </c>
      <c r="C34" s="127">
        <v>2066</v>
      </c>
      <c r="D34" s="123">
        <v>34257</v>
      </c>
      <c r="E34" s="127">
        <v>32191</v>
      </c>
      <c r="F34" s="126">
        <v>2066</v>
      </c>
      <c r="G34" s="127">
        <v>34257</v>
      </c>
    </row>
    <row r="35" spans="1:7" x14ac:dyDescent="0.25">
      <c r="A35" s="44" t="s">
        <v>39</v>
      </c>
      <c r="B35" s="123">
        <v>41065</v>
      </c>
      <c r="C35" s="127">
        <v>1847</v>
      </c>
      <c r="D35" s="126">
        <v>42912</v>
      </c>
      <c r="E35" s="127">
        <v>41065</v>
      </c>
      <c r="F35" s="126">
        <v>1847</v>
      </c>
      <c r="G35" s="127">
        <v>42912</v>
      </c>
    </row>
    <row r="36" spans="1:7" x14ac:dyDescent="0.25">
      <c r="A36" s="45" t="s">
        <v>9</v>
      </c>
      <c r="B36" s="124">
        <v>96186</v>
      </c>
      <c r="C36" s="129">
        <v>9917</v>
      </c>
      <c r="D36" s="124">
        <v>106103</v>
      </c>
      <c r="E36" s="129">
        <v>96186</v>
      </c>
      <c r="F36" s="124">
        <v>9917</v>
      </c>
      <c r="G36" s="129">
        <v>106103</v>
      </c>
    </row>
    <row r="37" spans="1:7" x14ac:dyDescent="0.25">
      <c r="A37" s="45"/>
      <c r="B37" s="125"/>
      <c r="C37" s="129"/>
      <c r="D37" s="124"/>
      <c r="E37" s="129"/>
      <c r="F37" s="124"/>
      <c r="G37" s="129"/>
    </row>
    <row r="38" spans="1:7" x14ac:dyDescent="0.25">
      <c r="A38" s="45" t="s">
        <v>10</v>
      </c>
      <c r="B38" s="124">
        <v>0</v>
      </c>
      <c r="C38" s="129">
        <v>11523</v>
      </c>
      <c r="D38" s="124">
        <v>11523</v>
      </c>
      <c r="E38" s="129">
        <v>0</v>
      </c>
      <c r="F38" s="124">
        <v>0</v>
      </c>
      <c r="G38" s="129">
        <v>0</v>
      </c>
    </row>
    <row r="39" spans="1:7" x14ac:dyDescent="0.25">
      <c r="A39" s="45"/>
      <c r="B39" s="125"/>
      <c r="C39" s="129"/>
      <c r="D39" s="125"/>
      <c r="E39" s="130"/>
      <c r="F39" s="125"/>
      <c r="G39" s="129"/>
    </row>
    <row r="40" spans="1:7" x14ac:dyDescent="0.25">
      <c r="A40" s="44" t="s">
        <v>63</v>
      </c>
      <c r="B40" s="126">
        <v>5193</v>
      </c>
      <c r="C40" s="127">
        <v>2957</v>
      </c>
      <c r="D40" s="126">
        <v>8150</v>
      </c>
      <c r="E40" s="127">
        <v>5193</v>
      </c>
      <c r="F40" s="126">
        <v>2957</v>
      </c>
      <c r="G40" s="127">
        <v>8150</v>
      </c>
    </row>
    <row r="41" spans="1:7" x14ac:dyDescent="0.25">
      <c r="A41" s="44" t="s">
        <v>40</v>
      </c>
      <c r="B41" s="123">
        <v>4650</v>
      </c>
      <c r="C41" s="127">
        <v>21328</v>
      </c>
      <c r="D41" s="126">
        <v>25978</v>
      </c>
      <c r="E41" s="127">
        <v>4650</v>
      </c>
      <c r="F41" s="126">
        <v>21328</v>
      </c>
      <c r="G41" s="127">
        <v>25978</v>
      </c>
    </row>
    <row r="42" spans="1:7" x14ac:dyDescent="0.25">
      <c r="A42" s="44" t="s">
        <v>41</v>
      </c>
      <c r="B42" s="126">
        <v>4052</v>
      </c>
      <c r="C42" s="127">
        <v>79179</v>
      </c>
      <c r="D42" s="126">
        <v>83231</v>
      </c>
      <c r="E42" s="127">
        <v>4052</v>
      </c>
      <c r="F42" s="126">
        <v>79179</v>
      </c>
      <c r="G42" s="127">
        <v>83231</v>
      </c>
    </row>
    <row r="43" spans="1:7" x14ac:dyDescent="0.25">
      <c r="A43" s="44" t="s">
        <v>42</v>
      </c>
      <c r="B43" s="123">
        <v>7325</v>
      </c>
      <c r="C43" s="128">
        <v>8151</v>
      </c>
      <c r="D43" s="126">
        <v>15476</v>
      </c>
      <c r="E43" s="127">
        <v>7325</v>
      </c>
      <c r="F43" s="126">
        <v>8151</v>
      </c>
      <c r="G43" s="127">
        <v>15476</v>
      </c>
    </row>
    <row r="44" spans="1:7" x14ac:dyDescent="0.25">
      <c r="A44" s="44" t="s">
        <v>12</v>
      </c>
      <c r="B44" s="123">
        <v>208418</v>
      </c>
      <c r="C44" s="127">
        <v>719</v>
      </c>
      <c r="D44" s="126">
        <v>209137</v>
      </c>
      <c r="E44" s="127">
        <v>208418</v>
      </c>
      <c r="F44" s="126">
        <v>719</v>
      </c>
      <c r="G44" s="127">
        <v>209137</v>
      </c>
    </row>
    <row r="45" spans="1:7" x14ac:dyDescent="0.25">
      <c r="A45" s="44" t="s">
        <v>43</v>
      </c>
      <c r="B45" s="126">
        <v>6552</v>
      </c>
      <c r="C45" s="127">
        <v>2409</v>
      </c>
      <c r="D45" s="126">
        <v>8961</v>
      </c>
      <c r="E45" s="127">
        <v>6552</v>
      </c>
      <c r="F45" s="126">
        <v>2409</v>
      </c>
      <c r="G45" s="127">
        <v>8961</v>
      </c>
    </row>
    <row r="46" spans="1:7" x14ac:dyDescent="0.25">
      <c r="A46" s="44" t="s">
        <v>44</v>
      </c>
      <c r="B46" s="126">
        <v>6372</v>
      </c>
      <c r="C46" s="127">
        <v>2356</v>
      </c>
      <c r="D46" s="126">
        <v>8728</v>
      </c>
      <c r="E46" s="127">
        <v>6372</v>
      </c>
      <c r="F46" s="126">
        <v>2356</v>
      </c>
      <c r="G46" s="127">
        <v>8728</v>
      </c>
    </row>
    <row r="47" spans="1:7" x14ac:dyDescent="0.25">
      <c r="A47" s="44" t="s">
        <v>45</v>
      </c>
      <c r="B47" s="123">
        <v>2120</v>
      </c>
      <c r="C47" s="127">
        <v>5437</v>
      </c>
      <c r="D47" s="126">
        <v>7557</v>
      </c>
      <c r="E47" s="127">
        <v>2120</v>
      </c>
      <c r="F47" s="126">
        <v>5437</v>
      </c>
      <c r="G47" s="127">
        <v>7557</v>
      </c>
    </row>
    <row r="48" spans="1:7" x14ac:dyDescent="0.25">
      <c r="A48" s="44" t="s">
        <v>46</v>
      </c>
      <c r="B48" s="123">
        <v>6389</v>
      </c>
      <c r="C48" s="127">
        <v>34599</v>
      </c>
      <c r="D48" s="126">
        <v>40988</v>
      </c>
      <c r="E48" s="127">
        <v>6872</v>
      </c>
      <c r="F48" s="126">
        <v>33725</v>
      </c>
      <c r="G48" s="127">
        <v>40597</v>
      </c>
    </row>
    <row r="49" spans="1:7" x14ac:dyDescent="0.25">
      <c r="A49" s="45" t="s">
        <v>64</v>
      </c>
      <c r="B49" s="124">
        <v>251071</v>
      </c>
      <c r="C49" s="129">
        <v>157135</v>
      </c>
      <c r="D49" s="124">
        <v>408206</v>
      </c>
      <c r="E49" s="129">
        <v>251554</v>
      </c>
      <c r="F49" s="124">
        <v>156261</v>
      </c>
      <c r="G49" s="129">
        <v>407815</v>
      </c>
    </row>
    <row r="50" spans="1:7" x14ac:dyDescent="0.25">
      <c r="A50" s="45"/>
      <c r="B50" s="124"/>
      <c r="C50" s="129"/>
      <c r="D50" s="124"/>
      <c r="E50" s="129"/>
      <c r="F50" s="124"/>
      <c r="G50" s="129"/>
    </row>
    <row r="51" spans="1:7" x14ac:dyDescent="0.25">
      <c r="A51" s="45" t="s">
        <v>13</v>
      </c>
      <c r="B51" s="124">
        <v>12119</v>
      </c>
      <c r="C51" s="129">
        <v>4528</v>
      </c>
      <c r="D51" s="124">
        <v>16647</v>
      </c>
      <c r="E51" s="129">
        <v>12119</v>
      </c>
      <c r="F51" s="124">
        <v>4528</v>
      </c>
      <c r="G51" s="129">
        <v>16647</v>
      </c>
    </row>
    <row r="52" spans="1:7" x14ac:dyDescent="0.25">
      <c r="A52" s="45"/>
      <c r="B52" s="124"/>
      <c r="C52" s="129"/>
      <c r="D52" s="124"/>
      <c r="E52" s="130"/>
      <c r="F52" s="125"/>
      <c r="G52" s="129"/>
    </row>
    <row r="53" spans="1:7" x14ac:dyDescent="0.25">
      <c r="A53" s="44" t="s">
        <v>47</v>
      </c>
      <c r="B53" s="123">
        <v>47065</v>
      </c>
      <c r="C53" s="127">
        <v>1188</v>
      </c>
      <c r="D53" s="123">
        <v>48253</v>
      </c>
      <c r="E53" s="127">
        <v>47065</v>
      </c>
      <c r="F53" s="126">
        <v>1188</v>
      </c>
      <c r="G53" s="127">
        <v>48253</v>
      </c>
    </row>
    <row r="54" spans="1:7" x14ac:dyDescent="0.25">
      <c r="A54" s="44" t="s">
        <v>14</v>
      </c>
      <c r="B54" s="126">
        <v>37649</v>
      </c>
      <c r="C54" s="127">
        <v>5266</v>
      </c>
      <c r="D54" s="123">
        <v>42915</v>
      </c>
      <c r="E54" s="127">
        <v>37649</v>
      </c>
      <c r="F54" s="126">
        <v>5266</v>
      </c>
      <c r="G54" s="127">
        <v>42915</v>
      </c>
    </row>
    <row r="55" spans="1:7" x14ac:dyDescent="0.25">
      <c r="A55" s="44" t="s">
        <v>48</v>
      </c>
      <c r="B55" s="126">
        <v>35795</v>
      </c>
      <c r="C55" s="127">
        <v>5312</v>
      </c>
      <c r="D55" s="123">
        <v>41107</v>
      </c>
      <c r="E55" s="127">
        <v>35795</v>
      </c>
      <c r="F55" s="126">
        <v>5312</v>
      </c>
      <c r="G55" s="127">
        <v>41107</v>
      </c>
    </row>
    <row r="56" spans="1:7" x14ac:dyDescent="0.25">
      <c r="A56" s="44" t="s">
        <v>49</v>
      </c>
      <c r="B56" s="123">
        <v>22309</v>
      </c>
      <c r="C56" s="127">
        <v>21878</v>
      </c>
      <c r="D56" s="123">
        <v>44187</v>
      </c>
      <c r="E56" s="127">
        <v>22309</v>
      </c>
      <c r="F56" s="126">
        <v>21878</v>
      </c>
      <c r="G56" s="127">
        <v>44187</v>
      </c>
    </row>
    <row r="57" spans="1:7" x14ac:dyDescent="0.25">
      <c r="A57" s="44" t="s">
        <v>15</v>
      </c>
      <c r="B57" s="126">
        <v>28725</v>
      </c>
      <c r="C57" s="127">
        <v>6089</v>
      </c>
      <c r="D57" s="126">
        <v>34814</v>
      </c>
      <c r="E57" s="127">
        <v>28725</v>
      </c>
      <c r="F57" s="126">
        <v>6089</v>
      </c>
      <c r="G57" s="127">
        <v>34814</v>
      </c>
    </row>
    <row r="58" spans="1:7" x14ac:dyDescent="0.25">
      <c r="A58" s="45" t="s">
        <v>50</v>
      </c>
      <c r="B58" s="124">
        <v>171543</v>
      </c>
      <c r="C58" s="129">
        <v>39733</v>
      </c>
      <c r="D58" s="124">
        <v>211276</v>
      </c>
      <c r="E58" s="129">
        <v>171543</v>
      </c>
      <c r="F58" s="124">
        <v>39733</v>
      </c>
      <c r="G58" s="129">
        <v>211276</v>
      </c>
    </row>
    <row r="59" spans="1:7" x14ac:dyDescent="0.25">
      <c r="A59" s="45"/>
      <c r="B59" s="124"/>
      <c r="C59" s="129"/>
      <c r="D59" s="124"/>
      <c r="E59" s="129"/>
      <c r="F59" s="124"/>
      <c r="G59" s="129"/>
    </row>
    <row r="60" spans="1:7" x14ac:dyDescent="0.25">
      <c r="A60" s="44" t="s">
        <v>51</v>
      </c>
      <c r="B60" s="123">
        <v>39174</v>
      </c>
      <c r="C60" s="127">
        <v>1228</v>
      </c>
      <c r="D60" s="123">
        <v>40402</v>
      </c>
      <c r="E60" s="128">
        <v>39174</v>
      </c>
      <c r="F60" s="123">
        <v>1228</v>
      </c>
      <c r="G60" s="127">
        <v>40402</v>
      </c>
    </row>
    <row r="61" spans="1:7" x14ac:dyDescent="0.25">
      <c r="A61" s="44" t="s">
        <v>52</v>
      </c>
      <c r="B61" s="123">
        <v>67052</v>
      </c>
      <c r="C61" s="127">
        <v>925</v>
      </c>
      <c r="D61" s="123">
        <v>67977</v>
      </c>
      <c r="E61" s="127">
        <v>67052</v>
      </c>
      <c r="F61" s="124">
        <v>925</v>
      </c>
      <c r="G61" s="127">
        <v>67977</v>
      </c>
    </row>
    <row r="62" spans="1:7" x14ac:dyDescent="0.25">
      <c r="A62" s="44" t="s">
        <v>53</v>
      </c>
      <c r="B62" s="126">
        <v>165224</v>
      </c>
      <c r="C62" s="127">
        <v>260</v>
      </c>
      <c r="D62" s="126">
        <v>165484</v>
      </c>
      <c r="E62" s="127">
        <v>165224</v>
      </c>
      <c r="F62" s="126">
        <v>260</v>
      </c>
      <c r="G62" s="127">
        <v>165484</v>
      </c>
    </row>
    <row r="63" spans="1:7" x14ac:dyDescent="0.25">
      <c r="A63" s="45" t="s">
        <v>16</v>
      </c>
      <c r="B63" s="124">
        <v>271450</v>
      </c>
      <c r="C63" s="129">
        <v>2413</v>
      </c>
      <c r="D63" s="124">
        <v>273863</v>
      </c>
      <c r="E63" s="129">
        <v>271450</v>
      </c>
      <c r="F63" s="124">
        <v>2413</v>
      </c>
      <c r="G63" s="129">
        <v>273863</v>
      </c>
    </row>
    <row r="64" spans="1:7" x14ac:dyDescent="0.25">
      <c r="A64" s="45"/>
      <c r="B64" s="124"/>
      <c r="C64" s="129"/>
      <c r="D64" s="124"/>
      <c r="E64" s="129"/>
      <c r="F64" s="124"/>
      <c r="G64" s="129"/>
    </row>
    <row r="65" spans="1:7" x14ac:dyDescent="0.25">
      <c r="A65" s="45" t="s">
        <v>17</v>
      </c>
      <c r="B65" s="124">
        <v>99711</v>
      </c>
      <c r="C65" s="129">
        <v>1098</v>
      </c>
      <c r="D65" s="124">
        <v>100809</v>
      </c>
      <c r="E65" s="129">
        <v>99711</v>
      </c>
      <c r="F65" s="124">
        <v>1098</v>
      </c>
      <c r="G65" s="129">
        <v>100809</v>
      </c>
    </row>
    <row r="66" spans="1:7" x14ac:dyDescent="0.25">
      <c r="A66" s="45"/>
      <c r="B66" s="125"/>
      <c r="C66" s="129"/>
      <c r="D66" s="124"/>
      <c r="E66" s="129"/>
      <c r="F66" s="124"/>
      <c r="G66" s="129"/>
    </row>
    <row r="67" spans="1:7" x14ac:dyDescent="0.25">
      <c r="A67" s="44" t="s">
        <v>18</v>
      </c>
      <c r="B67" s="126">
        <v>301067</v>
      </c>
      <c r="C67" s="127">
        <v>4063</v>
      </c>
      <c r="D67" s="126">
        <v>305130</v>
      </c>
      <c r="E67" s="127">
        <v>301067</v>
      </c>
      <c r="F67" s="126">
        <v>4063</v>
      </c>
      <c r="G67" s="127">
        <v>305130</v>
      </c>
    </row>
    <row r="68" spans="1:7" x14ac:dyDescent="0.25">
      <c r="A68" s="44" t="s">
        <v>19</v>
      </c>
      <c r="B68" s="126">
        <v>306651</v>
      </c>
      <c r="C68" s="127">
        <v>14621</v>
      </c>
      <c r="D68" s="126">
        <v>321272</v>
      </c>
      <c r="E68" s="127">
        <v>306651</v>
      </c>
      <c r="F68" s="126">
        <v>14621</v>
      </c>
      <c r="G68" s="127">
        <v>321272</v>
      </c>
    </row>
    <row r="69" spans="1:7" x14ac:dyDescent="0.25">
      <c r="A69" s="45" t="s">
        <v>20</v>
      </c>
      <c r="B69" s="124">
        <v>607718</v>
      </c>
      <c r="C69" s="129">
        <v>18684</v>
      </c>
      <c r="D69" s="124">
        <v>626402</v>
      </c>
      <c r="E69" s="129">
        <v>607718</v>
      </c>
      <c r="F69" s="124">
        <v>18684</v>
      </c>
      <c r="G69" s="129">
        <v>626402</v>
      </c>
    </row>
    <row r="70" spans="1:7" x14ac:dyDescent="0.25">
      <c r="A70" s="45"/>
      <c r="B70" s="124"/>
      <c r="C70" s="129"/>
      <c r="D70" s="124"/>
      <c r="E70" s="129"/>
      <c r="F70" s="124"/>
      <c r="G70" s="130"/>
    </row>
    <row r="71" spans="1:7" x14ac:dyDescent="0.25">
      <c r="A71" s="44" t="s">
        <v>54</v>
      </c>
      <c r="B71" s="126">
        <v>100513</v>
      </c>
      <c r="C71" s="127">
        <v>748</v>
      </c>
      <c r="D71" s="126">
        <v>101261</v>
      </c>
      <c r="E71" s="127">
        <v>100513</v>
      </c>
      <c r="F71" s="126">
        <v>748</v>
      </c>
      <c r="G71" s="127">
        <v>101261</v>
      </c>
    </row>
    <row r="72" spans="1:7" x14ac:dyDescent="0.25">
      <c r="A72" s="44" t="s">
        <v>21</v>
      </c>
      <c r="B72" s="126">
        <v>50473</v>
      </c>
      <c r="C72" s="127">
        <v>3434</v>
      </c>
      <c r="D72" s="126">
        <v>53907</v>
      </c>
      <c r="E72" s="128">
        <v>50473</v>
      </c>
      <c r="F72" s="123">
        <v>3434</v>
      </c>
      <c r="G72" s="127">
        <v>53907</v>
      </c>
    </row>
    <row r="73" spans="1:7" x14ac:dyDescent="0.25">
      <c r="A73" s="44" t="s">
        <v>22</v>
      </c>
      <c r="B73" s="126">
        <v>51334</v>
      </c>
      <c r="C73" s="127">
        <v>788</v>
      </c>
      <c r="D73" s="126">
        <v>52122</v>
      </c>
      <c r="E73" s="128">
        <v>51334</v>
      </c>
      <c r="F73" s="126">
        <v>788</v>
      </c>
      <c r="G73" s="127">
        <v>52122</v>
      </c>
    </row>
    <row r="74" spans="1:7" x14ac:dyDescent="0.25">
      <c r="A74" s="44" t="s">
        <v>55</v>
      </c>
      <c r="B74" s="123">
        <v>48299</v>
      </c>
      <c r="C74" s="127">
        <v>2290</v>
      </c>
      <c r="D74" s="126">
        <v>50589</v>
      </c>
      <c r="E74" s="128">
        <v>48299</v>
      </c>
      <c r="F74" s="123">
        <v>2290</v>
      </c>
      <c r="G74" s="127">
        <v>50589</v>
      </c>
    </row>
    <row r="75" spans="1:7" x14ac:dyDescent="0.25">
      <c r="A75" s="44" t="s">
        <v>23</v>
      </c>
      <c r="B75" s="126">
        <v>53331</v>
      </c>
      <c r="C75" s="127">
        <v>970</v>
      </c>
      <c r="D75" s="126">
        <v>54301</v>
      </c>
      <c r="E75" s="127">
        <v>53331</v>
      </c>
      <c r="F75" s="126">
        <v>970</v>
      </c>
      <c r="G75" s="127">
        <v>54301</v>
      </c>
    </row>
    <row r="76" spans="1:7" x14ac:dyDescent="0.25">
      <c r="A76" s="44" t="s">
        <v>56</v>
      </c>
      <c r="B76" s="126">
        <v>32268</v>
      </c>
      <c r="C76" s="127">
        <v>2211</v>
      </c>
      <c r="D76" s="126">
        <v>34479</v>
      </c>
      <c r="E76" s="128">
        <v>22223</v>
      </c>
      <c r="F76" s="123">
        <v>1137</v>
      </c>
      <c r="G76" s="127">
        <v>23360</v>
      </c>
    </row>
    <row r="77" spans="1:7" x14ac:dyDescent="0.25">
      <c r="A77" s="44" t="s">
        <v>57</v>
      </c>
      <c r="B77" s="126">
        <v>51670</v>
      </c>
      <c r="C77" s="127">
        <v>544</v>
      </c>
      <c r="D77" s="126">
        <v>52214</v>
      </c>
      <c r="E77" s="127">
        <v>51670</v>
      </c>
      <c r="F77" s="126">
        <v>544</v>
      </c>
      <c r="G77" s="127">
        <v>52214</v>
      </c>
    </row>
    <row r="78" spans="1:7" x14ac:dyDescent="0.25">
      <c r="A78" s="44" t="s">
        <v>24</v>
      </c>
      <c r="B78" s="126">
        <v>77416</v>
      </c>
      <c r="C78" s="127">
        <v>817</v>
      </c>
      <c r="D78" s="126">
        <v>78233</v>
      </c>
      <c r="E78" s="127">
        <v>77416</v>
      </c>
      <c r="F78" s="126">
        <v>817</v>
      </c>
      <c r="G78" s="127">
        <v>78233</v>
      </c>
    </row>
    <row r="79" spans="1:7" x14ac:dyDescent="0.25">
      <c r="A79" s="45" t="s">
        <v>65</v>
      </c>
      <c r="B79" s="124">
        <v>465304</v>
      </c>
      <c r="C79" s="129">
        <v>11802</v>
      </c>
      <c r="D79" s="124">
        <v>477106</v>
      </c>
      <c r="E79" s="129">
        <v>455259</v>
      </c>
      <c r="F79" s="124">
        <v>10728</v>
      </c>
      <c r="G79" s="129">
        <v>465987</v>
      </c>
    </row>
    <row r="80" spans="1:7" x14ac:dyDescent="0.25">
      <c r="A80" s="45"/>
      <c r="B80" s="124"/>
      <c r="C80" s="129"/>
      <c r="D80" s="124"/>
      <c r="E80" s="129"/>
      <c r="F80" s="124"/>
      <c r="G80" s="129"/>
    </row>
    <row r="81" spans="1:7" x14ac:dyDescent="0.25">
      <c r="A81" s="44" t="s">
        <v>58</v>
      </c>
      <c r="B81" s="123">
        <v>4473</v>
      </c>
      <c r="C81" s="129">
        <v>5045</v>
      </c>
      <c r="D81" s="126">
        <v>9518</v>
      </c>
      <c r="E81" s="128">
        <v>4473</v>
      </c>
      <c r="F81" s="124">
        <v>5045</v>
      </c>
      <c r="G81" s="127">
        <v>9518</v>
      </c>
    </row>
    <row r="82" spans="1:7" ht="13.2" customHeight="1" x14ac:dyDescent="0.25">
      <c r="A82" s="44" t="s">
        <v>59</v>
      </c>
      <c r="B82" s="123">
        <v>12983</v>
      </c>
      <c r="C82" s="129">
        <v>8799</v>
      </c>
      <c r="D82" s="126">
        <v>21782</v>
      </c>
      <c r="E82" s="127">
        <v>12983</v>
      </c>
      <c r="F82" s="124">
        <v>8799</v>
      </c>
      <c r="G82" s="127">
        <v>21782</v>
      </c>
    </row>
    <row r="83" spans="1:7" x14ac:dyDescent="0.25">
      <c r="A83" s="45" t="s">
        <v>25</v>
      </c>
      <c r="B83" s="124">
        <v>17456</v>
      </c>
      <c r="C83" s="129">
        <v>13844</v>
      </c>
      <c r="D83" s="124">
        <v>31300</v>
      </c>
      <c r="E83" s="129">
        <v>17456</v>
      </c>
      <c r="F83" s="124">
        <v>13844</v>
      </c>
      <c r="G83" s="129">
        <v>31300</v>
      </c>
    </row>
    <row r="84" spans="1:7" ht="13.8" thickBot="1" x14ac:dyDescent="0.3">
      <c r="A84" s="57"/>
      <c r="B84" s="132"/>
      <c r="C84" s="133"/>
      <c r="D84" s="134"/>
      <c r="E84" s="133"/>
      <c r="F84" s="134"/>
      <c r="G84" s="133"/>
    </row>
    <row r="85" spans="1:7" ht="13.8" thickTop="1" x14ac:dyDescent="0.25">
      <c r="A85" s="141" t="s">
        <v>26</v>
      </c>
      <c r="B85" s="136">
        <v>2164661</v>
      </c>
      <c r="C85" s="146">
        <v>587116</v>
      </c>
      <c r="D85" s="136">
        <v>2751777</v>
      </c>
      <c r="E85" s="145">
        <v>2155099</v>
      </c>
      <c r="F85" s="146">
        <v>573645</v>
      </c>
      <c r="G85" s="145">
        <v>2728744</v>
      </c>
    </row>
    <row r="86" spans="1:7" s="7" customFormat="1" x14ac:dyDescent="0.25">
      <c r="A86" s="222"/>
      <c r="B86" s="222"/>
      <c r="C86" s="222"/>
    </row>
    <row r="87" spans="1:7" s="7" customFormat="1" x14ac:dyDescent="0.25"/>
  </sheetData>
  <mergeCells count="12">
    <mergeCell ref="E6:E7"/>
    <mergeCell ref="F6:F7"/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</mergeCells>
  <printOptions horizontalCentered="1"/>
  <pageMargins left="0.78740157480314965" right="0.78740157480314965" top="0.59055118110236227" bottom="0.98425196850393704" header="0" footer="0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>
    <pageSetUpPr fitToPage="1"/>
  </sheetPr>
  <dimension ref="A1:K86"/>
  <sheetViews>
    <sheetView showGridLines="0" tabSelected="1" view="pageBreakPreview" zoomScale="115" zoomScaleNormal="75" zoomScaleSheetLayoutView="115" workbookViewId="0">
      <selection activeCell="J6" sqref="J6"/>
    </sheetView>
  </sheetViews>
  <sheetFormatPr baseColWidth="10" defaultColWidth="11.44140625" defaultRowHeight="13.2" x14ac:dyDescent="0.25"/>
  <cols>
    <col min="1" max="1" width="30.6640625" style="8" customWidth="1"/>
    <col min="2" max="7" width="17.6640625" style="8" customWidth="1"/>
    <col min="8" max="8" width="1.33203125" style="8" customWidth="1"/>
    <col min="9" max="16384" width="11.44140625" style="8"/>
  </cols>
  <sheetData>
    <row r="1" spans="1:11" s="14" customFormat="1" ht="17.399999999999999" x14ac:dyDescent="0.3">
      <c r="A1" s="196" t="s">
        <v>72</v>
      </c>
      <c r="B1" s="196"/>
      <c r="C1" s="196"/>
      <c r="D1" s="196"/>
      <c r="E1" s="196"/>
      <c r="F1" s="196"/>
      <c r="G1" s="196"/>
    </row>
    <row r="2" spans="1:11" x14ac:dyDescent="0.25">
      <c r="G2" s="8" t="s">
        <v>60</v>
      </c>
    </row>
    <row r="3" spans="1:11" ht="23.25" customHeight="1" x14ac:dyDescent="0.25">
      <c r="A3" s="197" t="s">
        <v>123</v>
      </c>
      <c r="B3" s="197"/>
      <c r="C3" s="197"/>
      <c r="D3" s="197"/>
      <c r="E3" s="197"/>
      <c r="F3" s="197"/>
      <c r="G3" s="197"/>
      <c r="H3" s="25"/>
      <c r="I3" s="25"/>
      <c r="J3" s="25"/>
      <c r="K3" s="25"/>
    </row>
    <row r="4" spans="1:11" ht="14.25" customHeight="1" x14ac:dyDescent="0.25">
      <c r="A4" s="86"/>
      <c r="B4" s="86"/>
      <c r="C4" s="86"/>
      <c r="D4" s="86"/>
      <c r="E4" s="86"/>
      <c r="F4" s="86"/>
      <c r="G4" s="86"/>
      <c r="H4" s="25"/>
      <c r="I4" s="25"/>
      <c r="J4" s="25"/>
      <c r="K4" s="25"/>
    </row>
    <row r="5" spans="1:11" ht="22.5" customHeight="1" x14ac:dyDescent="0.25">
      <c r="A5" s="223" t="s">
        <v>69</v>
      </c>
      <c r="B5" s="199" t="s">
        <v>96</v>
      </c>
      <c r="C5" s="200"/>
      <c r="D5" s="200"/>
      <c r="E5" s="199" t="s">
        <v>97</v>
      </c>
      <c r="F5" s="200"/>
      <c r="G5" s="201"/>
    </row>
    <row r="6" spans="1:11" ht="36" customHeight="1" x14ac:dyDescent="0.25">
      <c r="A6" s="224"/>
      <c r="B6" s="202" t="s">
        <v>110</v>
      </c>
      <c r="C6" s="206" t="s">
        <v>109</v>
      </c>
      <c r="D6" s="206" t="s">
        <v>1</v>
      </c>
      <c r="E6" s="202" t="s">
        <v>110</v>
      </c>
      <c r="F6" s="202" t="s">
        <v>109</v>
      </c>
      <c r="G6" s="204" t="s">
        <v>1</v>
      </c>
    </row>
    <row r="7" spans="1:11" ht="13.8" thickBot="1" x14ac:dyDescent="0.3">
      <c r="A7" s="207"/>
      <c r="B7" s="203"/>
      <c r="C7" s="207" t="s">
        <v>93</v>
      </c>
      <c r="D7" s="207" t="s">
        <v>94</v>
      </c>
      <c r="E7" s="203"/>
      <c r="F7" s="203"/>
      <c r="G7" s="205"/>
    </row>
    <row r="8" spans="1:11" ht="22.5" customHeight="1" thickTop="1" x14ac:dyDescent="0.25">
      <c r="A8" s="44" t="s">
        <v>27</v>
      </c>
      <c r="B8" s="126">
        <v>30.071999999999999</v>
      </c>
      <c r="C8" s="127">
        <v>319.452</v>
      </c>
      <c r="D8" s="126">
        <v>349.524</v>
      </c>
      <c r="E8" s="135">
        <v>1.0024000000000002</v>
      </c>
      <c r="F8" s="126">
        <v>21.296800000000005</v>
      </c>
      <c r="G8" s="127">
        <v>22.299200000000006</v>
      </c>
    </row>
    <row r="9" spans="1:11" x14ac:dyDescent="0.25">
      <c r="A9" s="44" t="s">
        <v>28</v>
      </c>
      <c r="B9" s="123">
        <v>20.875</v>
      </c>
      <c r="C9" s="127">
        <v>872.11199999999997</v>
      </c>
      <c r="D9" s="126">
        <v>892.98699999999997</v>
      </c>
      <c r="E9" s="137">
        <v>0.66800000000000004</v>
      </c>
      <c r="F9" s="123">
        <v>58.140800000000006</v>
      </c>
      <c r="G9" s="127">
        <v>58.808800000000005</v>
      </c>
    </row>
    <row r="10" spans="1:11" x14ac:dyDescent="0.25">
      <c r="A10" s="44" t="s">
        <v>29</v>
      </c>
      <c r="B10" s="123">
        <v>0</v>
      </c>
      <c r="C10" s="128">
        <v>1110.672</v>
      </c>
      <c r="D10" s="126">
        <v>1110.672</v>
      </c>
      <c r="E10" s="135">
        <v>0</v>
      </c>
      <c r="F10" s="171">
        <v>74.044800000000009</v>
      </c>
      <c r="G10" s="127">
        <v>74.044800000000009</v>
      </c>
    </row>
    <row r="11" spans="1:11" x14ac:dyDescent="0.25">
      <c r="A11" s="44" t="s">
        <v>30</v>
      </c>
      <c r="B11" s="123">
        <v>0.36</v>
      </c>
      <c r="C11" s="127">
        <v>331.92</v>
      </c>
      <c r="D11" s="126">
        <v>332.28000000000003</v>
      </c>
      <c r="E11" s="135">
        <v>1.2E-2</v>
      </c>
      <c r="F11" s="126">
        <v>22.128</v>
      </c>
      <c r="G11" s="127">
        <v>22.14</v>
      </c>
    </row>
    <row r="12" spans="1:11" x14ac:dyDescent="0.25">
      <c r="A12" s="45" t="s">
        <v>4</v>
      </c>
      <c r="B12" s="124">
        <v>51.307000000000002</v>
      </c>
      <c r="C12" s="129">
        <v>2634.1559999999999</v>
      </c>
      <c r="D12" s="124">
        <v>2685.4630000000002</v>
      </c>
      <c r="E12" s="129">
        <v>1.6824000000000003</v>
      </c>
      <c r="F12" s="124">
        <v>175.61040000000003</v>
      </c>
      <c r="G12" s="129">
        <v>177.2928</v>
      </c>
    </row>
    <row r="13" spans="1:11" x14ac:dyDescent="0.25">
      <c r="A13" s="45"/>
      <c r="B13" s="124"/>
      <c r="C13" s="129"/>
      <c r="D13" s="124"/>
      <c r="E13" s="129"/>
      <c r="F13" s="124"/>
      <c r="G13" s="129"/>
    </row>
    <row r="14" spans="1:11" x14ac:dyDescent="0.25">
      <c r="A14" s="45" t="s">
        <v>5</v>
      </c>
      <c r="B14" s="124">
        <v>230.00399999999999</v>
      </c>
      <c r="C14" s="129">
        <v>340.76</v>
      </c>
      <c r="D14" s="124">
        <v>570.76400000000001</v>
      </c>
      <c r="E14" s="129">
        <v>11.5002</v>
      </c>
      <c r="F14" s="124">
        <v>20.445599999999999</v>
      </c>
      <c r="G14" s="129">
        <v>31.945799999999998</v>
      </c>
    </row>
    <row r="15" spans="1:11" x14ac:dyDescent="0.25">
      <c r="A15" s="45"/>
      <c r="B15" s="125"/>
      <c r="C15" s="130"/>
      <c r="D15" s="124"/>
      <c r="E15" s="130"/>
      <c r="F15" s="125"/>
      <c r="G15" s="129"/>
    </row>
    <row r="16" spans="1:11" x14ac:dyDescent="0.25">
      <c r="A16" s="45" t="s">
        <v>6</v>
      </c>
      <c r="B16" s="124">
        <v>298.66399999999999</v>
      </c>
      <c r="C16" s="129">
        <v>73.932149999999993</v>
      </c>
      <c r="D16" s="124">
        <v>372.59614999999997</v>
      </c>
      <c r="E16" s="129">
        <v>11.7044</v>
      </c>
      <c r="F16" s="124">
        <v>2.6827700000000001</v>
      </c>
      <c r="G16" s="129">
        <v>14.387169999999999</v>
      </c>
    </row>
    <row r="17" spans="1:7" x14ac:dyDescent="0.25">
      <c r="A17" s="45"/>
      <c r="B17" s="125"/>
      <c r="C17" s="130"/>
      <c r="D17" s="124"/>
      <c r="E17" s="129"/>
      <c r="F17" s="124"/>
      <c r="G17" s="129"/>
    </row>
    <row r="18" spans="1:7" x14ac:dyDescent="0.25">
      <c r="A18" s="44" t="s">
        <v>61</v>
      </c>
      <c r="B18" s="123">
        <v>8.82</v>
      </c>
      <c r="C18" s="127">
        <v>10.62</v>
      </c>
      <c r="D18" s="126">
        <v>19.439999999999998</v>
      </c>
      <c r="E18" s="128">
        <v>1.323</v>
      </c>
      <c r="F18" s="126">
        <v>1.593</v>
      </c>
      <c r="G18" s="127">
        <v>2.9159999999999999</v>
      </c>
    </row>
    <row r="19" spans="1:7" x14ac:dyDescent="0.25">
      <c r="A19" s="44" t="s">
        <v>31</v>
      </c>
      <c r="B19" s="123">
        <v>33.173000000000002</v>
      </c>
      <c r="C19" s="127">
        <v>32.735999999999997</v>
      </c>
      <c r="D19" s="126">
        <v>65.908999999999992</v>
      </c>
      <c r="E19" s="128">
        <v>1.0155000000000001</v>
      </c>
      <c r="F19" s="126">
        <v>1.6368</v>
      </c>
      <c r="G19" s="127">
        <v>2.6523000000000003</v>
      </c>
    </row>
    <row r="20" spans="1:7" x14ac:dyDescent="0.25">
      <c r="A20" s="44" t="s">
        <v>32</v>
      </c>
      <c r="B20" s="123">
        <v>53.5184</v>
      </c>
      <c r="C20" s="127">
        <v>15.033200000000001</v>
      </c>
      <c r="D20" s="126">
        <v>68.551600000000008</v>
      </c>
      <c r="E20" s="128">
        <v>1.9343999999999999</v>
      </c>
      <c r="F20" s="126">
        <v>0.9204</v>
      </c>
      <c r="G20" s="127">
        <v>2.8548</v>
      </c>
    </row>
    <row r="21" spans="1:7" x14ac:dyDescent="0.25">
      <c r="A21" s="45" t="s">
        <v>62</v>
      </c>
      <c r="B21" s="124">
        <v>95.511400000000009</v>
      </c>
      <c r="C21" s="127">
        <v>58.389199999999995</v>
      </c>
      <c r="D21" s="124">
        <v>153.9006</v>
      </c>
      <c r="E21" s="129">
        <v>4.2728999999999999</v>
      </c>
      <c r="F21" s="126">
        <v>4.1501999999999999</v>
      </c>
      <c r="G21" s="129">
        <v>8.4231000000000016</v>
      </c>
    </row>
    <row r="22" spans="1:7" x14ac:dyDescent="0.25">
      <c r="A22" s="45"/>
      <c r="B22" s="125"/>
      <c r="C22" s="129"/>
      <c r="D22" s="124"/>
      <c r="E22" s="130"/>
      <c r="F22" s="126"/>
      <c r="G22" s="129"/>
    </row>
    <row r="23" spans="1:7" x14ac:dyDescent="0.25">
      <c r="A23" s="45" t="s">
        <v>7</v>
      </c>
      <c r="B23" s="124">
        <v>192.768</v>
      </c>
      <c r="C23" s="129">
        <v>32.325000000000003</v>
      </c>
      <c r="D23" s="124">
        <v>225.09300000000002</v>
      </c>
      <c r="E23" s="129">
        <v>4.8191999999999995</v>
      </c>
      <c r="F23" s="124">
        <v>1.2929999999999999</v>
      </c>
      <c r="G23" s="129">
        <v>6.1121999999999996</v>
      </c>
    </row>
    <row r="24" spans="1:7" x14ac:dyDescent="0.25">
      <c r="A24" s="45"/>
      <c r="B24" s="125"/>
      <c r="C24" s="129"/>
      <c r="D24" s="124"/>
      <c r="E24" s="130"/>
      <c r="F24" s="125"/>
      <c r="G24" s="129"/>
    </row>
    <row r="25" spans="1:7" x14ac:dyDescent="0.25">
      <c r="A25" s="45" t="s">
        <v>8</v>
      </c>
      <c r="B25" s="124">
        <v>229.49</v>
      </c>
      <c r="C25" s="129">
        <v>22.518999999999998</v>
      </c>
      <c r="D25" s="124">
        <v>252.00900000000001</v>
      </c>
      <c r="E25" s="129">
        <v>2.2949000000000002</v>
      </c>
      <c r="F25" s="124">
        <v>0.32170000000000004</v>
      </c>
      <c r="G25" s="129">
        <v>2.6166</v>
      </c>
    </row>
    <row r="26" spans="1:7" x14ac:dyDescent="0.25">
      <c r="A26" s="45"/>
      <c r="B26" s="124"/>
      <c r="C26" s="129"/>
      <c r="D26" s="124"/>
      <c r="E26" s="129"/>
      <c r="F26" s="124"/>
      <c r="G26" s="129"/>
    </row>
    <row r="27" spans="1:7" x14ac:dyDescent="0.25">
      <c r="A27" s="44" t="s">
        <v>33</v>
      </c>
      <c r="B27" s="123">
        <v>205.55563999999998</v>
      </c>
      <c r="C27" s="127">
        <v>51.096059999999994</v>
      </c>
      <c r="D27" s="123">
        <v>256.65170000000001</v>
      </c>
      <c r="E27" s="127">
        <v>35.112380000000002</v>
      </c>
      <c r="F27" s="126">
        <v>3.9375099999999996</v>
      </c>
      <c r="G27" s="127">
        <v>39.049890000000005</v>
      </c>
    </row>
    <row r="28" spans="1:7" x14ac:dyDescent="0.25">
      <c r="A28" s="44" t="s">
        <v>34</v>
      </c>
      <c r="B28" s="126">
        <v>426.47179999999997</v>
      </c>
      <c r="C28" s="127">
        <v>75.454979999999992</v>
      </c>
      <c r="D28" s="126">
        <v>501.92677999999995</v>
      </c>
      <c r="E28" s="127">
        <v>63.805300000000003</v>
      </c>
      <c r="F28" s="126">
        <v>5.9790000000000001</v>
      </c>
      <c r="G28" s="127">
        <v>69.784300000000002</v>
      </c>
    </row>
    <row r="29" spans="1:7" x14ac:dyDescent="0.25">
      <c r="A29" s="44" t="s">
        <v>35</v>
      </c>
      <c r="B29" s="123">
        <v>351.35588000000001</v>
      </c>
      <c r="C29" s="127">
        <v>85.375399999999999</v>
      </c>
      <c r="D29" s="123">
        <v>436.73128000000003</v>
      </c>
      <c r="E29" s="127">
        <v>50.982519999999994</v>
      </c>
      <c r="F29" s="126">
        <v>11.732049999999999</v>
      </c>
      <c r="G29" s="127">
        <v>62.714569999999995</v>
      </c>
    </row>
    <row r="30" spans="1:7" x14ac:dyDescent="0.25">
      <c r="A30" s="45" t="s">
        <v>66</v>
      </c>
      <c r="B30" s="124">
        <v>983.38331999999991</v>
      </c>
      <c r="C30" s="129">
        <v>211.92643999999999</v>
      </c>
      <c r="D30" s="124">
        <v>1195.3097599999999</v>
      </c>
      <c r="E30" s="129">
        <v>149.90019999999998</v>
      </c>
      <c r="F30" s="124">
        <v>21.648559999999996</v>
      </c>
      <c r="G30" s="129">
        <v>171.54876000000002</v>
      </c>
    </row>
    <row r="31" spans="1:7" x14ac:dyDescent="0.25">
      <c r="A31" s="45"/>
      <c r="B31" s="124"/>
      <c r="C31" s="129"/>
      <c r="D31" s="124"/>
      <c r="E31" s="129"/>
      <c r="F31" s="124"/>
      <c r="G31" s="129"/>
    </row>
    <row r="32" spans="1:7" x14ac:dyDescent="0.25">
      <c r="A32" s="44" t="s">
        <v>36</v>
      </c>
      <c r="B32" s="123">
        <v>225.98785000000001</v>
      </c>
      <c r="C32" s="127">
        <v>29.814399999999999</v>
      </c>
      <c r="D32" s="126">
        <v>255.80225000000002</v>
      </c>
      <c r="E32" s="127">
        <v>7.28904</v>
      </c>
      <c r="F32" s="126">
        <v>0.91476000000000002</v>
      </c>
      <c r="G32" s="127">
        <v>8.2037999999999993</v>
      </c>
    </row>
    <row r="33" spans="1:7" x14ac:dyDescent="0.25">
      <c r="A33" s="44" t="s">
        <v>37</v>
      </c>
      <c r="B33" s="123">
        <v>184.78125</v>
      </c>
      <c r="C33" s="127">
        <v>31.666920000000001</v>
      </c>
      <c r="D33" s="123">
        <v>216.44817</v>
      </c>
      <c r="E33" s="128">
        <v>6.5426250000000001</v>
      </c>
      <c r="F33" s="123">
        <v>0.947376</v>
      </c>
      <c r="G33" s="127">
        <v>7.4900010000000004</v>
      </c>
    </row>
    <row r="34" spans="1:7" x14ac:dyDescent="0.25">
      <c r="A34" s="44" t="s">
        <v>38</v>
      </c>
      <c r="B34" s="123">
        <v>442.94815999999997</v>
      </c>
      <c r="C34" s="127">
        <v>14.833879999999999</v>
      </c>
      <c r="D34" s="123">
        <v>457.78203999999999</v>
      </c>
      <c r="E34" s="127">
        <v>13.037355000000002</v>
      </c>
      <c r="F34" s="126">
        <v>0.39667200000000002</v>
      </c>
      <c r="G34" s="127">
        <v>13.434027000000002</v>
      </c>
    </row>
    <row r="35" spans="1:7" x14ac:dyDescent="0.25">
      <c r="A35" s="44" t="s">
        <v>39</v>
      </c>
      <c r="B35" s="123">
        <v>939.97784999999999</v>
      </c>
      <c r="C35" s="127">
        <v>17.250979999999998</v>
      </c>
      <c r="D35" s="126">
        <v>957.22883000000002</v>
      </c>
      <c r="E35" s="127">
        <v>35.685485</v>
      </c>
      <c r="F35" s="126">
        <v>0.50607800000000003</v>
      </c>
      <c r="G35" s="127">
        <v>36.191563000000002</v>
      </c>
    </row>
    <row r="36" spans="1:7" x14ac:dyDescent="0.25">
      <c r="A36" s="45" t="s">
        <v>9</v>
      </c>
      <c r="B36" s="124">
        <v>1793.6951099999999</v>
      </c>
      <c r="C36" s="129">
        <v>93.566179999999989</v>
      </c>
      <c r="D36" s="124">
        <v>1887.2612899999999</v>
      </c>
      <c r="E36" s="129">
        <v>62.554505000000006</v>
      </c>
      <c r="F36" s="124">
        <v>2.7648860000000002</v>
      </c>
      <c r="G36" s="129">
        <v>65.319390999999996</v>
      </c>
    </row>
    <row r="37" spans="1:7" x14ac:dyDescent="0.25">
      <c r="A37" s="45"/>
      <c r="B37" s="125"/>
      <c r="C37" s="129"/>
      <c r="D37" s="124"/>
      <c r="E37" s="129"/>
      <c r="F37" s="124"/>
      <c r="G37" s="129"/>
    </row>
    <row r="38" spans="1:7" x14ac:dyDescent="0.25">
      <c r="A38" s="45" t="s">
        <v>10</v>
      </c>
      <c r="B38" s="124">
        <v>0</v>
      </c>
      <c r="C38" s="129">
        <v>78.65735227272728</v>
      </c>
      <c r="D38" s="124">
        <v>78.65735227272728</v>
      </c>
      <c r="E38" s="129">
        <v>0</v>
      </c>
      <c r="F38" s="124">
        <v>0</v>
      </c>
      <c r="G38" s="129">
        <v>0</v>
      </c>
    </row>
    <row r="39" spans="1:7" x14ac:dyDescent="0.25">
      <c r="A39" s="45"/>
      <c r="B39" s="125"/>
      <c r="C39" s="129"/>
      <c r="D39" s="125"/>
      <c r="E39" s="130"/>
      <c r="F39" s="125"/>
      <c r="G39" s="129"/>
    </row>
    <row r="40" spans="1:7" x14ac:dyDescent="0.25">
      <c r="A40" s="44" t="s">
        <v>63</v>
      </c>
      <c r="B40" s="126">
        <v>58.940549999999995</v>
      </c>
      <c r="C40" s="127">
        <v>28.978600000000004</v>
      </c>
      <c r="D40" s="126">
        <v>87.919150000000002</v>
      </c>
      <c r="E40" s="127">
        <v>1.7656200000000002</v>
      </c>
      <c r="F40" s="126">
        <v>0.8871</v>
      </c>
      <c r="G40" s="127">
        <v>2.6527200000000004</v>
      </c>
    </row>
    <row r="41" spans="1:7" x14ac:dyDescent="0.25">
      <c r="A41" s="44" t="s">
        <v>40</v>
      </c>
      <c r="B41" s="123">
        <v>88.35</v>
      </c>
      <c r="C41" s="127">
        <v>362.57600000000002</v>
      </c>
      <c r="D41" s="126">
        <v>450.92600000000004</v>
      </c>
      <c r="E41" s="127">
        <v>1.2555000000000001</v>
      </c>
      <c r="F41" s="126">
        <v>4.2656000000000001</v>
      </c>
      <c r="G41" s="127">
        <v>5.5211000000000006</v>
      </c>
    </row>
    <row r="42" spans="1:7" x14ac:dyDescent="0.25">
      <c r="A42" s="44" t="s">
        <v>41</v>
      </c>
      <c r="B42" s="126">
        <v>53.891600000000004</v>
      </c>
      <c r="C42" s="127">
        <v>1078.4179799999999</v>
      </c>
      <c r="D42" s="126">
        <v>1132.3095799999999</v>
      </c>
      <c r="E42" s="127">
        <v>2.8363999999999998</v>
      </c>
      <c r="F42" s="126">
        <v>55.425299999999993</v>
      </c>
      <c r="G42" s="127">
        <v>58.26169999999999</v>
      </c>
    </row>
    <row r="43" spans="1:7" x14ac:dyDescent="0.25">
      <c r="A43" s="44" t="s">
        <v>42</v>
      </c>
      <c r="B43" s="123">
        <v>147.965</v>
      </c>
      <c r="C43" s="128">
        <v>150.79349999999999</v>
      </c>
      <c r="D43" s="126">
        <v>298.75850000000003</v>
      </c>
      <c r="E43" s="127">
        <v>2.7835000000000001</v>
      </c>
      <c r="F43" s="126">
        <v>2.8528500000000001</v>
      </c>
      <c r="G43" s="127">
        <v>5.6363500000000002</v>
      </c>
    </row>
    <row r="44" spans="1:7" x14ac:dyDescent="0.25">
      <c r="A44" s="44" t="s">
        <v>12</v>
      </c>
      <c r="B44" s="123">
        <v>1875.7619999999999</v>
      </c>
      <c r="C44" s="127">
        <v>6.8304999999999998</v>
      </c>
      <c r="D44" s="126">
        <v>1882.5925</v>
      </c>
      <c r="E44" s="127">
        <v>79.19883999999999</v>
      </c>
      <c r="F44" s="126">
        <v>0.28760000000000002</v>
      </c>
      <c r="G44" s="127">
        <v>79.486439999999988</v>
      </c>
    </row>
    <row r="45" spans="1:7" x14ac:dyDescent="0.25">
      <c r="A45" s="44" t="s">
        <v>43</v>
      </c>
      <c r="B45" s="126">
        <v>65.12688</v>
      </c>
      <c r="C45" s="127">
        <v>28.257570000000001</v>
      </c>
      <c r="D45" s="126">
        <v>93.384450000000001</v>
      </c>
      <c r="E45" s="127">
        <v>2.9483999999999999</v>
      </c>
      <c r="F45" s="124">
        <v>1.3249500000000001</v>
      </c>
      <c r="G45" s="127">
        <v>4.2733499999999998</v>
      </c>
    </row>
    <row r="46" spans="1:7" x14ac:dyDescent="0.25">
      <c r="A46" s="44" t="s">
        <v>44</v>
      </c>
      <c r="B46" s="126">
        <v>76.463999999999999</v>
      </c>
      <c r="C46" s="127">
        <v>21.204000000000001</v>
      </c>
      <c r="D46" s="126">
        <v>97.668000000000006</v>
      </c>
      <c r="E46" s="127">
        <v>2.5488000000000004</v>
      </c>
      <c r="F46" s="126">
        <v>0.70679999999999998</v>
      </c>
      <c r="G46" s="127">
        <v>3.2556000000000003</v>
      </c>
    </row>
    <row r="47" spans="1:7" x14ac:dyDescent="0.25">
      <c r="A47" s="44" t="s">
        <v>45</v>
      </c>
      <c r="B47" s="123">
        <v>42.4</v>
      </c>
      <c r="C47" s="127">
        <v>86.992000000000004</v>
      </c>
      <c r="D47" s="126">
        <v>129.392</v>
      </c>
      <c r="E47" s="127">
        <v>1.696</v>
      </c>
      <c r="F47" s="126">
        <v>4.3496000000000006</v>
      </c>
      <c r="G47" s="127">
        <v>6.0456000000000003</v>
      </c>
    </row>
    <row r="48" spans="1:7" x14ac:dyDescent="0.25">
      <c r="A48" s="44" t="s">
        <v>46</v>
      </c>
      <c r="B48" s="123">
        <v>127.78</v>
      </c>
      <c r="C48" s="127">
        <v>622.78200000000004</v>
      </c>
      <c r="D48" s="126">
        <v>750.56200000000001</v>
      </c>
      <c r="E48" s="127">
        <v>1.7867200000000001</v>
      </c>
      <c r="F48" s="126">
        <v>8.7684999999999995</v>
      </c>
      <c r="G48" s="127">
        <v>10.55522</v>
      </c>
    </row>
    <row r="49" spans="1:7" x14ac:dyDescent="0.25">
      <c r="A49" s="45" t="s">
        <v>64</v>
      </c>
      <c r="B49" s="124">
        <v>2536.68003</v>
      </c>
      <c r="C49" s="129">
        <v>2386.8321500000002</v>
      </c>
      <c r="D49" s="124">
        <v>4923.5121799999997</v>
      </c>
      <c r="E49" s="129">
        <v>96.819779999999994</v>
      </c>
      <c r="F49" s="124">
        <v>78.868299999999991</v>
      </c>
      <c r="G49" s="129">
        <v>175.68807999999996</v>
      </c>
    </row>
    <row r="50" spans="1:7" x14ac:dyDescent="0.25">
      <c r="A50" s="45"/>
      <c r="B50" s="124"/>
      <c r="C50" s="129"/>
      <c r="D50" s="124"/>
      <c r="E50" s="129"/>
      <c r="F50" s="124"/>
      <c r="G50" s="129"/>
    </row>
    <row r="51" spans="1:7" x14ac:dyDescent="0.25">
      <c r="A51" s="45" t="s">
        <v>13</v>
      </c>
      <c r="B51" s="124">
        <v>242.38</v>
      </c>
      <c r="C51" s="129">
        <v>54.335999999999999</v>
      </c>
      <c r="D51" s="124">
        <v>296.71600000000001</v>
      </c>
      <c r="E51" s="129">
        <v>8.4832999999999998</v>
      </c>
      <c r="F51" s="124">
        <v>4.5279999999999996</v>
      </c>
      <c r="G51" s="129">
        <v>13.011299999999999</v>
      </c>
    </row>
    <row r="52" spans="1:7" x14ac:dyDescent="0.25">
      <c r="A52" s="45"/>
      <c r="B52" s="124"/>
      <c r="C52" s="129"/>
      <c r="D52" s="124"/>
      <c r="E52" s="130"/>
      <c r="F52" s="125"/>
      <c r="G52" s="129"/>
    </row>
    <row r="53" spans="1:7" x14ac:dyDescent="0.25">
      <c r="A53" s="44" t="s">
        <v>47</v>
      </c>
      <c r="B53" s="123">
        <v>517.71500000000003</v>
      </c>
      <c r="C53" s="127">
        <v>7.1280000000000001</v>
      </c>
      <c r="D53" s="123">
        <v>524.84300000000007</v>
      </c>
      <c r="E53" s="127">
        <v>18.826000000000001</v>
      </c>
      <c r="F53" s="126">
        <v>0.35639999999999999</v>
      </c>
      <c r="G53" s="127">
        <v>19.182400000000001</v>
      </c>
    </row>
    <row r="54" spans="1:7" x14ac:dyDescent="0.25">
      <c r="A54" s="44" t="s">
        <v>14</v>
      </c>
      <c r="B54" s="126">
        <v>602.38400000000001</v>
      </c>
      <c r="C54" s="127">
        <v>52.66</v>
      </c>
      <c r="D54" s="123">
        <v>655.04399999999998</v>
      </c>
      <c r="E54" s="127">
        <v>33.884099999999997</v>
      </c>
      <c r="F54" s="126">
        <v>3.6861999999999999</v>
      </c>
      <c r="G54" s="127">
        <v>37.570299999999996</v>
      </c>
    </row>
    <row r="55" spans="1:7" x14ac:dyDescent="0.25">
      <c r="A55" s="44" t="s">
        <v>48</v>
      </c>
      <c r="B55" s="126">
        <v>465.33499999999998</v>
      </c>
      <c r="C55" s="127">
        <v>35.590400000000002</v>
      </c>
      <c r="D55" s="123">
        <v>500.92539999999997</v>
      </c>
      <c r="E55" s="127">
        <v>19.687249999999999</v>
      </c>
      <c r="F55" s="126">
        <v>1.5935999999999999</v>
      </c>
      <c r="G55" s="127">
        <v>21.280849999999997</v>
      </c>
    </row>
    <row r="56" spans="1:7" x14ac:dyDescent="0.25">
      <c r="A56" s="44" t="s">
        <v>49</v>
      </c>
      <c r="B56" s="123">
        <v>780.81500000000005</v>
      </c>
      <c r="C56" s="127">
        <v>546.95000000000005</v>
      </c>
      <c r="D56" s="123">
        <v>1327.7650000000001</v>
      </c>
      <c r="E56" s="127">
        <v>6.6926999999999994</v>
      </c>
      <c r="F56" s="126">
        <v>6.5633999999999997</v>
      </c>
      <c r="G56" s="127">
        <v>13.2561</v>
      </c>
    </row>
    <row r="57" spans="1:7" x14ac:dyDescent="0.25">
      <c r="A57" s="44" t="s">
        <v>15</v>
      </c>
      <c r="B57" s="126">
        <v>172.35</v>
      </c>
      <c r="C57" s="127">
        <v>25.573799999999999</v>
      </c>
      <c r="D57" s="126">
        <v>197.9238</v>
      </c>
      <c r="E57" s="127">
        <v>17.234999999999999</v>
      </c>
      <c r="F57" s="126">
        <v>2.4356</v>
      </c>
      <c r="G57" s="127">
        <v>19.6706</v>
      </c>
    </row>
    <row r="58" spans="1:7" x14ac:dyDescent="0.25">
      <c r="A58" s="45" t="s">
        <v>50</v>
      </c>
      <c r="B58" s="124">
        <v>2538.5990000000002</v>
      </c>
      <c r="C58" s="129">
        <v>667.90220000000011</v>
      </c>
      <c r="D58" s="124">
        <v>3206.5012000000002</v>
      </c>
      <c r="E58" s="129">
        <v>96.32504999999999</v>
      </c>
      <c r="F58" s="124">
        <v>14.635200000000001</v>
      </c>
      <c r="G58" s="129">
        <v>110.96025</v>
      </c>
    </row>
    <row r="59" spans="1:7" x14ac:dyDescent="0.25">
      <c r="A59" s="45"/>
      <c r="B59" s="124"/>
      <c r="C59" s="129"/>
      <c r="D59" s="124"/>
      <c r="E59" s="129"/>
      <c r="F59" s="124"/>
      <c r="G59" s="129"/>
    </row>
    <row r="60" spans="1:7" x14ac:dyDescent="0.25">
      <c r="A60" s="44" t="s">
        <v>51</v>
      </c>
      <c r="B60" s="123">
        <v>587.61</v>
      </c>
      <c r="C60" s="127">
        <v>5.8943999999999992</v>
      </c>
      <c r="D60" s="123">
        <v>593.50440000000003</v>
      </c>
      <c r="E60" s="128">
        <v>25.463100000000001</v>
      </c>
      <c r="F60" s="126">
        <v>0.79820000000000002</v>
      </c>
      <c r="G60" s="127">
        <v>26.261300000000002</v>
      </c>
    </row>
    <row r="61" spans="1:7" x14ac:dyDescent="0.25">
      <c r="A61" s="44" t="s">
        <v>52</v>
      </c>
      <c r="B61" s="123">
        <v>1273.9880000000001</v>
      </c>
      <c r="C61" s="127">
        <v>17.574999999999999</v>
      </c>
      <c r="D61" s="123">
        <v>1291.5630000000001</v>
      </c>
      <c r="E61" s="127">
        <v>33.526000000000003</v>
      </c>
      <c r="F61" s="124">
        <v>0.46250000000000002</v>
      </c>
      <c r="G61" s="127">
        <v>33.988500000000002</v>
      </c>
    </row>
    <row r="62" spans="1:7" x14ac:dyDescent="0.25">
      <c r="A62" s="44" t="s">
        <v>53</v>
      </c>
      <c r="B62" s="126">
        <v>2661.75864</v>
      </c>
      <c r="C62" s="127">
        <v>3.1901999999999999</v>
      </c>
      <c r="D62" s="126">
        <v>2664.94884</v>
      </c>
      <c r="E62" s="127">
        <v>155.31056000000001</v>
      </c>
      <c r="F62" s="126">
        <v>0.35879999999999995</v>
      </c>
      <c r="G62" s="127">
        <v>155.66936000000001</v>
      </c>
    </row>
    <row r="63" spans="1:7" x14ac:dyDescent="0.25">
      <c r="A63" s="45" t="s">
        <v>16</v>
      </c>
      <c r="B63" s="124">
        <v>4523.35664</v>
      </c>
      <c r="C63" s="129">
        <v>26.659600000000001</v>
      </c>
      <c r="D63" s="124">
        <v>4550.0162399999999</v>
      </c>
      <c r="E63" s="129">
        <v>214.29966000000002</v>
      </c>
      <c r="F63" s="124">
        <v>1.6194999999999999</v>
      </c>
      <c r="G63" s="129">
        <v>215.91916000000003</v>
      </c>
    </row>
    <row r="64" spans="1:7" x14ac:dyDescent="0.25">
      <c r="A64" s="45"/>
      <c r="B64" s="124"/>
      <c r="C64" s="129"/>
      <c r="D64" s="124"/>
      <c r="E64" s="129"/>
      <c r="F64" s="124"/>
      <c r="G64" s="129"/>
    </row>
    <row r="65" spans="1:7" x14ac:dyDescent="0.25">
      <c r="A65" s="45" t="s">
        <v>17</v>
      </c>
      <c r="B65" s="124">
        <v>826.39799999999991</v>
      </c>
      <c r="C65" s="129">
        <v>8.1252000000000013</v>
      </c>
      <c r="D65" s="124">
        <v>834.52319999999986</v>
      </c>
      <c r="E65" s="129">
        <v>138.56100000000001</v>
      </c>
      <c r="F65" s="124">
        <v>1.647</v>
      </c>
      <c r="G65" s="129">
        <v>140.208</v>
      </c>
    </row>
    <row r="66" spans="1:7" x14ac:dyDescent="0.25">
      <c r="A66" s="45"/>
      <c r="B66" s="125"/>
      <c r="C66" s="129"/>
      <c r="D66" s="124"/>
      <c r="E66" s="129"/>
      <c r="F66" s="124"/>
      <c r="G66" s="129"/>
    </row>
    <row r="67" spans="1:7" x14ac:dyDescent="0.25">
      <c r="A67" s="44" t="s">
        <v>18</v>
      </c>
      <c r="B67" s="126">
        <v>1174.1613</v>
      </c>
      <c r="C67" s="127">
        <v>12.676560000000002</v>
      </c>
      <c r="D67" s="126">
        <v>1186.8378600000001</v>
      </c>
      <c r="E67" s="127">
        <v>304.07767000000001</v>
      </c>
      <c r="F67" s="126">
        <v>3.2504</v>
      </c>
      <c r="G67" s="127">
        <v>307.32807000000003</v>
      </c>
    </row>
    <row r="68" spans="1:7" x14ac:dyDescent="0.25">
      <c r="A68" s="44" t="s">
        <v>19</v>
      </c>
      <c r="B68" s="126">
        <v>1579.2526500000001</v>
      </c>
      <c r="C68" s="127">
        <v>60.238520000000001</v>
      </c>
      <c r="D68" s="126">
        <v>1639.4911700000002</v>
      </c>
      <c r="E68" s="127">
        <v>309.71751</v>
      </c>
      <c r="F68" s="126">
        <v>11.696800000000001</v>
      </c>
      <c r="G68" s="127">
        <v>321.41431</v>
      </c>
    </row>
    <row r="69" spans="1:7" x14ac:dyDescent="0.25">
      <c r="A69" s="45" t="s">
        <v>20</v>
      </c>
      <c r="B69" s="124">
        <v>2753.4139500000001</v>
      </c>
      <c r="C69" s="129">
        <v>72.915080000000003</v>
      </c>
      <c r="D69" s="124">
        <v>2826.3290300000003</v>
      </c>
      <c r="E69" s="129">
        <v>613.79518000000007</v>
      </c>
      <c r="F69" s="124">
        <v>14.947200000000002</v>
      </c>
      <c r="G69" s="129">
        <v>628.74238000000003</v>
      </c>
    </row>
    <row r="70" spans="1:7" x14ac:dyDescent="0.25">
      <c r="A70" s="45"/>
      <c r="B70" s="124"/>
      <c r="C70" s="129"/>
      <c r="D70" s="124"/>
      <c r="E70" s="127"/>
      <c r="F70" s="126"/>
      <c r="G70" s="127"/>
    </row>
    <row r="71" spans="1:7" x14ac:dyDescent="0.25">
      <c r="A71" s="44" t="s">
        <v>54</v>
      </c>
      <c r="B71" s="126">
        <v>1005.13</v>
      </c>
      <c r="C71" s="127">
        <v>3.3660000000000001</v>
      </c>
      <c r="D71" s="126">
        <v>1008.496</v>
      </c>
      <c r="E71" s="129">
        <v>100.51300000000001</v>
      </c>
      <c r="F71" s="124">
        <v>0.29919999999999997</v>
      </c>
      <c r="G71" s="129">
        <v>100.8122</v>
      </c>
    </row>
    <row r="72" spans="1:7" x14ac:dyDescent="0.25">
      <c r="A72" s="44" t="s">
        <v>21</v>
      </c>
      <c r="B72" s="126">
        <v>757.09500000000003</v>
      </c>
      <c r="C72" s="127">
        <v>27.472000000000001</v>
      </c>
      <c r="D72" s="126">
        <v>784.56700000000001</v>
      </c>
      <c r="E72" s="128">
        <v>15.1419</v>
      </c>
      <c r="F72" s="123">
        <v>1.0302</v>
      </c>
      <c r="G72" s="127">
        <v>16.1721</v>
      </c>
    </row>
    <row r="73" spans="1:7" x14ac:dyDescent="0.25">
      <c r="A73" s="44" t="s">
        <v>22</v>
      </c>
      <c r="B73" s="126">
        <v>616.00800000000004</v>
      </c>
      <c r="C73" s="127">
        <v>4.7279999999999998</v>
      </c>
      <c r="D73" s="126">
        <v>620.73599999999999</v>
      </c>
      <c r="E73" s="128">
        <v>51.334000000000003</v>
      </c>
      <c r="F73" s="126">
        <v>0.39400000000000002</v>
      </c>
      <c r="G73" s="127">
        <v>51.728000000000002</v>
      </c>
    </row>
    <row r="74" spans="1:7" x14ac:dyDescent="0.25">
      <c r="A74" s="44" t="s">
        <v>55</v>
      </c>
      <c r="B74" s="123">
        <v>482.99</v>
      </c>
      <c r="C74" s="127">
        <v>10.305</v>
      </c>
      <c r="D74" s="126">
        <v>493.29500000000002</v>
      </c>
      <c r="E74" s="128">
        <v>48.298999999999999</v>
      </c>
      <c r="F74" s="123">
        <v>0.91600000000000004</v>
      </c>
      <c r="G74" s="127">
        <v>49.214999999999996</v>
      </c>
    </row>
    <row r="75" spans="1:7" x14ac:dyDescent="0.25">
      <c r="A75" s="44" t="s">
        <v>23</v>
      </c>
      <c r="B75" s="126">
        <v>426.64800000000002</v>
      </c>
      <c r="C75" s="127">
        <v>5.82</v>
      </c>
      <c r="D75" s="126">
        <v>432.46800000000002</v>
      </c>
      <c r="E75" s="127">
        <v>15.9993</v>
      </c>
      <c r="F75" s="126">
        <v>0.29099999999999998</v>
      </c>
      <c r="G75" s="127">
        <v>16.290299999999998</v>
      </c>
    </row>
    <row r="76" spans="1:7" x14ac:dyDescent="0.25">
      <c r="A76" s="44" t="s">
        <v>56</v>
      </c>
      <c r="B76" s="126">
        <v>204.25644</v>
      </c>
      <c r="C76" s="127">
        <v>11.23188</v>
      </c>
      <c r="D76" s="126">
        <v>215.48831999999999</v>
      </c>
      <c r="E76" s="128">
        <v>4.4446000000000003</v>
      </c>
      <c r="F76" s="123">
        <v>0.34109999999999996</v>
      </c>
      <c r="G76" s="127">
        <v>4.7857000000000003</v>
      </c>
    </row>
    <row r="77" spans="1:7" x14ac:dyDescent="0.25">
      <c r="A77" s="44" t="s">
        <v>57</v>
      </c>
      <c r="B77" s="126">
        <v>465.03</v>
      </c>
      <c r="C77" s="127">
        <v>2.1760000000000002</v>
      </c>
      <c r="D77" s="126">
        <v>467.20599999999996</v>
      </c>
      <c r="E77" s="127">
        <v>10.334</v>
      </c>
      <c r="F77" s="126">
        <v>0</v>
      </c>
      <c r="G77" s="127">
        <v>10.334</v>
      </c>
    </row>
    <row r="78" spans="1:7" x14ac:dyDescent="0.25">
      <c r="A78" s="44" t="s">
        <v>24</v>
      </c>
      <c r="B78" s="126">
        <v>774.16</v>
      </c>
      <c r="C78" s="127">
        <v>4.085</v>
      </c>
      <c r="D78" s="126">
        <v>778.245</v>
      </c>
      <c r="E78" s="127">
        <v>30.9664</v>
      </c>
      <c r="F78" s="126">
        <v>0.32680000000000003</v>
      </c>
      <c r="G78" s="127">
        <v>31.293199999999999</v>
      </c>
    </row>
    <row r="79" spans="1:7" x14ac:dyDescent="0.25">
      <c r="A79" s="45" t="s">
        <v>65</v>
      </c>
      <c r="B79" s="124">
        <v>4731.3174399999998</v>
      </c>
      <c r="C79" s="129">
        <v>69.183880000000002</v>
      </c>
      <c r="D79" s="124">
        <v>4800.5013200000003</v>
      </c>
      <c r="E79" s="129">
        <v>277.03220000000005</v>
      </c>
      <c r="F79" s="124">
        <v>3.5982999999999996</v>
      </c>
      <c r="G79" s="129">
        <v>280.63049999999998</v>
      </c>
    </row>
    <row r="80" spans="1:7" x14ac:dyDescent="0.25">
      <c r="A80" s="45"/>
      <c r="B80" s="124"/>
      <c r="C80" s="129"/>
      <c r="D80" s="124"/>
      <c r="E80" s="129"/>
      <c r="F80" s="124"/>
      <c r="G80" s="129"/>
    </row>
    <row r="81" spans="1:7" x14ac:dyDescent="0.25">
      <c r="A81" s="44" t="s">
        <v>58</v>
      </c>
      <c r="B81" s="123">
        <v>75.146400000000014</v>
      </c>
      <c r="C81" s="127">
        <v>59.783250000000002</v>
      </c>
      <c r="D81" s="126">
        <v>134.92965000000001</v>
      </c>
      <c r="E81" s="128">
        <v>2.5943399999999999</v>
      </c>
      <c r="F81" s="124">
        <v>2.1189</v>
      </c>
      <c r="G81" s="127">
        <v>4.7132399999999999</v>
      </c>
    </row>
    <row r="82" spans="1:7" x14ac:dyDescent="0.25">
      <c r="A82" s="44" t="s">
        <v>59</v>
      </c>
      <c r="B82" s="123">
        <v>249.92275000000001</v>
      </c>
      <c r="C82" s="127">
        <v>105.58799999999999</v>
      </c>
      <c r="D82" s="126">
        <v>355.51075000000003</v>
      </c>
      <c r="E82" s="127">
        <v>8.9582699999999988</v>
      </c>
      <c r="F82" s="124">
        <v>3.9595500000000001</v>
      </c>
      <c r="G82" s="127">
        <v>12.917819999999999</v>
      </c>
    </row>
    <row r="83" spans="1:7" x14ac:dyDescent="0.25">
      <c r="A83" s="45" t="s">
        <v>25</v>
      </c>
      <c r="B83" s="124">
        <v>325.06915000000004</v>
      </c>
      <c r="C83" s="129">
        <v>165.37125</v>
      </c>
      <c r="D83" s="124">
        <v>490.44040000000007</v>
      </c>
      <c r="E83" s="129">
        <v>11.552609999999998</v>
      </c>
      <c r="F83" s="124">
        <v>6.0784500000000001</v>
      </c>
      <c r="G83" s="129">
        <v>17.631059999999998</v>
      </c>
    </row>
    <row r="84" spans="1:7" ht="13.8" thickBot="1" x14ac:dyDescent="0.3">
      <c r="A84" s="57"/>
      <c r="B84" s="132"/>
      <c r="C84" s="133"/>
      <c r="D84" s="134"/>
      <c r="E84" s="133"/>
      <c r="F84" s="134"/>
      <c r="G84" s="133"/>
    </row>
    <row r="85" spans="1:7" ht="13.8" thickTop="1" x14ac:dyDescent="0.25">
      <c r="A85" s="141" t="s">
        <v>26</v>
      </c>
      <c r="B85" s="146">
        <v>22352.037040000003</v>
      </c>
      <c r="C85" s="136">
        <v>6997.5566822727269</v>
      </c>
      <c r="D85" s="145">
        <v>29349.593722272726</v>
      </c>
      <c r="E85" s="147">
        <v>1705.5974850000002</v>
      </c>
      <c r="F85" s="145">
        <v>354.839066</v>
      </c>
      <c r="G85" s="145">
        <v>2060.4365509999998</v>
      </c>
    </row>
    <row r="86" spans="1:7" x14ac:dyDescent="0.25">
      <c r="A86" s="211"/>
      <c r="B86" s="211"/>
      <c r="C86" s="211"/>
    </row>
  </sheetData>
  <mergeCells count="12">
    <mergeCell ref="E6:E7"/>
    <mergeCell ref="F6:F7"/>
    <mergeCell ref="G6:G7"/>
    <mergeCell ref="A86:C86"/>
    <mergeCell ref="A1:G1"/>
    <mergeCell ref="A3:G3"/>
    <mergeCell ref="A5:A7"/>
    <mergeCell ref="B5:D5"/>
    <mergeCell ref="E5:G5"/>
    <mergeCell ref="B6:B7"/>
    <mergeCell ref="C6:C7"/>
    <mergeCell ref="D6:D7"/>
  </mergeCells>
  <printOptions horizontalCentered="1"/>
  <pageMargins left="0.78740157480314965" right="0.78740157480314965" top="0.59055118110236227" bottom="0.98425196850393704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16</vt:i4>
      </vt:variant>
    </vt:vector>
  </HeadingPairs>
  <TitlesOfParts>
    <vt:vector size="34" baseType="lpstr">
      <vt:lpstr>8.3.1.1</vt:lpstr>
      <vt:lpstr>8.3.1.2</vt:lpstr>
      <vt:lpstr>8.3.1.3</vt:lpstr>
      <vt:lpstr>8.3.1.4</vt:lpstr>
      <vt:lpstr>8.3.1.5</vt:lpstr>
      <vt:lpstr>8.3.1.6</vt:lpstr>
      <vt:lpstr>8.3.1.7</vt:lpstr>
      <vt:lpstr>8.3.1.8</vt:lpstr>
      <vt:lpstr>8.3.2.1</vt:lpstr>
      <vt:lpstr>8.3.2.2</vt:lpstr>
      <vt:lpstr>8.3.2.3 </vt:lpstr>
      <vt:lpstr>8.3.2.4.</vt:lpstr>
      <vt:lpstr>8.3.3.1 </vt:lpstr>
      <vt:lpstr>8.3.3.2</vt:lpstr>
      <vt:lpstr>8.3.3.3</vt:lpstr>
      <vt:lpstr>8.3.4.1</vt:lpstr>
      <vt:lpstr>8.3.4.2</vt:lpstr>
      <vt:lpstr>8.3.4.3</vt:lpstr>
      <vt:lpstr>'8.3.1.1'!Área_de_impresión</vt:lpstr>
      <vt:lpstr>'8.3.1.2'!Área_de_impresión</vt:lpstr>
      <vt:lpstr>'8.3.1.3'!Área_de_impresión</vt:lpstr>
      <vt:lpstr>'8.3.1.4'!Área_de_impresión</vt:lpstr>
      <vt:lpstr>'8.3.1.5'!Área_de_impresión</vt:lpstr>
      <vt:lpstr>'8.3.1.6'!Área_de_impresión</vt:lpstr>
      <vt:lpstr>'8.3.1.7'!Área_de_impresión</vt:lpstr>
      <vt:lpstr>'8.3.1.8'!Área_de_impresión</vt:lpstr>
      <vt:lpstr>'8.3.2.2'!Área_de_impresión</vt:lpstr>
      <vt:lpstr>'8.3.2.3 '!Área_de_impresión</vt:lpstr>
      <vt:lpstr>'8.3.3.1 '!Área_de_impresión</vt:lpstr>
      <vt:lpstr>'8.3.3.2'!Área_de_impresión</vt:lpstr>
      <vt:lpstr>'8.3.3.3'!Área_de_impresión</vt:lpstr>
      <vt:lpstr>'8.3.4.1'!Área_de_impresión</vt:lpstr>
      <vt:lpstr>'8.3.4.2'!Área_de_impresión</vt:lpstr>
      <vt:lpstr>'8.3.4.3'!Área_de_impresión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Lastras Gutiérrez, Alejandro</cp:lastModifiedBy>
  <cp:lastPrinted>2025-06-09T10:37:08Z</cp:lastPrinted>
  <dcterms:created xsi:type="dcterms:W3CDTF">2003-08-07T08:19:34Z</dcterms:created>
  <dcterms:modified xsi:type="dcterms:W3CDTF">2026-06-29T19:04:13Z</dcterms:modified>
</cp:coreProperties>
</file>