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3 Precios Tierra\000 PRECIOS TIERRA BASE 2016\Corrección cuadros precios constantes\2017\"/>
    </mc:Choice>
  </mc:AlternateContent>
  <bookViews>
    <workbookView xWindow="0" yWindow="0" windowWidth="12045" windowHeight="9525"/>
  </bookViews>
  <sheets>
    <sheet name="INDICE" sheetId="18" r:id="rId1"/>
    <sheet name="Cuadro 0" sheetId="1" r:id="rId2"/>
    <sheet name="Cuadro 1" sheetId="2" r:id="rId3"/>
    <sheet name="Cuadro 2" sheetId="3" r:id="rId4"/>
    <sheet name="Cuadro 3" sheetId="4" r:id="rId5"/>
    <sheet name="Cuadro 4" sheetId="5" r:id="rId6"/>
    <sheet name="Cuadro 5" sheetId="6" r:id="rId7"/>
    <sheet name="Cuadro 6" sheetId="7" r:id="rId8"/>
    <sheet name="Cuadro 7" sheetId="8" r:id="rId9"/>
    <sheet name="Cuadro 8" sheetId="9" r:id="rId10"/>
    <sheet name="Cuadro 9" sheetId="10" r:id="rId11"/>
    <sheet name="Cuadro 10" sheetId="11" r:id="rId12"/>
    <sheet name="Cuadro 11" sheetId="12" r:id="rId13"/>
    <sheet name="Cuadro 12" sheetId="13" r:id="rId14"/>
    <sheet name="Cuadro 13" sheetId="14" r:id="rId15"/>
    <sheet name="Cuadro 14" sheetId="15" r:id="rId16"/>
  </sheets>
  <definedNames>
    <definedName name="_xlnm._FilterDatabase" localSheetId="4" hidden="1">'Cuadro 3'!$I$7:$M$23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8" l="1"/>
  <c r="AD22" i="8"/>
  <c r="AA22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E5" i="8"/>
  <c r="AD5" i="8"/>
  <c r="AE4" i="8"/>
  <c r="AD4" i="8"/>
</calcChain>
</file>

<file path=xl/sharedStrings.xml><?xml version="1.0" encoding="utf-8"?>
<sst xmlns="http://schemas.openxmlformats.org/spreadsheetml/2006/main" count="472" uniqueCount="169">
  <si>
    <t>Años</t>
  </si>
  <si>
    <t>Euros / Ha.</t>
  </si>
  <si>
    <t>Var. % Interanual</t>
  </si>
  <si>
    <t>--</t>
  </si>
  <si>
    <t>EVOLUCIÓN DE LOS PRECIOS DE LA TIERRA 2016-2017 (Base 2016)</t>
  </si>
  <si>
    <t>Indice 2016=100</t>
  </si>
  <si>
    <t>Precios corrientes</t>
  </si>
  <si>
    <t>Deflactor PIB</t>
  </si>
  <si>
    <t>Precios constantes</t>
  </si>
  <si>
    <t>Ponderaciones</t>
  </si>
  <si>
    <t>Variación precios</t>
  </si>
  <si>
    <t>Repercusión</t>
  </si>
  <si>
    <t>CLASE DE TIERRA</t>
  </si>
  <si>
    <t>(Euros/ha)</t>
  </si>
  <si>
    <t>(%)</t>
  </si>
  <si>
    <t>CULTIVOS</t>
  </si>
  <si>
    <t>APROVECHAMIENTOS</t>
  </si>
  <si>
    <t>GENERAL</t>
  </si>
  <si>
    <t>Cuadro 0</t>
  </si>
  <si>
    <t xml:space="preserve">     Herbáceos y barbechos</t>
  </si>
  <si>
    <t xml:space="preserve">          Secano</t>
  </si>
  <si>
    <t xml:space="preserve">          Regadío</t>
  </si>
  <si>
    <t>Precios 2016</t>
  </si>
  <si>
    <t>Precios 2017</t>
  </si>
  <si>
    <t>Base 2016 (%)</t>
  </si>
  <si>
    <t xml:space="preserve">     Hortalizas al aire libre regadío</t>
  </si>
  <si>
    <t xml:space="preserve">     Hortalizas en invernadero regadío</t>
  </si>
  <si>
    <t xml:space="preserve">     Arroz</t>
  </si>
  <si>
    <t xml:space="preserve">     Cítricos regadío</t>
  </si>
  <si>
    <t xml:space="preserve">           De clima templado secano</t>
  </si>
  <si>
    <t xml:space="preserve">           De clima templado regadío</t>
  </si>
  <si>
    <t xml:space="preserve">           De fruto seco secano</t>
  </si>
  <si>
    <t xml:space="preserve">           De fruto seco regadío</t>
  </si>
  <si>
    <t xml:space="preserve">           De clima subtropical secano</t>
  </si>
  <si>
    <t xml:space="preserve">           De clima subtropical regadío</t>
  </si>
  <si>
    <t xml:space="preserve">     Frutales </t>
  </si>
  <si>
    <t xml:space="preserve">           Uva para mesa y pasas secano</t>
  </si>
  <si>
    <t xml:space="preserve">           Uva para mesa y pasas regadío</t>
  </si>
  <si>
    <t xml:space="preserve">           Uva de vinificación secano</t>
  </si>
  <si>
    <t xml:space="preserve">           Uva de vinificación regadío</t>
  </si>
  <si>
    <t>PRECIOS MEDIOS NACIONALES POR CULTIVOS-APROVECHAMIENTOS. AÑOS 2016 Y 2017</t>
  </si>
  <si>
    <t xml:space="preserve">           Aceituna de mesa secano</t>
  </si>
  <si>
    <t xml:space="preserve">           Aceituna de mesa regadío</t>
  </si>
  <si>
    <t xml:space="preserve">           Aceituna de almazara secano</t>
  </si>
  <si>
    <t xml:space="preserve">           Aceituna de almazara regadío</t>
  </si>
  <si>
    <t xml:space="preserve">     Viñedo</t>
  </si>
  <si>
    <t xml:space="preserve">     Olivar</t>
  </si>
  <si>
    <t xml:space="preserve">     Frutales</t>
  </si>
  <si>
    <t xml:space="preserve">           De clima templado</t>
  </si>
  <si>
    <t xml:space="preserve">           De fruto seco</t>
  </si>
  <si>
    <t xml:space="preserve">           De clima subtropical</t>
  </si>
  <si>
    <t xml:space="preserve">     Herbáceos </t>
  </si>
  <si>
    <t xml:space="preserve">           Uva para mesa y pasas</t>
  </si>
  <si>
    <t xml:space="preserve">           Uva de vinificación</t>
  </si>
  <si>
    <t xml:space="preserve">           Aceituna de mesa</t>
  </si>
  <si>
    <t xml:space="preserve">           Aceituna de almazara</t>
  </si>
  <si>
    <t xml:space="preserve">     Hortalizas al aire libre</t>
  </si>
  <si>
    <t xml:space="preserve">     Hortalizas en invernadero</t>
  </si>
  <si>
    <t xml:space="preserve">     Cítricos</t>
  </si>
  <si>
    <t>CC.AA.</t>
  </si>
  <si>
    <t>CASTILLA Y LEÓN</t>
  </si>
  <si>
    <t>ANDALUCÍA</t>
  </si>
  <si>
    <t>CASTILLA-LA MANCHA</t>
  </si>
  <si>
    <t>EXTREMADURA</t>
  </si>
  <si>
    <t>ARAGÓN</t>
  </si>
  <si>
    <t>CATALUÑA</t>
  </si>
  <si>
    <t>GALICIA</t>
  </si>
  <si>
    <t>C. VALENCIANA</t>
  </si>
  <si>
    <t>R. DE MURCIA</t>
  </si>
  <si>
    <t>P. DE ASTURIAS</t>
  </si>
  <si>
    <t>NAVARRA</t>
  </si>
  <si>
    <t>MADRID</t>
  </si>
  <si>
    <t>LA RIOJA</t>
  </si>
  <si>
    <t>CANTABRIA</t>
  </si>
  <si>
    <t>BALEARES</t>
  </si>
  <si>
    <t>CANARIAS</t>
  </si>
  <si>
    <t>ESPAÑA</t>
  </si>
  <si>
    <t>TOTAL</t>
  </si>
  <si>
    <t>PAIS VASCO</t>
  </si>
  <si>
    <t>ARAGON</t>
  </si>
  <si>
    <t>CASTILLA Y LEON</t>
  </si>
  <si>
    <t>ANDALUCIA</t>
  </si>
  <si>
    <t>CASTILLA LA MANCHA</t>
  </si>
  <si>
    <t>R. de MURCIA</t>
  </si>
  <si>
    <t>Andalucía</t>
  </si>
  <si>
    <t>Aragón</t>
  </si>
  <si>
    <t>C. Valenciana</t>
  </si>
  <si>
    <t>Cataluña</t>
  </si>
  <si>
    <t>Extremadura</t>
  </si>
  <si>
    <t>Galicia</t>
  </si>
  <si>
    <t>PRECIOS MEDIOS GENERALES POR CLASE DE TIERRA Y CC.AA. AÑOS 2016 Y 2017</t>
  </si>
  <si>
    <t>PRECIOS MEDIOS NACIONALES POR COMUNIDADES AUTÓNOMAS. AÑOS 2016 Y 2017
(CC.AA. Ordenadas de mayor a menor por su importancia superficial)</t>
  </si>
  <si>
    <t>La Rioja</t>
  </si>
  <si>
    <t>Cast-La Mancha</t>
  </si>
  <si>
    <t>Castilla y León</t>
  </si>
  <si>
    <t>EVOLUCIÓN DEL ÍNDICE DE PRECIOS 
(Base: Año 2016=100) 
ANÁLISIS POR CULTIVOS-APROVECHAMIENTOS</t>
  </si>
  <si>
    <t>Herbáceos y barbechos de secano</t>
  </si>
  <si>
    <t>Herbáceos de regadío</t>
  </si>
  <si>
    <t>Hortalizas al aire libre regadío</t>
  </si>
  <si>
    <t>Hortalizas en invernadero regadío</t>
  </si>
  <si>
    <t>Arroz</t>
  </si>
  <si>
    <t>Cítricos regadío</t>
  </si>
  <si>
    <t>Frutales</t>
  </si>
  <si>
    <t>Viñedo</t>
  </si>
  <si>
    <t>Olivar</t>
  </si>
  <si>
    <t>Hortalizas al aire libre de regadío</t>
  </si>
  <si>
    <t>Frutales regadío</t>
  </si>
  <si>
    <t>Frutales secano</t>
  </si>
  <si>
    <t>Viñedo secano</t>
  </si>
  <si>
    <t>Olivar secano</t>
  </si>
  <si>
    <t>Viñedo regadío</t>
  </si>
  <si>
    <t>Olivar regadío</t>
  </si>
  <si>
    <t>EVOLUCIÓN DEL ÍNDICE DE PRECIOS 
(Base: Año 2016=100) 
ANÁLISIS POR COMUNIDADES AUTÓNOMAS</t>
  </si>
  <si>
    <t>PRECIO DE LOS CULTIVOS HERBÁCEOS DE SECANO MÁS BARBECHO 
 POR COMUNIDADES AUTÓNOMAS                                        Evolución 2016 y 2017</t>
  </si>
  <si>
    <t>PRECIO DE LOS CULTIVOS HERBÁCEOS DE REGADÍO 
 POR COMUNIDADES AUTÓNOMAS                                             Evolución 2016 y 2017</t>
  </si>
  <si>
    <t>PRECIO DE LOS FRUTALES DE FRUTO SECO EN SECANO 
 POR COMUNIDADES AUTÓNOMAS                                        Evolución 2016 y 2017</t>
  </si>
  <si>
    <t>PRECIO DE LOS CÍTRICOS (REGADÍO) 
 POR COMUNIDADES AUTÓNOMAS                                        Evolución 2016 y 2017</t>
  </si>
  <si>
    <t>PRECIO DE UVA DE VINIFICACIÓN EN SECANO
 POR COMUNIDADES AUTÓNOMAS                                            Evolución 2016 y 2017</t>
  </si>
  <si>
    <t>PRECIO DE ACEITUNA DE ALMAZARA EN SECANO 
 POR COMUNIDADES AUTÓNOMAS                                        Evolución 2016 y 2017</t>
  </si>
  <si>
    <t>CULTIVOS SECANO</t>
  </si>
  <si>
    <t>CULTIVOS REGADÍO</t>
  </si>
  <si>
    <t>PRECIOS MEDIOS NACIONALES POR SECANO-REGADÍO.  AÑOS 2016 Y 2017</t>
  </si>
  <si>
    <r>
      <t xml:space="preserve">Herbaceos+Barbecho secano </t>
    </r>
    <r>
      <rPr>
        <b/>
        <sz val="11"/>
        <color theme="4" tint="-0.249977111117893"/>
        <rFont val="Arial"/>
        <family val="2"/>
      </rPr>
      <t>(42,6% de la SAU)</t>
    </r>
  </si>
  <si>
    <r>
      <t>Herbáceos regadío</t>
    </r>
    <r>
      <rPr>
        <b/>
        <sz val="11"/>
        <color theme="4" tint="-0.249977111117893"/>
        <rFont val="Arial"/>
        <family val="2"/>
      </rPr>
      <t xml:space="preserve"> (6,2% de la SAU)</t>
    </r>
  </si>
  <si>
    <r>
      <t xml:space="preserve">Uva de vinificación  secano </t>
    </r>
    <r>
      <rPr>
        <b/>
        <sz val="11"/>
        <color theme="4" tint="-0.249977111117893"/>
        <rFont val="Arial"/>
        <family val="2"/>
      </rPr>
      <t>(2,5% de la SAU)</t>
    </r>
  </si>
  <si>
    <r>
      <t>Aceituna de almazara secano</t>
    </r>
    <r>
      <rPr>
        <b/>
        <sz val="11"/>
        <color theme="4" tint="-0.249977111117893"/>
        <rFont val="Arial"/>
        <family val="2"/>
      </rPr>
      <t xml:space="preserve"> (7,0% de la SAU)</t>
    </r>
  </si>
  <si>
    <r>
      <t xml:space="preserve">Aprovechamientos (Prados y praderas permanentes y Otras superficies para pastos) </t>
    </r>
    <r>
      <rPr>
        <b/>
        <sz val="11"/>
        <color theme="4" tint="-0.249977111117893"/>
        <rFont val="Arial"/>
        <family val="2"/>
      </rPr>
      <t>(32,8% de la SAU)</t>
    </r>
  </si>
  <si>
    <r>
      <t>CLASE DE TIERRA</t>
    </r>
    <r>
      <rPr>
        <sz val="11"/>
        <color theme="4" tint="-0.249977111117893"/>
        <rFont val="Arial"/>
        <family val="2"/>
      </rPr>
      <t xml:space="preserve"> (Estas 5 tipologías son las más importantes, suponen el</t>
    </r>
    <r>
      <rPr>
        <b/>
        <sz val="11"/>
        <color theme="4" tint="-0.249977111117893"/>
        <rFont val="Arial"/>
        <family val="2"/>
      </rPr>
      <t xml:space="preserve"> 91,1%</t>
    </r>
    <r>
      <rPr>
        <sz val="11"/>
        <color theme="4" tint="-0.249977111117893"/>
        <rFont val="Arial"/>
        <family val="2"/>
      </rPr>
      <t xml:space="preserve"> de la SAU)</t>
    </r>
  </si>
  <si>
    <r>
      <t xml:space="preserve"> Estas  4 CCAA son las más importantes, suponen el </t>
    </r>
    <r>
      <rPr>
        <b/>
        <sz val="11"/>
        <color theme="4" tint="-0.249977111117893"/>
        <rFont val="Arial"/>
        <family val="2"/>
      </rPr>
      <t>81,2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 xml:space="preserve">% </t>
    </r>
    <r>
      <rPr>
        <sz val="11"/>
        <color theme="4" tint="-0.249977111117893"/>
        <rFont val="Arial"/>
        <family val="2"/>
      </rPr>
      <t>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</si>
  <si>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>83,4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</si>
  <si>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5 CCAA son las más importantes, suponen el </t>
    </r>
    <r>
      <rPr>
        <b/>
        <sz val="11"/>
        <color theme="4" tint="-0.249977111117893"/>
        <rFont val="Arial"/>
        <family val="2"/>
      </rPr>
      <t>85,2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</si>
  <si>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3 CCAA son las más importantes, suponen el</t>
    </r>
    <r>
      <rPr>
        <b/>
        <sz val="11"/>
        <color theme="4" tint="-0.249977111117893"/>
        <rFont val="Arial"/>
        <family val="2"/>
      </rPr>
      <t xml:space="preserve"> 87,8 %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</si>
  <si>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 xml:space="preserve">80,9 % </t>
    </r>
    <r>
      <rPr>
        <sz val="11"/>
        <color theme="4" tint="-0.249977111117893"/>
        <rFont val="Arial"/>
        <family val="2"/>
      </rPr>
      <t>de la superficie de esta tipología.</t>
    </r>
  </si>
  <si>
    <t>EVOLUCIÓN DEL ÍNDICE DE PRECIOS 
(Base: Año 2016=100) 
ANÁLISIS POR CULTIVOS SECANO-CULTIVOS REGADIO</t>
  </si>
  <si>
    <t>PRECIO DE APROVECHAMIENTOS (Prados y praderas permanentes y Otras superficies para pastos)
 POR COMUNIDADES AUTÓNOMAS                                        Evolución 2016 y 2017</t>
  </si>
  <si>
    <t xml:space="preserve">Cuadro 1 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</si>
  <si>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</si>
  <si>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</si>
  <si>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</si>
  <si>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</si>
  <si>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</si>
  <si>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</si>
  <si>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</si>
  <si>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</si>
  <si>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 xml:space="preserve">Cuadro 10 </t>
  </si>
  <si>
    <t>Cuadro 11</t>
  </si>
  <si>
    <t>Cuadro 12</t>
  </si>
  <si>
    <t>Cuadro 13</t>
  </si>
  <si>
    <t>Cuadro 14</t>
  </si>
  <si>
    <t>Encuesta de Precios de la Tierra 2017
(Base 2016)</t>
  </si>
  <si>
    <t xml:space="preserve">Listado de cuadros </t>
  </si>
  <si>
    <t xml:space="preserve">     Índice de precios (Base: año 2016=100)</t>
  </si>
  <si>
    <t xml:space="preserve">     Precios de los principales cultivos-aprovechamientos por Comunidades Autónomas (€/ha). Evolución 2016-2017 </t>
  </si>
  <si>
    <t xml:space="preserve">      Precio medio general (€/ha y %). Años 2016 (base 2016) y 2017 (base 2016) </t>
  </si>
  <si>
    <r>
      <rPr>
        <b/>
        <i/>
        <sz val="16"/>
        <color theme="1" tint="0.249977111117893"/>
        <rFont val="Arial"/>
        <family val="2"/>
      </rPr>
      <t>Cuadro 0</t>
    </r>
    <r>
      <rPr>
        <i/>
        <sz val="16"/>
        <color theme="1" tint="0.249977111117893"/>
        <rFont val="Arial"/>
        <family val="2"/>
      </rPr>
      <t>: Evolución de los precios de la tierra 2016-2017 (Base 2016) a precios corrientes y a precios constantes.</t>
    </r>
  </si>
  <si>
    <r>
      <rPr>
        <b/>
        <i/>
        <sz val="16"/>
        <color theme="1" tint="0.249977111117893"/>
        <rFont val="Arial"/>
        <family val="2"/>
      </rPr>
      <t>Cuadro 1</t>
    </r>
    <r>
      <rPr>
        <i/>
        <sz val="16"/>
        <color theme="1" tint="0.249977111117893"/>
        <rFont val="Arial"/>
        <family val="2"/>
      </rPr>
      <t>: Precios medios nacionales por Cultivos - Aprovechamientos Años 2016 y 2017 (base 2016).</t>
    </r>
  </si>
  <si>
    <r>
      <rPr>
        <b/>
        <i/>
        <sz val="16"/>
        <color theme="1" tint="0.249977111117893"/>
        <rFont val="Arial"/>
        <family val="2"/>
      </rPr>
      <t>Cuadro 2</t>
    </r>
    <r>
      <rPr>
        <i/>
        <sz val="16"/>
        <color theme="1" tint="0.249977111117893"/>
        <rFont val="Arial"/>
        <family val="2"/>
      </rPr>
      <t>: Precios medios nacionales por Cultivos de secano- Cultivos de regadío Años 2016 y 2017 (base 2016).</t>
    </r>
  </si>
  <si>
    <r>
      <rPr>
        <b/>
        <i/>
        <sz val="16"/>
        <color theme="1" tint="0.249977111117893"/>
        <rFont val="Arial"/>
        <family val="2"/>
      </rPr>
      <t>Cuadro 3</t>
    </r>
    <r>
      <rPr>
        <i/>
        <sz val="16"/>
        <color theme="1" tint="0.249977111117893"/>
        <rFont val="Arial"/>
        <family val="2"/>
      </rPr>
      <t xml:space="preserve">: Precios medios nacionales por Comunidades Autónomas Años 2016 y 2017 (base 2016) (CC.AA.                 Ordenadas de mayor a menor por su importancia superficial). </t>
    </r>
  </si>
  <si>
    <r>
      <rPr>
        <b/>
        <i/>
        <sz val="16"/>
        <color theme="1" tint="0.249977111117893"/>
        <rFont val="Arial"/>
        <family val="2"/>
      </rPr>
      <t>Cuadro 4</t>
    </r>
    <r>
      <rPr>
        <i/>
        <sz val="16"/>
        <color theme="1" tint="0.249977111117893"/>
        <rFont val="Arial"/>
        <family val="2"/>
      </rPr>
      <t>: Precios medios nacionales por clase de tierra (tipologías) y Comunidades Autónomas Años 2016 y 2017 (base 2016).</t>
    </r>
  </si>
  <si>
    <r>
      <rPr>
        <b/>
        <i/>
        <sz val="16"/>
        <color theme="1" tint="0.249977111117893"/>
        <rFont val="Arial"/>
        <family val="2"/>
      </rPr>
      <t>Cuadro 5</t>
    </r>
    <r>
      <rPr>
        <i/>
        <sz val="16"/>
        <color theme="1" tint="0.249977111117893"/>
        <rFont val="Arial"/>
        <family val="2"/>
      </rPr>
      <t>: Evolución del Índice de precios: Análisis por Cultivos - Aprovechamientos.</t>
    </r>
  </si>
  <si>
    <r>
      <rPr>
        <b/>
        <i/>
        <sz val="16"/>
        <color theme="1" tint="0.249977111117893"/>
        <rFont val="Arial"/>
        <family val="2"/>
      </rPr>
      <t>Cuadro 6</t>
    </r>
    <r>
      <rPr>
        <i/>
        <sz val="16"/>
        <color theme="1" tint="0.249977111117893"/>
        <rFont val="Arial"/>
        <family val="2"/>
      </rPr>
      <t>: Evolución del Índice de precios: Análisis por Cultivos de secano- Cultivos de regadío.</t>
    </r>
  </si>
  <si>
    <r>
      <rPr>
        <b/>
        <i/>
        <sz val="16"/>
        <color theme="1" tint="0.249977111117893"/>
        <rFont val="Arial"/>
        <family val="2"/>
      </rPr>
      <t>Cuadro 7</t>
    </r>
    <r>
      <rPr>
        <i/>
        <sz val="16"/>
        <color theme="1" tint="0.249977111117893"/>
        <rFont val="Arial"/>
        <family val="2"/>
      </rPr>
      <t>: Evolución del Índice de precios: Análisis por Comunidades Autónomas.</t>
    </r>
  </si>
  <si>
    <r>
      <rPr>
        <b/>
        <i/>
        <sz val="16"/>
        <color theme="1" tint="0.249977111117893"/>
        <rFont val="Arial"/>
        <family val="2"/>
      </rPr>
      <t>Cuadro 8</t>
    </r>
    <r>
      <rPr>
        <i/>
        <sz val="16"/>
        <color theme="1" tint="0.249977111117893"/>
        <rFont val="Arial"/>
        <family val="2"/>
      </rPr>
      <t>: Precio de los Cultivos herbáceos de secano más berbecho.</t>
    </r>
  </si>
  <si>
    <r>
      <rPr>
        <b/>
        <i/>
        <sz val="16"/>
        <color theme="1" tint="0.249977111117893"/>
        <rFont val="Arial"/>
        <family val="2"/>
      </rPr>
      <t>Cuadro 9</t>
    </r>
    <r>
      <rPr>
        <i/>
        <sz val="16"/>
        <color theme="1" tint="0.249977111117893"/>
        <rFont val="Arial"/>
        <family val="2"/>
      </rPr>
      <t>: Precio de los Cultivos herbáceos de regadío.</t>
    </r>
  </si>
  <si>
    <r>
      <rPr>
        <b/>
        <i/>
        <sz val="16"/>
        <color theme="1" tint="0.249977111117893"/>
        <rFont val="Arial"/>
        <family val="2"/>
      </rPr>
      <t>Cuadro 10</t>
    </r>
    <r>
      <rPr>
        <i/>
        <sz val="16"/>
        <color theme="1" tint="0.249977111117893"/>
        <rFont val="Arial"/>
        <family val="2"/>
      </rPr>
      <t>: Precio de los Frutales de fruto seco en secano.</t>
    </r>
  </si>
  <si>
    <r>
      <rPr>
        <b/>
        <i/>
        <sz val="16"/>
        <color theme="1" tint="0.249977111117893"/>
        <rFont val="Arial"/>
        <family val="2"/>
      </rPr>
      <t>Cuadro 11</t>
    </r>
    <r>
      <rPr>
        <i/>
        <sz val="16"/>
        <color theme="1" tint="0.249977111117893"/>
        <rFont val="Arial"/>
        <family val="2"/>
      </rPr>
      <t>: Precio de los Cítricos (regadío).</t>
    </r>
  </si>
  <si>
    <r>
      <rPr>
        <b/>
        <i/>
        <sz val="16"/>
        <color theme="1" tint="0.249977111117893"/>
        <rFont val="Arial"/>
        <family val="2"/>
      </rPr>
      <t>Cuadro</t>
    </r>
    <r>
      <rPr>
        <i/>
        <sz val="16"/>
        <color theme="1" tint="0.249977111117893"/>
        <rFont val="Arial"/>
        <family val="2"/>
      </rPr>
      <t xml:space="preserve"> </t>
    </r>
    <r>
      <rPr>
        <b/>
        <i/>
        <sz val="16"/>
        <color theme="1" tint="0.249977111117893"/>
        <rFont val="Arial"/>
        <family val="2"/>
      </rPr>
      <t>12</t>
    </r>
    <r>
      <rPr>
        <i/>
        <sz val="16"/>
        <color theme="1" tint="0.249977111117893"/>
        <rFont val="Arial"/>
        <family val="2"/>
      </rPr>
      <t>: Precio de la Uva de vinificación en secano.</t>
    </r>
  </si>
  <si>
    <r>
      <rPr>
        <b/>
        <i/>
        <sz val="16"/>
        <color theme="1" tint="0.249977111117893"/>
        <rFont val="Arial"/>
        <family val="2"/>
      </rPr>
      <t>Cuadro 13</t>
    </r>
    <r>
      <rPr>
        <i/>
        <sz val="16"/>
        <color theme="1" tint="0.249977111117893"/>
        <rFont val="Arial"/>
        <family val="2"/>
      </rPr>
      <t xml:space="preserve">: Precio de la Aceituna de almazara en secano. </t>
    </r>
  </si>
  <si>
    <r>
      <rPr>
        <b/>
        <i/>
        <sz val="16"/>
        <color theme="1" tint="0.249977111117893"/>
        <rFont val="Arial"/>
        <family val="2"/>
      </rPr>
      <t>Cuadro 14</t>
    </r>
    <r>
      <rPr>
        <i/>
        <sz val="16"/>
        <color theme="1" tint="0.249977111117893"/>
        <rFont val="Arial"/>
        <family val="2"/>
      </rPr>
      <t>: Precio de los Aprovechamientos ( prados y praderas permanentes (secano/regadío) y otras superficies para pastos).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</si>
</sst>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Arial"/>
      <family val="2"/>
    </font>
    <font>
      <sz val="8"/>
      <color rgb="FF00B050"/>
      <name val="Calibri"/>
      <family val="2"/>
    </font>
    <font>
      <sz val="8"/>
      <color rgb="FF993300"/>
      <name val="Calibri"/>
      <family val="2"/>
    </font>
    <font>
      <sz val="8"/>
      <color rgb="FF008000"/>
      <name val="Calibri"/>
      <family val="2"/>
    </font>
    <font>
      <i/>
      <sz val="8"/>
      <color rgb="FF008000"/>
      <name val="Calibri"/>
      <family val="2"/>
    </font>
    <font>
      <b/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</font>
    <font>
      <b/>
      <sz val="8"/>
      <color indexed="6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i/>
      <sz val="8"/>
      <color indexed="17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name val="Lucida Sans"/>
      <family val="2"/>
    </font>
    <font>
      <u/>
      <sz val="11"/>
      <color rgb="FFFF0000"/>
      <name val="Calibri"/>
      <family val="2"/>
      <scheme val="minor"/>
    </font>
    <font>
      <b/>
      <i/>
      <sz val="18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i/>
      <sz val="12"/>
      <color indexed="21"/>
      <name val="Arial"/>
      <family val="2"/>
    </font>
    <font>
      <i/>
      <sz val="16"/>
      <color indexed="21"/>
      <name val="Arial"/>
      <family val="2"/>
    </font>
    <font>
      <sz val="33"/>
      <color theme="1" tint="0.34998626667073579"/>
      <name val="Arial"/>
      <family val="2"/>
    </font>
    <font>
      <sz val="26"/>
      <name val="Arial"/>
      <family val="2"/>
    </font>
    <font>
      <i/>
      <sz val="16"/>
      <color theme="1" tint="0.249977111117893"/>
      <name val="Arial"/>
      <family val="2"/>
    </font>
    <font>
      <b/>
      <i/>
      <sz val="16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i/>
      <sz val="12"/>
      <color theme="1" tint="0.249977111117893"/>
      <name val="Arial"/>
      <family val="2"/>
    </font>
    <font>
      <i/>
      <sz val="11"/>
      <color theme="1" tint="0.249977111117893"/>
      <name val="Calibri"/>
      <family val="2"/>
      <scheme val="minor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/>
    <xf numFmtId="0" fontId="4" fillId="2" borderId="6" xfId="0" applyFont="1" applyFill="1" applyBorder="1"/>
    <xf numFmtId="0" fontId="2" fillId="0" borderId="0" xfId="0" applyFont="1"/>
    <xf numFmtId="2" fontId="4" fillId="5" borderId="2" xfId="0" applyNumberFormat="1" applyFont="1" applyFill="1" applyBorder="1"/>
    <xf numFmtId="0" fontId="3" fillId="5" borderId="8" xfId="0" applyFont="1" applyFill="1" applyBorder="1" applyAlignment="1">
      <alignment horizontal="center"/>
    </xf>
    <xf numFmtId="1" fontId="3" fillId="5" borderId="2" xfId="0" applyNumberFormat="1" applyFont="1" applyFill="1" applyBorder="1"/>
    <xf numFmtId="2" fontId="3" fillId="5" borderId="6" xfId="0" applyNumberFormat="1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4" fillId="4" borderId="10" xfId="0" applyFont="1" applyFill="1" applyBorder="1"/>
    <xf numFmtId="0" fontId="7" fillId="0" borderId="0" xfId="0" applyFont="1" applyAlignment="1">
      <alignment horizontal="center"/>
    </xf>
    <xf numFmtId="0" fontId="3" fillId="7" borderId="3" xfId="0" applyFont="1" applyFill="1" applyBorder="1"/>
    <xf numFmtId="2" fontId="4" fillId="4" borderId="5" xfId="0" applyNumberFormat="1" applyFont="1" applyFill="1" applyBorder="1"/>
    <xf numFmtId="0" fontId="5" fillId="4" borderId="0" xfId="0" applyFont="1" applyFill="1" applyBorder="1"/>
    <xf numFmtId="0" fontId="3" fillId="4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/>
    <xf numFmtId="166" fontId="8" fillId="0" borderId="0" xfId="0" applyNumberFormat="1" applyFont="1" applyFill="1" applyBorder="1"/>
    <xf numFmtId="3" fontId="3" fillId="7" borderId="9" xfId="0" applyNumberFormat="1" applyFont="1" applyFill="1" applyBorder="1"/>
    <xf numFmtId="3" fontId="3" fillId="6" borderId="5" xfId="0" applyNumberFormat="1" applyFont="1" applyFill="1" applyBorder="1"/>
    <xf numFmtId="3" fontId="4" fillId="4" borderId="5" xfId="0" applyNumberFormat="1" applyFont="1" applyFill="1" applyBorder="1"/>
    <xf numFmtId="0" fontId="3" fillId="5" borderId="6" xfId="0" applyFont="1" applyFill="1" applyBorder="1"/>
    <xf numFmtId="166" fontId="3" fillId="6" borderId="5" xfId="0" applyNumberFormat="1" applyFont="1" applyFill="1" applyBorder="1" applyProtection="1"/>
    <xf numFmtId="3" fontId="3" fillId="6" borderId="5" xfId="0" applyNumberFormat="1" applyFont="1" applyFill="1" applyBorder="1" applyProtection="1"/>
    <xf numFmtId="166" fontId="4" fillId="4" borderId="5" xfId="0" applyNumberFormat="1" applyFont="1" applyFill="1" applyBorder="1" applyProtection="1"/>
    <xf numFmtId="3" fontId="4" fillId="4" borderId="5" xfId="0" applyNumberFormat="1" applyFont="1" applyFill="1" applyBorder="1" applyProtection="1"/>
    <xf numFmtId="164" fontId="4" fillId="4" borderId="10" xfId="0" applyNumberFormat="1" applyFont="1" applyFill="1" applyBorder="1"/>
    <xf numFmtId="0" fontId="7" fillId="0" borderId="0" xfId="0" applyFont="1"/>
    <xf numFmtId="166" fontId="3" fillId="7" borderId="9" xfId="0" applyNumberFormat="1" applyFont="1" applyFill="1" applyBorder="1" applyProtection="1"/>
    <xf numFmtId="3" fontId="3" fillId="7" borderId="9" xfId="0" applyNumberFormat="1" applyFont="1" applyFill="1" applyBorder="1" applyProtection="1"/>
    <xf numFmtId="4" fontId="3" fillId="7" borderId="9" xfId="0" applyNumberFormat="1" applyFont="1" applyFill="1" applyBorder="1" applyProtection="1"/>
    <xf numFmtId="4" fontId="3" fillId="6" borderId="5" xfId="0" applyNumberFormat="1" applyFont="1" applyFill="1" applyBorder="1" applyProtection="1"/>
    <xf numFmtId="4" fontId="4" fillId="4" borderId="5" xfId="0" applyNumberFormat="1" applyFont="1" applyFill="1" applyBorder="1" applyProtection="1"/>
    <xf numFmtId="164" fontId="4" fillId="4" borderId="5" xfId="0" applyNumberFormat="1" applyFont="1" applyFill="1" applyBorder="1"/>
    <xf numFmtId="164" fontId="3" fillId="6" borderId="5" xfId="0" applyNumberFormat="1" applyFont="1" applyFill="1" applyBorder="1"/>
    <xf numFmtId="2" fontId="4" fillId="3" borderId="2" xfId="0" applyNumberFormat="1" applyFont="1" applyFill="1" applyBorder="1"/>
    <xf numFmtId="0" fontId="3" fillId="3" borderId="8" xfId="0" applyFont="1" applyFill="1" applyBorder="1" applyAlignment="1">
      <alignment horizontal="center"/>
    </xf>
    <xf numFmtId="1" fontId="3" fillId="3" borderId="2" xfId="0" applyNumberFormat="1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Protection="1"/>
    <xf numFmtId="3" fontId="4" fillId="9" borderId="2" xfId="0" applyNumberFormat="1" applyFont="1" applyFill="1" applyBorder="1" applyProtection="1"/>
    <xf numFmtId="1" fontId="3" fillId="2" borderId="10" xfId="0" applyNumberFormat="1" applyFont="1" applyFill="1" applyBorder="1"/>
    <xf numFmtId="166" fontId="4" fillId="2" borderId="5" xfId="0" applyNumberFormat="1" applyFont="1" applyFill="1" applyBorder="1" applyProtection="1"/>
    <xf numFmtId="3" fontId="4" fillId="2" borderId="5" xfId="0" applyNumberFormat="1" applyFont="1" applyFill="1" applyBorder="1" applyProtection="1"/>
    <xf numFmtId="166" fontId="4" fillId="9" borderId="5" xfId="0" applyNumberFormat="1" applyFont="1" applyFill="1" applyBorder="1" applyProtection="1"/>
    <xf numFmtId="3" fontId="4" fillId="9" borderId="5" xfId="0" applyNumberFormat="1" applyFont="1" applyFill="1" applyBorder="1" applyProtection="1"/>
    <xf numFmtId="166" fontId="4" fillId="2" borderId="2" xfId="0" applyNumberFormat="1" applyFont="1" applyFill="1" applyBorder="1" applyProtection="1"/>
    <xf numFmtId="3" fontId="4" fillId="2" borderId="2" xfId="0" applyNumberFormat="1" applyFont="1" applyFill="1" applyBorder="1" applyProtection="1"/>
    <xf numFmtId="1" fontId="3" fillId="2" borderId="7" xfId="0" applyNumberFormat="1" applyFont="1" applyFill="1" applyBorder="1"/>
    <xf numFmtId="166" fontId="3" fillId="2" borderId="6" xfId="0" applyNumberFormat="1" applyFont="1" applyFill="1" applyBorder="1" applyProtection="1"/>
    <xf numFmtId="3" fontId="3" fillId="2" borderId="6" xfId="0" applyNumberFormat="1" applyFont="1" applyFill="1" applyBorder="1" applyProtection="1"/>
    <xf numFmtId="4" fontId="4" fillId="9" borderId="12" xfId="0" applyNumberFormat="1" applyFont="1" applyFill="1" applyBorder="1" applyProtection="1"/>
    <xf numFmtId="4" fontId="4" fillId="2" borderId="12" xfId="0" applyNumberFormat="1" applyFont="1" applyFill="1" applyBorder="1" applyProtection="1"/>
    <xf numFmtId="4" fontId="4" fillId="9" borderId="11" xfId="0" applyNumberFormat="1" applyFont="1" applyFill="1" applyBorder="1" applyProtection="1"/>
    <xf numFmtId="0" fontId="3" fillId="9" borderId="2" xfId="0" applyFont="1" applyFill="1" applyBorder="1" applyAlignment="1">
      <alignment horizontal="left"/>
    </xf>
    <xf numFmtId="164" fontId="3" fillId="9" borderId="2" xfId="0" applyNumberFormat="1" applyFont="1" applyFill="1" applyBorder="1" applyAlignment="1">
      <alignment horizontal="right"/>
    </xf>
    <xf numFmtId="3" fontId="3" fillId="9" borderId="2" xfId="0" applyNumberFormat="1" applyFont="1" applyFill="1" applyBorder="1" applyAlignment="1">
      <alignment horizontal="right"/>
    </xf>
    <xf numFmtId="166" fontId="3" fillId="9" borderId="2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3" fillId="9" borderId="5" xfId="0" applyFont="1" applyFill="1" applyBorder="1" applyAlignment="1">
      <alignment horizontal="left"/>
    </xf>
    <xf numFmtId="0" fontId="4" fillId="2" borderId="5" xfId="0" applyFont="1" applyFill="1" applyBorder="1"/>
    <xf numFmtId="0" fontId="23" fillId="0" borderId="0" xfId="0" applyFont="1"/>
    <xf numFmtId="0" fontId="3" fillId="2" borderId="6" xfId="0" applyFont="1" applyFill="1" applyBorder="1"/>
    <xf numFmtId="164" fontId="4" fillId="2" borderId="12" xfId="0" applyNumberFormat="1" applyFont="1" applyFill="1" applyBorder="1" applyAlignment="1">
      <alignment horizontal="right"/>
    </xf>
    <xf numFmtId="0" fontId="3" fillId="9" borderId="2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1" fontId="27" fillId="9" borderId="2" xfId="0" applyNumberFormat="1" applyFont="1" applyFill="1" applyBorder="1"/>
    <xf numFmtId="1" fontId="27" fillId="2" borderId="5" xfId="0" applyNumberFormat="1" applyFont="1" applyFill="1" applyBorder="1"/>
    <xf numFmtId="1" fontId="27" fillId="9" borderId="5" xfId="0" applyNumberFormat="1" applyFont="1" applyFill="1" applyBorder="1"/>
    <xf numFmtId="0" fontId="27" fillId="0" borderId="5" xfId="0" applyFont="1" applyBorder="1" applyAlignment="1"/>
    <xf numFmtId="0" fontId="27" fillId="10" borderId="5" xfId="0" applyFont="1" applyFill="1" applyBorder="1" applyAlignment="1"/>
    <xf numFmtId="0" fontId="27" fillId="10" borderId="6" xfId="0" applyFont="1" applyFill="1" applyBorder="1" applyAlignment="1"/>
    <xf numFmtId="2" fontId="3" fillId="3" borderId="9" xfId="0" applyNumberFormat="1" applyFont="1" applyFill="1" applyBorder="1"/>
    <xf numFmtId="164" fontId="3" fillId="9" borderId="9" xfId="0" applyNumberFormat="1" applyFont="1" applyFill="1" applyBorder="1"/>
    <xf numFmtId="164" fontId="4" fillId="2" borderId="5" xfId="0" applyNumberFormat="1" applyFont="1" applyFill="1" applyBorder="1"/>
    <xf numFmtId="2" fontId="28" fillId="3" borderId="9" xfId="0" applyNumberFormat="1" applyFont="1" applyFill="1" applyBorder="1"/>
    <xf numFmtId="0" fontId="28" fillId="9" borderId="9" xfId="0" applyFont="1" applyFill="1" applyBorder="1"/>
    <xf numFmtId="0" fontId="29" fillId="2" borderId="5" xfId="0" quotePrefix="1" applyFont="1" applyFill="1" applyBorder="1"/>
    <xf numFmtId="1" fontId="3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4" fillId="2" borderId="10" xfId="0" applyFont="1" applyFill="1" applyBorder="1"/>
    <xf numFmtId="0" fontId="0" fillId="0" borderId="0" xfId="0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4" fillId="0" borderId="0" xfId="0" applyFont="1" applyFill="1" applyBorder="1"/>
    <xf numFmtId="4" fontId="4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8" borderId="9" xfId="0" applyNumberFormat="1" applyFont="1" applyFill="1" applyBorder="1"/>
    <xf numFmtId="166" fontId="4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0" fillId="11" borderId="6" xfId="0" applyFill="1" applyBorder="1"/>
    <xf numFmtId="1" fontId="3" fillId="2" borderId="6" xfId="0" applyNumberFormat="1" applyFont="1" applyFill="1" applyBorder="1"/>
    <xf numFmtId="164" fontId="16" fillId="10" borderId="5" xfId="0" applyNumberFormat="1" applyFont="1" applyFill="1" applyBorder="1"/>
    <xf numFmtId="164" fontId="16" fillId="10" borderId="6" xfId="0" applyNumberFormat="1" applyFont="1" applyFill="1" applyBorder="1"/>
    <xf numFmtId="164" fontId="16" fillId="0" borderId="2" xfId="0" applyNumberFormat="1" applyFont="1" applyFill="1" applyBorder="1"/>
    <xf numFmtId="164" fontId="13" fillId="0" borderId="6" xfId="0" applyNumberFormat="1" applyFont="1" applyFill="1" applyBorder="1"/>
    <xf numFmtId="164" fontId="16" fillId="0" borderId="5" xfId="0" applyNumberFormat="1" applyFont="1" applyBorder="1"/>
    <xf numFmtId="164" fontId="16" fillId="0" borderId="12" xfId="0" applyNumberFormat="1" applyFont="1" applyBorder="1"/>
    <xf numFmtId="164" fontId="13" fillId="0" borderId="13" xfId="0" applyNumberFormat="1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/>
    <xf numFmtId="1" fontId="3" fillId="2" borderId="5" xfId="0" applyNumberFormat="1" applyFont="1" applyFill="1" applyBorder="1"/>
    <xf numFmtId="1" fontId="3" fillId="3" borderId="11" xfId="0" applyNumberFormat="1" applyFont="1" applyFill="1" applyBorder="1" applyAlignment="1">
      <alignment horizontal="center"/>
    </xf>
    <xf numFmtId="0" fontId="0" fillId="11" borderId="13" xfId="0" applyFill="1" applyBorder="1"/>
    <xf numFmtId="0" fontId="22" fillId="0" borderId="5" xfId="0" applyFont="1" applyFill="1" applyBorder="1" applyAlignment="1">
      <alignment horizontal="left"/>
    </xf>
    <xf numFmtId="0" fontId="22" fillId="10" borderId="5" xfId="0" applyFont="1" applyFill="1" applyBorder="1" applyAlignment="1">
      <alignment horizontal="left"/>
    </xf>
    <xf numFmtId="164" fontId="16" fillId="10" borderId="12" xfId="0" applyNumberFormat="1" applyFont="1" applyFill="1" applyBorder="1"/>
    <xf numFmtId="0" fontId="22" fillId="10" borderId="6" xfId="0" applyFont="1" applyFill="1" applyBorder="1" applyAlignment="1">
      <alignment horizontal="left"/>
    </xf>
    <xf numFmtId="164" fontId="16" fillId="10" borderId="13" xfId="0" applyNumberFormat="1" applyFont="1" applyFill="1" applyBorder="1"/>
    <xf numFmtId="3" fontId="16" fillId="10" borderId="12" xfId="0" applyNumberFormat="1" applyFont="1" applyFill="1" applyBorder="1"/>
    <xf numFmtId="3" fontId="16" fillId="10" borderId="5" xfId="0" applyNumberFormat="1" applyFont="1" applyFill="1" applyBorder="1"/>
    <xf numFmtId="3" fontId="16" fillId="0" borderId="12" xfId="0" applyNumberFormat="1" applyFont="1" applyFill="1" applyBorder="1"/>
    <xf numFmtId="3" fontId="16" fillId="0" borderId="5" xfId="0" applyNumberFormat="1" applyFont="1" applyBorder="1"/>
    <xf numFmtId="3" fontId="16" fillId="10" borderId="13" xfId="0" applyNumberFormat="1" applyFont="1" applyFill="1" applyBorder="1"/>
    <xf numFmtId="3" fontId="16" fillId="10" borderId="6" xfId="0" applyNumberFormat="1" applyFont="1" applyFill="1" applyBorder="1"/>
    <xf numFmtId="3" fontId="16" fillId="0" borderId="2" xfId="0" applyNumberFormat="1" applyFont="1" applyFill="1" applyBorder="1"/>
    <xf numFmtId="3" fontId="16" fillId="0" borderId="12" xfId="0" applyNumberFormat="1" applyFont="1" applyBorder="1"/>
    <xf numFmtId="3" fontId="13" fillId="0" borderId="6" xfId="0" applyNumberFormat="1" applyFont="1" applyFill="1" applyBorder="1"/>
    <xf numFmtId="3" fontId="13" fillId="0" borderId="13" xfId="0" applyNumberFormat="1" applyFont="1" applyBorder="1"/>
    <xf numFmtId="164" fontId="16" fillId="0" borderId="11" xfId="0" applyNumberFormat="1" applyFont="1" applyBorder="1"/>
    <xf numFmtId="0" fontId="0" fillId="0" borderId="0" xfId="0" applyBorder="1"/>
    <xf numFmtId="0" fontId="4" fillId="4" borderId="0" xfId="0" applyFont="1" applyFill="1" applyBorder="1"/>
    <xf numFmtId="2" fontId="4" fillId="4" borderId="0" xfId="0" applyNumberFormat="1" applyFont="1" applyFill="1" applyBorder="1"/>
    <xf numFmtId="3" fontId="4" fillId="4" borderId="0" xfId="0" applyNumberFormat="1" applyFont="1" applyFill="1" applyBorder="1"/>
    <xf numFmtId="166" fontId="4" fillId="4" borderId="0" xfId="0" applyNumberFormat="1" applyFont="1" applyFill="1" applyBorder="1"/>
    <xf numFmtId="166" fontId="3" fillId="4" borderId="0" xfId="0" applyNumberFormat="1" applyFont="1" applyFill="1" applyBorder="1"/>
    <xf numFmtId="164" fontId="3" fillId="7" borderId="9" xfId="0" applyNumberFormat="1" applyFont="1" applyFill="1" applyBorder="1"/>
    <xf numFmtId="0" fontId="3" fillId="5" borderId="3" xfId="0" applyFont="1" applyFill="1" applyBorder="1"/>
    <xf numFmtId="164" fontId="3" fillId="5" borderId="9" xfId="0" applyNumberFormat="1" applyFont="1" applyFill="1" applyBorder="1"/>
    <xf numFmtId="3" fontId="3" fillId="5" borderId="9" xfId="0" applyNumberFormat="1" applyFont="1" applyFill="1" applyBorder="1"/>
    <xf numFmtId="164" fontId="3" fillId="4" borderId="5" xfId="0" applyNumberFormat="1" applyFont="1" applyFill="1" applyBorder="1"/>
    <xf numFmtId="4" fontId="3" fillId="5" borderId="9" xfId="0" applyNumberFormat="1" applyFont="1" applyFill="1" applyBorder="1" applyProtection="1"/>
    <xf numFmtId="3" fontId="3" fillId="5" borderId="9" xfId="0" applyNumberFormat="1" applyFont="1" applyFill="1" applyBorder="1" applyProtection="1"/>
    <xf numFmtId="166" fontId="3" fillId="5" borderId="9" xfId="0" applyNumberFormat="1" applyFont="1" applyFill="1" applyBorder="1" applyProtection="1"/>
    <xf numFmtId="0" fontId="13" fillId="8" borderId="9" xfId="0" applyFont="1" applyFill="1" applyBorder="1"/>
    <xf numFmtId="3" fontId="13" fillId="8" borderId="9" xfId="0" applyNumberFormat="1" applyFont="1" applyFill="1" applyBorder="1"/>
    <xf numFmtId="0" fontId="11" fillId="0" borderId="0" xfId="0" applyFont="1" applyFill="1" applyBorder="1" applyAlignment="1">
      <alignment horizontal="center"/>
    </xf>
    <xf numFmtId="164" fontId="13" fillId="8" borderId="9" xfId="0" applyNumberFormat="1" applyFont="1" applyFill="1" applyBorder="1"/>
    <xf numFmtId="164" fontId="13" fillId="8" borderId="4" xfId="0" applyNumberFormat="1" applyFont="1" applyFill="1" applyBorder="1"/>
    <xf numFmtId="0" fontId="32" fillId="0" borderId="0" xfId="0" applyFont="1" applyFill="1" applyBorder="1" applyAlignment="1">
      <alignment horizontal="left"/>
    </xf>
    <xf numFmtId="3" fontId="4" fillId="2" borderId="12" xfId="0" applyNumberFormat="1" applyFont="1" applyFill="1" applyBorder="1" applyProtection="1"/>
    <xf numFmtId="3" fontId="4" fillId="9" borderId="12" xfId="0" applyNumberFormat="1" applyFont="1" applyFill="1" applyBorder="1" applyProtection="1"/>
    <xf numFmtId="3" fontId="4" fillId="9" borderId="13" xfId="0" applyNumberFormat="1" applyFont="1" applyFill="1" applyBorder="1" applyProtection="1"/>
    <xf numFmtId="3" fontId="4" fillId="9" borderId="6" xfId="0" applyNumberFormat="1" applyFont="1" applyFill="1" applyBorder="1" applyProtection="1"/>
    <xf numFmtId="166" fontId="4" fillId="9" borderId="6" xfId="0" applyNumberFormat="1" applyFont="1" applyFill="1" applyBorder="1" applyProtection="1"/>
    <xf numFmtId="0" fontId="3" fillId="3" borderId="13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Protection="1"/>
    <xf numFmtId="0" fontId="3" fillId="3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center"/>
    </xf>
    <xf numFmtId="0" fontId="4" fillId="10" borderId="5" xfId="0" applyFont="1" applyFill="1" applyBorder="1" applyAlignment="1">
      <alignment horizontal="left"/>
    </xf>
    <xf numFmtId="2" fontId="4" fillId="10" borderId="5" xfId="0" applyNumberFormat="1" applyFont="1" applyFill="1" applyBorder="1" applyAlignment="1">
      <alignment horizontal="center"/>
    </xf>
    <xf numFmtId="0" fontId="4" fillId="10" borderId="6" xfId="0" applyFont="1" applyFill="1" applyBorder="1" applyAlignment="1">
      <alignment horizontal="left"/>
    </xf>
    <xf numFmtId="2" fontId="4" fillId="10" borderId="6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4" fillId="2" borderId="13" xfId="0" applyFont="1" applyFill="1" applyBorder="1"/>
    <xf numFmtId="0" fontId="3" fillId="9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2" fontId="4" fillId="3" borderId="11" xfId="0" applyNumberFormat="1" applyFont="1" applyFill="1" applyBorder="1"/>
    <xf numFmtId="0" fontId="3" fillId="11" borderId="13" xfId="0" applyFont="1" applyFill="1" applyBorder="1"/>
    <xf numFmtId="0" fontId="5" fillId="2" borderId="10" xfId="0" applyFont="1" applyFill="1" applyBorder="1"/>
    <xf numFmtId="0" fontId="29" fillId="4" borderId="0" xfId="0" applyFont="1" applyFill="1" applyBorder="1"/>
    <xf numFmtId="164" fontId="4" fillId="2" borderId="0" xfId="0" applyNumberFormat="1" applyFont="1" applyFill="1" applyBorder="1"/>
    <xf numFmtId="0" fontId="28" fillId="8" borderId="9" xfId="0" applyFont="1" applyFill="1" applyBorder="1"/>
    <xf numFmtId="2" fontId="8" fillId="0" borderId="0" xfId="0" applyNumberFormat="1" applyFont="1" applyFill="1" applyBorder="1"/>
    <xf numFmtId="0" fontId="18" fillId="0" borderId="0" xfId="0" applyFont="1" applyFill="1" applyBorder="1"/>
    <xf numFmtId="164" fontId="4" fillId="8" borderId="9" xfId="0" applyNumberFormat="1" applyFont="1" applyFill="1" applyBorder="1"/>
    <xf numFmtId="164" fontId="3" fillId="11" borderId="9" xfId="0" applyNumberFormat="1" applyFont="1" applyFill="1" applyBorder="1"/>
    <xf numFmtId="0" fontId="3" fillId="7" borderId="3" xfId="0" applyFont="1" applyFill="1" applyBorder="1" applyAlignment="1">
      <alignment horizontal="left"/>
    </xf>
    <xf numFmtId="0" fontId="40" fillId="2" borderId="5" xfId="0" quotePrefix="1" applyFont="1" applyFill="1" applyBorder="1" applyAlignment="1">
      <alignment horizontal="left"/>
    </xf>
    <xf numFmtId="2" fontId="28" fillId="2" borderId="0" xfId="0" applyNumberFormat="1" applyFont="1" applyFill="1" applyBorder="1" applyAlignment="1">
      <alignment horizontal="center" vertical="center" wrapText="1"/>
    </xf>
    <xf numFmtId="0" fontId="41" fillId="0" borderId="0" xfId="0" applyFont="1"/>
    <xf numFmtId="164" fontId="16" fillId="0" borderId="0" xfId="0" applyNumberFormat="1" applyFont="1" applyFill="1" applyBorder="1"/>
    <xf numFmtId="164" fontId="1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/>
    <xf numFmtId="0" fontId="27" fillId="0" borderId="0" xfId="0" applyFont="1" applyFill="1" applyBorder="1" applyAlignment="1"/>
    <xf numFmtId="4" fontId="3" fillId="9" borderId="2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3" fontId="16" fillId="10" borderId="2" xfId="0" applyNumberFormat="1" applyFont="1" applyFill="1" applyBorder="1"/>
    <xf numFmtId="3" fontId="16" fillId="0" borderId="2" xfId="0" applyNumberFormat="1" applyFont="1" applyBorder="1"/>
    <xf numFmtId="3" fontId="13" fillId="0" borderId="6" xfId="0" applyNumberFormat="1" applyFont="1" applyBorder="1"/>
    <xf numFmtId="0" fontId="0" fillId="9" borderId="0" xfId="0" applyFill="1"/>
    <xf numFmtId="0" fontId="3" fillId="9" borderId="0" xfId="0" applyFont="1" applyFill="1" applyAlignment="1"/>
    <xf numFmtId="0" fontId="0" fillId="2" borderId="0" xfId="0" applyFill="1"/>
    <xf numFmtId="0" fontId="3" fillId="2" borderId="0" xfId="0" applyFont="1" applyFill="1" applyAlignment="1"/>
    <xf numFmtId="0" fontId="43" fillId="2" borderId="0" xfId="0" applyFont="1" applyFill="1"/>
    <xf numFmtId="0" fontId="4" fillId="2" borderId="0" xfId="0" applyFont="1" applyFill="1"/>
    <xf numFmtId="0" fontId="43" fillId="2" borderId="0" xfId="2" applyFont="1" applyFill="1" applyAlignment="1" applyProtection="1"/>
    <xf numFmtId="0" fontId="42" fillId="3" borderId="0" xfId="0" applyFont="1" applyFill="1" applyAlignment="1">
      <alignment horizontal="left"/>
    </xf>
    <xf numFmtId="0" fontId="45" fillId="2" borderId="0" xfId="2" applyFont="1" applyFill="1" applyAlignment="1" applyProtection="1">
      <alignment horizontal="left"/>
    </xf>
    <xf numFmtId="0" fontId="43" fillId="2" borderId="0" xfId="2" applyFont="1" applyFill="1" applyAlignment="1" applyProtection="1">
      <alignment horizontal="left"/>
    </xf>
    <xf numFmtId="0" fontId="46" fillId="2" borderId="0" xfId="2" applyFont="1" applyFill="1" applyAlignment="1" applyProtection="1">
      <alignment horizontal="left"/>
    </xf>
    <xf numFmtId="0" fontId="0" fillId="11" borderId="0" xfId="0" applyFill="1"/>
    <xf numFmtId="0" fontId="49" fillId="2" borderId="0" xfId="2" applyFont="1" applyFill="1" applyAlignment="1" applyProtection="1">
      <alignment horizontal="left"/>
    </xf>
    <xf numFmtId="0" fontId="51" fillId="2" borderId="0" xfId="2" applyFont="1" applyFill="1" applyAlignment="1" applyProtection="1">
      <alignment horizontal="left"/>
    </xf>
    <xf numFmtId="0" fontId="52" fillId="2" borderId="0" xfId="0" applyFont="1" applyFill="1"/>
    <xf numFmtId="0" fontId="53" fillId="2" borderId="0" xfId="2" applyFont="1" applyFill="1" applyAlignment="1" applyProtection="1">
      <alignment horizontal="left"/>
    </xf>
    <xf numFmtId="0" fontId="54" fillId="2" borderId="0" xfId="0" applyFont="1" applyFill="1"/>
    <xf numFmtId="0" fontId="55" fillId="2" borderId="0" xfId="2" applyFont="1" applyFill="1" applyAlignment="1" applyProtection="1">
      <alignment horizontal="left"/>
    </xf>
    <xf numFmtId="0" fontId="56" fillId="2" borderId="0" xfId="0" applyFont="1" applyFill="1"/>
    <xf numFmtId="0" fontId="2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2" fontId="3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4" fontId="13" fillId="0" borderId="0" xfId="0" applyNumberFormat="1" applyFont="1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0" fontId="14" fillId="0" borderId="0" xfId="0" applyFont="1" applyFill="1" applyBorder="1"/>
    <xf numFmtId="0" fontId="30" fillId="0" borderId="0" xfId="0" applyFont="1" applyFill="1" applyBorder="1"/>
    <xf numFmtId="3" fontId="16" fillId="0" borderId="0" xfId="0" applyNumberFormat="1" applyFont="1" applyFill="1" applyBorder="1"/>
    <xf numFmtId="2" fontId="16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/>
    <xf numFmtId="0" fontId="22" fillId="0" borderId="0" xfId="0" applyFont="1" applyFill="1" applyBorder="1" applyAlignment="1">
      <alignment horizontal="right"/>
    </xf>
    <xf numFmtId="0" fontId="33" fillId="0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>
      <alignment horizontal="right"/>
    </xf>
    <xf numFmtId="4" fontId="28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6" fillId="0" borderId="0" xfId="0" applyFont="1" applyFill="1" applyBorder="1"/>
    <xf numFmtId="0" fontId="37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7" fillId="0" borderId="0" xfId="0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9" fillId="2" borderId="0" xfId="2" applyFont="1" applyFill="1" applyAlignment="1" applyProtection="1">
      <alignment horizontal="left" wrapText="1"/>
    </xf>
    <xf numFmtId="0" fontId="47" fillId="11" borderId="0" xfId="0" applyFont="1" applyFill="1" applyAlignment="1">
      <alignment horizontal="center" vertical="center" wrapText="1"/>
    </xf>
    <xf numFmtId="0" fontId="47" fillId="11" borderId="0" xfId="0" applyFont="1" applyFill="1" applyAlignment="1">
      <alignment horizontal="center" vertical="center"/>
    </xf>
    <xf numFmtId="0" fontId="48" fillId="9" borderId="0" xfId="0" applyFont="1" applyFill="1" applyAlignment="1">
      <alignment horizontal="left"/>
    </xf>
    <xf numFmtId="0" fontId="42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6" fillId="0" borderId="4" xfId="0" applyFont="1" applyFill="1" applyBorder="1"/>
    <xf numFmtId="4" fontId="3" fillId="4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wrapText="1"/>
    </xf>
    <xf numFmtId="2" fontId="2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3" fontId="4" fillId="2" borderId="21" xfId="0" applyNumberFormat="1" applyFont="1" applyFill="1" applyBorder="1"/>
    <xf numFmtId="3" fontId="4" fillId="2" borderId="12" xfId="0" applyNumberFormat="1" applyFont="1" applyFill="1" applyBorder="1"/>
    <xf numFmtId="0" fontId="4" fillId="3" borderId="25" xfId="0" applyFont="1" applyFill="1" applyBorder="1"/>
    <xf numFmtId="165" fontId="4" fillId="2" borderId="26" xfId="1" quotePrefix="1" applyNumberFormat="1" applyFont="1" applyFill="1" applyBorder="1" applyAlignment="1">
      <alignment horizontal="center"/>
    </xf>
    <xf numFmtId="165" fontId="4" fillId="2" borderId="25" xfId="1" applyNumberFormat="1" applyFont="1" applyFill="1" applyBorder="1"/>
    <xf numFmtId="164" fontId="4" fillId="2" borderId="28" xfId="0" applyNumberFormat="1" applyFont="1" applyFill="1" applyBorder="1"/>
    <xf numFmtId="164" fontId="4" fillId="2" borderId="23" xfId="0" applyNumberFormat="1" applyFont="1" applyFill="1" applyBorder="1"/>
    <xf numFmtId="164" fontId="4" fillId="2" borderId="17" xfId="0" applyNumberFormat="1" applyFont="1" applyFill="1" applyBorder="1"/>
    <xf numFmtId="164" fontId="4" fillId="2" borderId="16" xfId="0" applyNumberFormat="1" applyFont="1" applyFill="1" applyBorder="1"/>
    <xf numFmtId="164" fontId="4" fillId="2" borderId="26" xfId="0" applyNumberFormat="1" applyFont="1" applyFill="1" applyBorder="1"/>
    <xf numFmtId="164" fontId="4" fillId="2" borderId="25" xfId="0" applyNumberFormat="1" applyFont="1" applyFill="1" applyBorder="1"/>
    <xf numFmtId="0" fontId="3" fillId="3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0" fontId="3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5" fontId="4" fillId="2" borderId="14" xfId="1" quotePrefix="1" applyNumberFormat="1" applyFont="1" applyFill="1" applyBorder="1" applyAlignment="1">
      <alignment horizontal="center"/>
    </xf>
    <xf numFmtId="165" fontId="4" fillId="2" borderId="15" xfId="1" applyNumberFormat="1" applyFont="1" applyFill="1" applyBorder="1"/>
    <xf numFmtId="0" fontId="3" fillId="3" borderId="30" xfId="0" applyFont="1" applyFill="1" applyBorder="1" applyAlignment="1">
      <alignment horizontal="center"/>
    </xf>
    <xf numFmtId="0" fontId="4" fillId="3" borderId="24" xfId="0" applyFont="1" applyFill="1" applyBorder="1"/>
    <xf numFmtId="0" fontId="3" fillId="3" borderId="26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5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CC"/>
      <color rgb="FF00CC99"/>
      <color rgb="FF00CC66"/>
      <color rgb="FFFFCC99"/>
      <color rgb="FFFFFFCC"/>
      <color rgb="FFFFFF99"/>
      <color rgb="FFFFCCCC"/>
      <color rgb="FF99FF9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0177088"/>
        <c:axId val="-1780179808"/>
      </c:barChart>
      <c:catAx>
        <c:axId val="-17801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801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8017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801770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0178176"/>
        <c:axId val="-1780178720"/>
      </c:barChart>
      <c:catAx>
        <c:axId val="-17801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801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8017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80178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57150</xdr:rowOff>
    </xdr:from>
    <xdr:to>
      <xdr:col>4</xdr:col>
      <xdr:colOff>0</xdr:colOff>
      <xdr:row>22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57150</xdr:rowOff>
    </xdr:from>
    <xdr:to>
      <xdr:col>29</xdr:col>
      <xdr:colOff>0</xdr:colOff>
      <xdr:row>21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68" zoomScaleNormal="68" workbookViewId="0"/>
  </sheetViews>
  <sheetFormatPr baseColWidth="10" defaultRowHeight="15" x14ac:dyDescent="0.25"/>
  <sheetData>
    <row r="1" spans="1:18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18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18" ht="107.25" customHeight="1" x14ac:dyDescent="0.25">
      <c r="A3" s="225"/>
      <c r="B3" s="303" t="s">
        <v>149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225"/>
    </row>
    <row r="4" spans="1:18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18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</row>
    <row r="6" spans="1:18" x14ac:dyDescent="0.2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</row>
    <row r="7" spans="1:18" ht="33" x14ac:dyDescent="0.45">
      <c r="A7" s="305" t="s">
        <v>150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</row>
    <row r="8" spans="1:18" x14ac:dyDescent="0.25">
      <c r="A8" s="214"/>
      <c r="B8" s="215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</row>
    <row r="9" spans="1:18" x14ac:dyDescent="0.25">
      <c r="A9" s="216"/>
      <c r="B9" s="217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</row>
    <row r="10" spans="1:18" ht="23.25" x14ac:dyDescent="0.35">
      <c r="A10" s="306" t="s">
        <v>153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</row>
    <row r="11" spans="1:18" ht="20.25" x14ac:dyDescent="0.3">
      <c r="A11" s="218"/>
      <c r="B11" s="224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16"/>
      <c r="N11" s="216"/>
      <c r="O11" s="216"/>
      <c r="P11" s="216"/>
      <c r="Q11" s="216"/>
      <c r="R11" s="216"/>
    </row>
    <row r="12" spans="1:18" ht="20.25" x14ac:dyDescent="0.3">
      <c r="A12" s="218"/>
      <c r="B12" s="226" t="s">
        <v>154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30"/>
      <c r="N12" s="230"/>
      <c r="O12" s="230"/>
      <c r="P12" s="228"/>
      <c r="Q12" s="228"/>
      <c r="R12" s="216"/>
    </row>
    <row r="13" spans="1:18" ht="20.25" x14ac:dyDescent="0.3">
      <c r="A13" s="218"/>
      <c r="B13" s="226" t="s">
        <v>155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30"/>
      <c r="N13" s="230"/>
      <c r="O13" s="230"/>
      <c r="P13" s="228"/>
      <c r="Q13" s="228"/>
      <c r="R13" s="216"/>
    </row>
    <row r="14" spans="1:18" ht="20.25" x14ac:dyDescent="0.3">
      <c r="A14" s="218"/>
      <c r="B14" s="226" t="s">
        <v>156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30"/>
      <c r="N14" s="230"/>
      <c r="O14" s="230"/>
      <c r="P14" s="228"/>
      <c r="Q14" s="228"/>
      <c r="R14" s="216"/>
    </row>
    <row r="15" spans="1:18" ht="20.25" customHeight="1" x14ac:dyDescent="0.25">
      <c r="A15" s="218"/>
      <c r="B15" s="302" t="s">
        <v>157</v>
      </c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228"/>
      <c r="Q15" s="228"/>
      <c r="R15" s="216"/>
    </row>
    <row r="16" spans="1:18" ht="20.25" customHeight="1" x14ac:dyDescent="0.25">
      <c r="A16" s="218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228"/>
      <c r="Q16" s="228"/>
      <c r="R16" s="216"/>
    </row>
    <row r="17" spans="1:18" ht="20.25" x14ac:dyDescent="0.3">
      <c r="A17" s="218"/>
      <c r="B17" s="226" t="s">
        <v>158</v>
      </c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30"/>
      <c r="N17" s="230"/>
      <c r="O17" s="230"/>
      <c r="P17" s="228"/>
      <c r="Q17" s="228"/>
      <c r="R17" s="216"/>
    </row>
    <row r="18" spans="1:18" ht="20.25" x14ac:dyDescent="0.3">
      <c r="A18" s="218"/>
      <c r="B18" s="224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16"/>
      <c r="N18" s="216"/>
      <c r="O18" s="216"/>
      <c r="P18" s="216"/>
      <c r="Q18" s="216"/>
      <c r="R18" s="216"/>
    </row>
    <row r="19" spans="1:18" ht="23.25" x14ac:dyDescent="0.35">
      <c r="A19" s="221" t="s">
        <v>151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</row>
    <row r="20" spans="1:18" ht="20.25" x14ac:dyDescent="0.3">
      <c r="A20" s="218"/>
      <c r="B20" s="224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16"/>
      <c r="N20" s="216"/>
      <c r="O20" s="216"/>
      <c r="P20" s="216"/>
      <c r="Q20" s="216"/>
      <c r="R20" s="216"/>
    </row>
    <row r="21" spans="1:18" ht="20.25" x14ac:dyDescent="0.3">
      <c r="A21" s="218"/>
      <c r="B21" s="226" t="s">
        <v>159</v>
      </c>
      <c r="C21" s="227"/>
      <c r="D21" s="223"/>
      <c r="E21" s="223"/>
      <c r="F21" s="223"/>
      <c r="G21" s="223"/>
      <c r="H21" s="223"/>
      <c r="I21" s="223"/>
      <c r="J21" s="223"/>
      <c r="K21" s="223"/>
      <c r="L21" s="223"/>
      <c r="M21" s="216"/>
      <c r="N21" s="216"/>
      <c r="O21" s="216"/>
      <c r="P21" s="216"/>
      <c r="Q21" s="216"/>
      <c r="R21" s="216"/>
    </row>
    <row r="22" spans="1:18" ht="20.25" x14ac:dyDescent="0.3">
      <c r="A22" s="218"/>
      <c r="B22" s="226" t="s">
        <v>160</v>
      </c>
      <c r="C22" s="227"/>
      <c r="D22" s="223"/>
      <c r="E22" s="223"/>
      <c r="F22" s="223"/>
      <c r="G22" s="223"/>
      <c r="H22" s="223"/>
      <c r="I22" s="223"/>
      <c r="J22" s="223"/>
      <c r="K22" s="223"/>
      <c r="L22" s="223"/>
      <c r="M22" s="216"/>
      <c r="N22" s="216"/>
      <c r="O22" s="216"/>
      <c r="P22" s="216"/>
      <c r="Q22" s="216"/>
      <c r="R22" s="216"/>
    </row>
    <row r="23" spans="1:18" ht="20.25" x14ac:dyDescent="0.3">
      <c r="A23" s="218"/>
      <c r="B23" s="226" t="s">
        <v>161</v>
      </c>
      <c r="C23" s="227"/>
      <c r="D23" s="223"/>
      <c r="E23" s="223"/>
      <c r="F23" s="223"/>
      <c r="G23" s="223"/>
      <c r="H23" s="223"/>
      <c r="I23" s="223"/>
      <c r="J23" s="223"/>
      <c r="K23" s="223"/>
      <c r="L23" s="223"/>
      <c r="M23" s="216"/>
      <c r="N23" s="216"/>
      <c r="O23" s="216"/>
      <c r="P23" s="216"/>
      <c r="Q23" s="216"/>
      <c r="R23" s="216"/>
    </row>
    <row r="24" spans="1:18" ht="15.75" x14ac:dyDescent="0.25">
      <c r="A24" s="218"/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16"/>
      <c r="N24" s="216"/>
      <c r="O24" s="216"/>
      <c r="P24" s="216"/>
      <c r="Q24" s="216"/>
      <c r="R24" s="216"/>
    </row>
    <row r="25" spans="1:18" x14ac:dyDescent="0.25">
      <c r="A25" s="216"/>
      <c r="B25" s="219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1:18" ht="23.25" x14ac:dyDescent="0.35">
      <c r="A26" s="221" t="s">
        <v>152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</row>
    <row r="27" spans="1:18" ht="15.75" x14ac:dyDescent="0.25">
      <c r="A27" s="218"/>
      <c r="B27" s="222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16"/>
      <c r="N27" s="216"/>
      <c r="O27" s="216"/>
      <c r="P27" s="216"/>
      <c r="Q27" s="216"/>
      <c r="R27" s="216"/>
    </row>
    <row r="28" spans="1:18" ht="20.25" x14ac:dyDescent="0.3">
      <c r="A28" s="218"/>
      <c r="B28" s="226" t="s">
        <v>162</v>
      </c>
      <c r="C28" s="229"/>
      <c r="D28" s="229"/>
      <c r="E28" s="231"/>
      <c r="F28" s="231"/>
      <c r="G28" s="231"/>
      <c r="H28" s="231"/>
      <c r="I28" s="231"/>
      <c r="J28" s="231"/>
      <c r="K28" s="231"/>
      <c r="L28" s="231"/>
      <c r="M28" s="232"/>
      <c r="N28" s="232"/>
      <c r="O28" s="232"/>
      <c r="P28" s="232"/>
      <c r="Q28" s="232"/>
      <c r="R28" s="216"/>
    </row>
    <row r="29" spans="1:18" ht="20.25" x14ac:dyDescent="0.3">
      <c r="A29" s="218"/>
      <c r="B29" s="226" t="s">
        <v>163</v>
      </c>
      <c r="C29" s="229"/>
      <c r="D29" s="229"/>
      <c r="E29" s="231"/>
      <c r="F29" s="231"/>
      <c r="G29" s="231"/>
      <c r="H29" s="231"/>
      <c r="I29" s="231"/>
      <c r="J29" s="231"/>
      <c r="K29" s="231"/>
      <c r="L29" s="231"/>
      <c r="M29" s="232"/>
      <c r="N29" s="232"/>
      <c r="O29" s="232"/>
      <c r="P29" s="232"/>
      <c r="Q29" s="232"/>
      <c r="R29" s="216"/>
    </row>
    <row r="30" spans="1:18" ht="20.25" x14ac:dyDescent="0.3">
      <c r="A30" s="218"/>
      <c r="B30" s="226" t="s">
        <v>164</v>
      </c>
      <c r="C30" s="229"/>
      <c r="D30" s="229"/>
      <c r="E30" s="231"/>
      <c r="F30" s="231"/>
      <c r="G30" s="231"/>
      <c r="H30" s="231"/>
      <c r="I30" s="231"/>
      <c r="J30" s="231"/>
      <c r="K30" s="231"/>
      <c r="L30" s="231"/>
      <c r="M30" s="232"/>
      <c r="N30" s="232"/>
      <c r="O30" s="232"/>
      <c r="P30" s="232"/>
      <c r="Q30" s="232"/>
      <c r="R30" s="216"/>
    </row>
    <row r="31" spans="1:18" ht="20.25" x14ac:dyDescent="0.3">
      <c r="A31" s="218"/>
      <c r="B31" s="226" t="s">
        <v>165</v>
      </c>
      <c r="C31" s="229"/>
      <c r="D31" s="229"/>
      <c r="E31" s="231"/>
      <c r="F31" s="231"/>
      <c r="G31" s="231"/>
      <c r="H31" s="231"/>
      <c r="I31" s="231"/>
      <c r="J31" s="231"/>
      <c r="K31" s="231"/>
      <c r="L31" s="231"/>
      <c r="M31" s="232"/>
      <c r="N31" s="232"/>
      <c r="O31" s="232"/>
      <c r="P31" s="232"/>
      <c r="Q31" s="232"/>
      <c r="R31" s="216"/>
    </row>
    <row r="32" spans="1:18" ht="20.25" x14ac:dyDescent="0.3">
      <c r="A32" s="218"/>
      <c r="B32" s="226" t="s">
        <v>166</v>
      </c>
      <c r="C32" s="229"/>
      <c r="D32" s="229"/>
      <c r="E32" s="231"/>
      <c r="F32" s="231"/>
      <c r="G32" s="231"/>
      <c r="H32" s="231"/>
      <c r="I32" s="231"/>
      <c r="J32" s="231"/>
      <c r="K32" s="231"/>
      <c r="L32" s="231"/>
      <c r="M32" s="232"/>
      <c r="N32" s="232"/>
      <c r="O32" s="232"/>
      <c r="P32" s="232"/>
      <c r="Q32" s="232"/>
      <c r="R32" s="216"/>
    </row>
    <row r="33" spans="1:18" ht="20.25" x14ac:dyDescent="0.3">
      <c r="A33" s="218"/>
      <c r="B33" s="226" t="s">
        <v>167</v>
      </c>
      <c r="C33" s="229"/>
      <c r="D33" s="229"/>
      <c r="E33" s="231"/>
      <c r="F33" s="231"/>
      <c r="G33" s="231"/>
      <c r="H33" s="231"/>
      <c r="I33" s="231"/>
      <c r="J33" s="231"/>
      <c r="K33" s="231"/>
      <c r="L33" s="231"/>
      <c r="M33" s="232"/>
      <c r="N33" s="232"/>
      <c r="O33" s="232"/>
      <c r="P33" s="232"/>
      <c r="Q33" s="232"/>
      <c r="R33" s="216"/>
    </row>
    <row r="34" spans="1:18" ht="20.25" x14ac:dyDescent="0.3">
      <c r="A34" s="218"/>
      <c r="B34" s="226" t="s">
        <v>168</v>
      </c>
      <c r="C34" s="229"/>
      <c r="D34" s="229"/>
      <c r="E34" s="231"/>
      <c r="F34" s="231"/>
      <c r="G34" s="231"/>
      <c r="H34" s="231"/>
      <c r="I34" s="231"/>
      <c r="J34" s="231"/>
      <c r="K34" s="231"/>
      <c r="L34" s="231"/>
      <c r="M34" s="232"/>
      <c r="N34" s="232"/>
      <c r="O34" s="232"/>
      <c r="P34" s="232"/>
      <c r="Q34" s="232"/>
      <c r="R34" s="216"/>
    </row>
    <row r="35" spans="1:18" ht="15.75" x14ac:dyDescent="0.25">
      <c r="A35" s="218"/>
      <c r="B35" s="220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</sheetData>
  <mergeCells count="4">
    <mergeCell ref="B15:O16"/>
    <mergeCell ref="B3:Q3"/>
    <mergeCell ref="A7:R7"/>
    <mergeCell ref="A10:R1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2" zoomScaleNormal="82" workbookViewId="0">
      <selection activeCell="H26" sqref="H26"/>
    </sheetView>
  </sheetViews>
  <sheetFormatPr baseColWidth="10" defaultRowHeight="15" x14ac:dyDescent="0.25"/>
  <cols>
    <col min="1" max="1" width="21.5703125" customWidth="1"/>
    <col min="5" max="5" width="10.5703125" customWidth="1"/>
    <col min="8" max="8" width="18.85546875" customWidth="1"/>
    <col min="10" max="10" width="13.42578125" customWidth="1"/>
  </cols>
  <sheetData>
    <row r="1" spans="1:12" x14ac:dyDescent="0.25">
      <c r="A1" s="322" t="s">
        <v>142</v>
      </c>
      <c r="B1" s="322"/>
      <c r="C1" s="322"/>
      <c r="D1" s="322"/>
      <c r="E1" s="322"/>
      <c r="H1" s="90"/>
      <c r="I1" s="90"/>
      <c r="J1" s="90"/>
      <c r="K1" s="90"/>
      <c r="L1" s="90"/>
    </row>
    <row r="2" spans="1:12" ht="91.5" customHeight="1" x14ac:dyDescent="0.25">
      <c r="A2" s="326" t="s">
        <v>113</v>
      </c>
      <c r="B2" s="326"/>
      <c r="C2" s="326"/>
      <c r="D2" s="326"/>
      <c r="E2" s="326"/>
      <c r="H2" s="90"/>
      <c r="I2" s="90"/>
      <c r="J2" s="90"/>
      <c r="K2" s="90"/>
      <c r="L2" s="90"/>
    </row>
    <row r="3" spans="1:12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  <c r="L3" s="90"/>
    </row>
    <row r="4" spans="1:12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  <c r="L4" s="90"/>
    </row>
    <row r="5" spans="1:12" x14ac:dyDescent="0.25">
      <c r="A5" s="121" t="s">
        <v>66</v>
      </c>
      <c r="B5" s="125">
        <v>16487.160997618903</v>
      </c>
      <c r="C5" s="126">
        <v>18227.983777288206</v>
      </c>
      <c r="D5" s="211">
        <v>1740.8227796693027</v>
      </c>
      <c r="E5" s="122">
        <v>10.558657005416009</v>
      </c>
      <c r="H5" s="270"/>
      <c r="I5" s="171"/>
      <c r="J5" s="171"/>
      <c r="K5" s="90"/>
      <c r="L5" s="90"/>
    </row>
    <row r="6" spans="1:12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  <c r="L6" s="90"/>
    </row>
    <row r="7" spans="1:12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  <c r="L7" s="90"/>
    </row>
    <row r="8" spans="1:12" x14ac:dyDescent="0.25">
      <c r="A8" s="120" t="s">
        <v>78</v>
      </c>
      <c r="B8" s="127">
        <v>12800</v>
      </c>
      <c r="C8" s="128">
        <v>13500</v>
      </c>
      <c r="D8" s="128">
        <v>700</v>
      </c>
      <c r="E8" s="113">
        <v>5.46875</v>
      </c>
      <c r="H8" s="270"/>
      <c r="I8" s="171"/>
      <c r="J8" s="171"/>
      <c r="K8" s="90"/>
      <c r="L8" s="90"/>
    </row>
    <row r="9" spans="1:12" x14ac:dyDescent="0.25">
      <c r="A9" s="121" t="s">
        <v>70</v>
      </c>
      <c r="B9" s="125">
        <v>13287</v>
      </c>
      <c r="C9" s="126">
        <v>13162</v>
      </c>
      <c r="D9" s="126">
        <v>-125</v>
      </c>
      <c r="E9" s="122">
        <v>-0.94076917287574702</v>
      </c>
      <c r="H9" s="270"/>
      <c r="I9" s="171"/>
      <c r="J9" s="171"/>
      <c r="K9" s="90"/>
      <c r="L9" s="90"/>
    </row>
    <row r="10" spans="1:12" x14ac:dyDescent="0.25">
      <c r="A10" s="120" t="s">
        <v>72</v>
      </c>
      <c r="B10" s="127">
        <v>8813.5</v>
      </c>
      <c r="C10" s="128">
        <v>9220</v>
      </c>
      <c r="D10" s="128">
        <v>406.5</v>
      </c>
      <c r="E10" s="113">
        <v>4.6122425824020041</v>
      </c>
      <c r="H10" s="270"/>
      <c r="I10" s="171"/>
      <c r="J10" s="171"/>
      <c r="K10" s="90"/>
      <c r="L10" s="90"/>
    </row>
    <row r="11" spans="1:12" x14ac:dyDescent="0.25">
      <c r="A11" s="121" t="s">
        <v>79</v>
      </c>
      <c r="B11" s="125">
        <v>4026.0040527349233</v>
      </c>
      <c r="C11" s="126">
        <v>4127.7528821326359</v>
      </c>
      <c r="D11" s="126">
        <v>101.7488293977126</v>
      </c>
      <c r="E11" s="122">
        <v>2.527290784235376</v>
      </c>
      <c r="H11" s="270"/>
      <c r="I11" s="171"/>
      <c r="J11" s="171"/>
      <c r="K11" s="90"/>
      <c r="L11" s="90"/>
    </row>
    <row r="12" spans="1:12" x14ac:dyDescent="0.25">
      <c r="A12" s="120" t="s">
        <v>65</v>
      </c>
      <c r="B12" s="127">
        <v>9653.7904708289861</v>
      </c>
      <c r="C12" s="128">
        <v>9661.1982276263607</v>
      </c>
      <c r="D12" s="128">
        <v>7.4077567973745317</v>
      </c>
      <c r="E12" s="113">
        <v>7.673417834952545E-2</v>
      </c>
      <c r="H12" s="270"/>
      <c r="I12" s="171"/>
      <c r="J12" s="171"/>
      <c r="K12" s="90"/>
      <c r="L12" s="90"/>
    </row>
    <row r="13" spans="1:12" x14ac:dyDescent="0.25">
      <c r="A13" s="121" t="s">
        <v>74</v>
      </c>
      <c r="B13" s="125">
        <v>18546.43</v>
      </c>
      <c r="C13" s="126">
        <v>18947</v>
      </c>
      <c r="D13" s="126">
        <v>400.56999999999971</v>
      </c>
      <c r="E13" s="122">
        <v>2.1598226720721954</v>
      </c>
      <c r="H13" s="270"/>
      <c r="I13" s="171"/>
      <c r="J13" s="171"/>
      <c r="K13" s="90"/>
      <c r="L13" s="90"/>
    </row>
    <row r="14" spans="1:12" x14ac:dyDescent="0.25">
      <c r="A14" s="120" t="s">
        <v>80</v>
      </c>
      <c r="B14" s="127">
        <v>6057.2364675913204</v>
      </c>
      <c r="C14" s="128">
        <v>6226.8639301271305</v>
      </c>
      <c r="D14" s="128">
        <v>169.62746253581008</v>
      </c>
      <c r="E14" s="113">
        <v>2.8004101118288105</v>
      </c>
      <c r="H14" s="270"/>
      <c r="I14" s="171"/>
      <c r="J14" s="171"/>
      <c r="K14" s="90"/>
      <c r="L14" s="90"/>
    </row>
    <row r="15" spans="1:12" x14ac:dyDescent="0.25">
      <c r="A15" s="121" t="s">
        <v>71</v>
      </c>
      <c r="B15" s="125">
        <v>6407</v>
      </c>
      <c r="C15" s="126">
        <v>6457</v>
      </c>
      <c r="D15" s="126">
        <v>50</v>
      </c>
      <c r="E15" s="122">
        <v>0.7803964413922273</v>
      </c>
      <c r="H15" s="270"/>
      <c r="I15" s="171"/>
      <c r="J15" s="171"/>
      <c r="K15" s="90"/>
      <c r="L15" s="90"/>
    </row>
    <row r="16" spans="1:12" x14ac:dyDescent="0.25">
      <c r="A16" s="120" t="s">
        <v>82</v>
      </c>
      <c r="B16" s="127">
        <v>5178.0220024123009</v>
      </c>
      <c r="C16" s="128">
        <v>5327.8892298236397</v>
      </c>
      <c r="D16" s="128">
        <v>149.86722741133872</v>
      </c>
      <c r="E16" s="113">
        <v>2.8942949130289435</v>
      </c>
      <c r="H16" s="270"/>
      <c r="I16" s="171"/>
      <c r="J16" s="171"/>
      <c r="K16" s="90"/>
      <c r="L16" s="90"/>
    </row>
    <row r="17" spans="1:12" x14ac:dyDescent="0.25">
      <c r="A17" s="121" t="s">
        <v>67</v>
      </c>
      <c r="B17" s="125">
        <v>6964.136203268793</v>
      </c>
      <c r="C17" s="126">
        <v>7203.5991796136104</v>
      </c>
      <c r="D17" s="126">
        <v>239.46297634481743</v>
      </c>
      <c r="E17" s="122">
        <v>3.4385165561870963</v>
      </c>
      <c r="H17" s="270"/>
      <c r="I17" s="171"/>
      <c r="J17" s="171"/>
      <c r="K17" s="90"/>
      <c r="L17" s="90"/>
    </row>
    <row r="18" spans="1:12" x14ac:dyDescent="0.25">
      <c r="A18" s="120" t="s">
        <v>83</v>
      </c>
      <c r="B18" s="127">
        <v>4547.1786249999996</v>
      </c>
      <c r="C18" s="128">
        <v>5002</v>
      </c>
      <c r="D18" s="128">
        <v>454.82137500000044</v>
      </c>
      <c r="E18" s="113">
        <v>10.002276411562789</v>
      </c>
      <c r="H18" s="270"/>
      <c r="I18" s="171"/>
      <c r="J18" s="171"/>
      <c r="K18" s="90"/>
      <c r="L18" s="90"/>
    </row>
    <row r="19" spans="1:12" x14ac:dyDescent="0.25">
      <c r="A19" s="121" t="s">
        <v>63</v>
      </c>
      <c r="B19" s="125">
        <v>3211.7097863583376</v>
      </c>
      <c r="C19" s="126">
        <v>3394.5131926899899</v>
      </c>
      <c r="D19" s="126">
        <v>182.80340633165224</v>
      </c>
      <c r="E19" s="122">
        <v>5.6917784760038188</v>
      </c>
      <c r="H19" s="270"/>
      <c r="I19" s="171"/>
      <c r="J19" s="171"/>
      <c r="K19" s="90"/>
      <c r="L19" s="90"/>
    </row>
    <row r="20" spans="1:12" x14ac:dyDescent="0.25">
      <c r="A20" s="120" t="s">
        <v>81</v>
      </c>
      <c r="B20" s="127">
        <v>11213.888542534129</v>
      </c>
      <c r="C20" s="128">
        <v>11346.0235975904</v>
      </c>
      <c r="D20" s="128">
        <v>132.13505505627109</v>
      </c>
      <c r="E20" s="113">
        <v>1.1783161082356486</v>
      </c>
      <c r="H20" s="270"/>
      <c r="I20" s="171"/>
      <c r="J20" s="171"/>
      <c r="K20" s="90"/>
      <c r="L20" s="90"/>
    </row>
    <row r="21" spans="1:12" x14ac:dyDescent="0.25">
      <c r="A21" s="123" t="s">
        <v>75</v>
      </c>
      <c r="B21" s="129">
        <v>44994.879999999997</v>
      </c>
      <c r="C21" s="130">
        <v>41558.486800395302</v>
      </c>
      <c r="D21" s="130">
        <v>-3436.3931996046958</v>
      </c>
      <c r="E21" s="122">
        <v>-7.6372982872822348</v>
      </c>
      <c r="H21" s="270"/>
      <c r="I21" s="171"/>
      <c r="J21" s="171"/>
      <c r="K21" s="90"/>
      <c r="L21" s="90"/>
    </row>
    <row r="22" spans="1:12" x14ac:dyDescent="0.25">
      <c r="A22" s="117"/>
      <c r="B22" s="131"/>
      <c r="C22" s="132"/>
      <c r="D22" s="212"/>
      <c r="E22" s="135"/>
      <c r="H22" s="273"/>
      <c r="I22" s="171"/>
      <c r="J22" s="171"/>
      <c r="K22" s="90"/>
      <c r="L22" s="90"/>
    </row>
    <row r="23" spans="1:12" x14ac:dyDescent="0.25">
      <c r="A23" s="107" t="s">
        <v>76</v>
      </c>
      <c r="B23" s="133">
        <v>6813.5114961424079</v>
      </c>
      <c r="C23" s="134">
        <v>6987.2696534353918</v>
      </c>
      <c r="D23" s="213">
        <v>173.75815729298392</v>
      </c>
      <c r="E23" s="114">
        <v>2.5501998109397732</v>
      </c>
      <c r="H23" s="90"/>
      <c r="I23" s="90"/>
      <c r="J23" s="90"/>
      <c r="K23" s="90"/>
      <c r="L23" s="90"/>
    </row>
    <row r="24" spans="1:12" x14ac:dyDescent="0.25">
      <c r="H24" s="90"/>
      <c r="I24" s="90"/>
      <c r="J24" s="90"/>
      <c r="K24" s="90"/>
      <c r="L24" s="90"/>
    </row>
    <row r="25" spans="1:12" x14ac:dyDescent="0.25">
      <c r="H25" s="90"/>
      <c r="I25" s="90"/>
      <c r="J25" s="90"/>
      <c r="K25" s="90"/>
      <c r="L25" s="90"/>
    </row>
    <row r="26" spans="1:12" x14ac:dyDescent="0.25">
      <c r="A26" s="2"/>
      <c r="H26" s="90"/>
      <c r="I26" s="90"/>
      <c r="J26" s="90"/>
      <c r="K26" s="90"/>
      <c r="L26" s="90"/>
    </row>
  </sheetData>
  <mergeCells count="3">
    <mergeCell ref="D3:E3"/>
    <mergeCell ref="A2:E2"/>
    <mergeCell ref="A1:E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77" zoomScaleNormal="77" workbookViewId="0">
      <selection activeCell="E31" sqref="E31"/>
    </sheetView>
  </sheetViews>
  <sheetFormatPr baseColWidth="10" defaultRowHeight="15" x14ac:dyDescent="0.25"/>
  <cols>
    <col min="1" max="1" width="20.42578125" customWidth="1"/>
    <col min="8" max="8" width="19" customWidth="1"/>
  </cols>
  <sheetData>
    <row r="1" spans="1:11" x14ac:dyDescent="0.25">
      <c r="A1" s="322" t="s">
        <v>143</v>
      </c>
      <c r="B1" s="322"/>
      <c r="C1" s="322"/>
      <c r="D1" s="322"/>
      <c r="E1" s="322"/>
      <c r="H1" s="90"/>
      <c r="I1" s="90"/>
      <c r="J1" s="90"/>
      <c r="K1" s="90"/>
    </row>
    <row r="2" spans="1:11" ht="68.25" customHeight="1" x14ac:dyDescent="0.25">
      <c r="A2" s="326" t="s">
        <v>114</v>
      </c>
      <c r="B2" s="326"/>
      <c r="C2" s="326"/>
      <c r="D2" s="326"/>
      <c r="E2" s="326"/>
      <c r="H2" s="90"/>
      <c r="I2" s="90"/>
      <c r="J2" s="90"/>
      <c r="K2" s="90"/>
    </row>
    <row r="3" spans="1:11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</row>
    <row r="4" spans="1:11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</row>
    <row r="5" spans="1:11" x14ac:dyDescent="0.25">
      <c r="A5" s="121" t="s">
        <v>66</v>
      </c>
      <c r="B5" s="125">
        <v>18128.176710097723</v>
      </c>
      <c r="C5" s="126">
        <v>17260.994299674301</v>
      </c>
      <c r="D5" s="211">
        <v>-867.18241042342197</v>
      </c>
      <c r="E5" s="122">
        <v>-4.7836162692543951</v>
      </c>
      <c r="H5" s="270"/>
      <c r="I5" s="171"/>
      <c r="J5" s="171"/>
      <c r="K5" s="90"/>
    </row>
    <row r="6" spans="1:11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</row>
    <row r="7" spans="1:11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</row>
    <row r="8" spans="1:11" x14ac:dyDescent="0.25">
      <c r="A8" s="120" t="s">
        <v>78</v>
      </c>
      <c r="B8" s="127">
        <v>18600</v>
      </c>
      <c r="C8" s="128">
        <v>19850</v>
      </c>
      <c r="D8" s="128">
        <v>1250</v>
      </c>
      <c r="E8" s="113">
        <v>6.7204301075268802</v>
      </c>
      <c r="H8" s="270"/>
      <c r="I8" s="171"/>
      <c r="J8" s="171"/>
      <c r="K8" s="90"/>
    </row>
    <row r="9" spans="1:11" x14ac:dyDescent="0.25">
      <c r="A9" s="121" t="s">
        <v>70</v>
      </c>
      <c r="B9" s="125">
        <v>16080</v>
      </c>
      <c r="C9" s="126">
        <v>16209</v>
      </c>
      <c r="D9" s="126">
        <v>129</v>
      </c>
      <c r="E9" s="122">
        <v>0.80223880597014841</v>
      </c>
      <c r="H9" s="270"/>
      <c r="I9" s="171"/>
      <c r="J9" s="171"/>
      <c r="K9" s="90"/>
    </row>
    <row r="10" spans="1:11" x14ac:dyDescent="0.25">
      <c r="A10" s="120" t="s">
        <v>72</v>
      </c>
      <c r="B10" s="127">
        <v>18862.5</v>
      </c>
      <c r="C10" s="128">
        <v>19590</v>
      </c>
      <c r="D10" s="128">
        <v>727.5</v>
      </c>
      <c r="E10" s="113">
        <v>3.8568588469184846</v>
      </c>
      <c r="H10" s="270"/>
      <c r="I10" s="171"/>
      <c r="J10" s="171"/>
      <c r="K10" s="90"/>
    </row>
    <row r="11" spans="1:11" x14ac:dyDescent="0.25">
      <c r="A11" s="121" t="s">
        <v>79</v>
      </c>
      <c r="B11" s="125">
        <v>16044.436276205592</v>
      </c>
      <c r="C11" s="126">
        <v>14900.825643558568</v>
      </c>
      <c r="D11" s="126">
        <v>-1143.6106326470235</v>
      </c>
      <c r="E11" s="122">
        <v>-7.1277707297390975</v>
      </c>
      <c r="H11" s="270"/>
      <c r="I11" s="171"/>
      <c r="J11" s="171"/>
      <c r="K11" s="90"/>
    </row>
    <row r="12" spans="1:11" x14ac:dyDescent="0.25">
      <c r="A12" s="120" t="s">
        <v>65</v>
      </c>
      <c r="B12" s="127">
        <v>23639.506228713799</v>
      </c>
      <c r="C12" s="128">
        <v>23595.032617888399</v>
      </c>
      <c r="D12" s="128">
        <v>-44.473610825400101</v>
      </c>
      <c r="E12" s="113">
        <v>-0.18813257093914615</v>
      </c>
      <c r="H12" s="270"/>
      <c r="I12" s="171"/>
      <c r="J12" s="171"/>
      <c r="K12" s="90"/>
    </row>
    <row r="13" spans="1:11" x14ac:dyDescent="0.25">
      <c r="A13" s="121" t="s">
        <v>74</v>
      </c>
      <c r="B13" s="125">
        <v>24616</v>
      </c>
      <c r="C13" s="126">
        <v>25409</v>
      </c>
      <c r="D13" s="126">
        <v>793</v>
      </c>
      <c r="E13" s="122">
        <v>3.2214819629509321</v>
      </c>
      <c r="H13" s="270"/>
      <c r="I13" s="171"/>
      <c r="J13" s="171"/>
      <c r="K13" s="90"/>
    </row>
    <row r="14" spans="1:11" x14ac:dyDescent="0.25">
      <c r="A14" s="120" t="s">
        <v>80</v>
      </c>
      <c r="B14" s="127">
        <v>12329.763271035832</v>
      </c>
      <c r="C14" s="128">
        <v>12596.599795224913</v>
      </c>
      <c r="D14" s="128">
        <v>266.83652418908059</v>
      </c>
      <c r="E14" s="113">
        <v>2.1641658345210431</v>
      </c>
      <c r="H14" s="270"/>
      <c r="I14" s="171"/>
      <c r="J14" s="171"/>
      <c r="K14" s="90"/>
    </row>
    <row r="15" spans="1:11" x14ac:dyDescent="0.25">
      <c r="A15" s="121" t="s">
        <v>71</v>
      </c>
      <c r="B15" s="125">
        <v>16771</v>
      </c>
      <c r="C15" s="126">
        <v>17466</v>
      </c>
      <c r="D15" s="126">
        <v>695</v>
      </c>
      <c r="E15" s="122">
        <v>4.1440581956949387</v>
      </c>
      <c r="H15" s="270"/>
      <c r="I15" s="171"/>
      <c r="J15" s="171"/>
      <c r="K15" s="90"/>
    </row>
    <row r="16" spans="1:11" x14ac:dyDescent="0.25">
      <c r="A16" s="120" t="s">
        <v>82</v>
      </c>
      <c r="B16" s="127">
        <v>14053.327690958416</v>
      </c>
      <c r="C16" s="128">
        <v>15111.300565006</v>
      </c>
      <c r="D16" s="128">
        <v>1057.9728740475839</v>
      </c>
      <c r="E16" s="113">
        <v>7.5282729992004676</v>
      </c>
      <c r="H16" s="270"/>
      <c r="I16" s="171"/>
      <c r="J16" s="171"/>
      <c r="K16" s="90"/>
    </row>
    <row r="17" spans="1:11" x14ac:dyDescent="0.25">
      <c r="A17" s="121" t="s">
        <v>67</v>
      </c>
      <c r="B17" s="125">
        <v>33333.921207445266</v>
      </c>
      <c r="C17" s="126">
        <v>36030.033754460404</v>
      </c>
      <c r="D17" s="126">
        <v>2696.1125470151383</v>
      </c>
      <c r="E17" s="122">
        <v>8.0881949958319126</v>
      </c>
      <c r="H17" s="270"/>
      <c r="I17" s="171"/>
      <c r="J17" s="171"/>
      <c r="K17" s="90"/>
    </row>
    <row r="18" spans="1:11" x14ac:dyDescent="0.25">
      <c r="A18" s="120" t="s">
        <v>83</v>
      </c>
      <c r="B18" s="127">
        <v>33625.855898271599</v>
      </c>
      <c r="C18" s="128">
        <v>34635</v>
      </c>
      <c r="D18" s="128">
        <v>1009.1441017284014</v>
      </c>
      <c r="E18" s="113">
        <v>3.0010956591896729</v>
      </c>
      <c r="H18" s="270"/>
      <c r="I18" s="171"/>
      <c r="J18" s="171"/>
      <c r="K18" s="90"/>
    </row>
    <row r="19" spans="1:11" x14ac:dyDescent="0.25">
      <c r="A19" s="121" t="s">
        <v>63</v>
      </c>
      <c r="B19" s="125">
        <v>13064.362019045024</v>
      </c>
      <c r="C19" s="126">
        <v>14054.801333461601</v>
      </c>
      <c r="D19" s="126">
        <v>990.43931441657696</v>
      </c>
      <c r="E19" s="122">
        <v>7.5812298600783663</v>
      </c>
      <c r="H19" s="270"/>
      <c r="I19" s="171"/>
      <c r="J19" s="171"/>
      <c r="K19" s="90"/>
    </row>
    <row r="20" spans="1:11" x14ac:dyDescent="0.25">
      <c r="A20" s="120" t="s">
        <v>81</v>
      </c>
      <c r="B20" s="127">
        <v>25880.043636876337</v>
      </c>
      <c r="C20" s="128">
        <v>26792.124682731101</v>
      </c>
      <c r="D20" s="128">
        <v>912.08104585476394</v>
      </c>
      <c r="E20" s="113">
        <v>3.5242639411749082</v>
      </c>
      <c r="H20" s="270"/>
      <c r="I20" s="171"/>
      <c r="J20" s="171"/>
      <c r="K20" s="90"/>
    </row>
    <row r="21" spans="1:11" x14ac:dyDescent="0.25">
      <c r="A21" s="123" t="s">
        <v>75</v>
      </c>
      <c r="B21" s="129">
        <v>81597.17583112359</v>
      </c>
      <c r="C21" s="130">
        <v>81597.175831123604</v>
      </c>
      <c r="D21" s="130">
        <v>0</v>
      </c>
      <c r="E21" s="122">
        <v>0</v>
      </c>
      <c r="H21" s="270"/>
      <c r="I21" s="171"/>
      <c r="J21" s="171"/>
      <c r="K21" s="90"/>
    </row>
    <row r="22" spans="1:11" x14ac:dyDescent="0.25">
      <c r="A22" s="117"/>
      <c r="B22" s="131"/>
      <c r="C22" s="132"/>
      <c r="D22" s="212"/>
      <c r="E22" s="135"/>
      <c r="H22" s="273"/>
      <c r="I22" s="171"/>
      <c r="J22" s="171"/>
      <c r="K22" s="90"/>
    </row>
    <row r="23" spans="1:11" x14ac:dyDescent="0.25">
      <c r="A23" s="107" t="s">
        <v>76</v>
      </c>
      <c r="B23" s="133">
        <v>16892.861327149174</v>
      </c>
      <c r="C23" s="134">
        <v>17104.617064723461</v>
      </c>
      <c r="D23" s="213">
        <v>211.7557375742872</v>
      </c>
      <c r="E23" s="114">
        <v>1.2535220260996738</v>
      </c>
      <c r="H23" s="90"/>
      <c r="I23" s="90"/>
      <c r="J23" s="90"/>
      <c r="K23" s="90"/>
    </row>
    <row r="24" spans="1:11" x14ac:dyDescent="0.25">
      <c r="H24" s="90"/>
      <c r="I24" s="90"/>
      <c r="J24" s="90"/>
      <c r="K24" s="90"/>
    </row>
    <row r="25" spans="1:11" x14ac:dyDescent="0.25">
      <c r="A25" s="2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69" zoomScaleNormal="69" workbookViewId="0">
      <selection activeCell="E35" sqref="E35"/>
    </sheetView>
  </sheetViews>
  <sheetFormatPr baseColWidth="10" defaultRowHeight="15" x14ac:dyDescent="0.25"/>
  <cols>
    <col min="1" max="1" width="18.85546875" customWidth="1"/>
    <col min="8" max="8" width="17" customWidth="1"/>
  </cols>
  <sheetData>
    <row r="1" spans="1:13" x14ac:dyDescent="0.25">
      <c r="A1" s="322" t="s">
        <v>144</v>
      </c>
      <c r="B1" s="322"/>
      <c r="C1" s="322"/>
      <c r="D1" s="322"/>
      <c r="E1" s="322"/>
      <c r="H1" s="90"/>
      <c r="I1" s="90"/>
      <c r="J1" s="90"/>
      <c r="K1" s="90"/>
      <c r="L1" s="90"/>
      <c r="M1" s="90"/>
    </row>
    <row r="2" spans="1:13" ht="63.75" customHeight="1" x14ac:dyDescent="0.25">
      <c r="A2" s="326" t="s">
        <v>115</v>
      </c>
      <c r="B2" s="326"/>
      <c r="C2" s="326"/>
      <c r="D2" s="326"/>
      <c r="E2" s="326"/>
      <c r="H2" s="90"/>
      <c r="I2" s="90"/>
      <c r="J2" s="90"/>
      <c r="K2" s="90"/>
      <c r="L2" s="90"/>
      <c r="M2" s="90"/>
    </row>
    <row r="3" spans="1:13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  <c r="L3" s="90"/>
      <c r="M3" s="90"/>
    </row>
    <row r="4" spans="1:13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  <c r="L4" s="90"/>
      <c r="M4" s="90"/>
    </row>
    <row r="5" spans="1:13" x14ac:dyDescent="0.25">
      <c r="A5" s="121" t="s">
        <v>66</v>
      </c>
      <c r="B5" s="125"/>
      <c r="C5" s="126"/>
      <c r="D5" s="211"/>
      <c r="E5" s="122"/>
      <c r="H5" s="270"/>
      <c r="I5" s="171"/>
      <c r="J5" s="171"/>
      <c r="K5" s="90"/>
      <c r="L5" s="90"/>
      <c r="M5" s="90"/>
    </row>
    <row r="6" spans="1:13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  <c r="L6" s="90"/>
      <c r="M6" s="90"/>
    </row>
    <row r="7" spans="1:13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  <c r="L7" s="90"/>
      <c r="M7" s="90"/>
    </row>
    <row r="8" spans="1:13" x14ac:dyDescent="0.25">
      <c r="A8" s="120" t="s">
        <v>78</v>
      </c>
      <c r="B8" s="127"/>
      <c r="C8" s="128"/>
      <c r="D8" s="128"/>
      <c r="E8" s="113"/>
      <c r="H8" s="270"/>
      <c r="I8" s="171"/>
      <c r="J8" s="171"/>
      <c r="K8" s="90"/>
      <c r="L8" s="90"/>
      <c r="M8" s="90"/>
    </row>
    <row r="9" spans="1:13" x14ac:dyDescent="0.25">
      <c r="A9" s="121" t="s">
        <v>70</v>
      </c>
      <c r="B9" s="125"/>
      <c r="C9" s="126"/>
      <c r="D9" s="126"/>
      <c r="E9" s="122"/>
      <c r="H9" s="270"/>
      <c r="I9" s="171"/>
      <c r="J9" s="171"/>
      <c r="K9" s="90"/>
      <c r="L9" s="90"/>
      <c r="M9" s="90"/>
    </row>
    <row r="10" spans="1:13" x14ac:dyDescent="0.25">
      <c r="A10" s="120" t="s">
        <v>72</v>
      </c>
      <c r="B10" s="127"/>
      <c r="C10" s="128"/>
      <c r="D10" s="128"/>
      <c r="E10" s="113"/>
      <c r="H10" s="270"/>
      <c r="I10" s="171"/>
      <c r="J10" s="171"/>
      <c r="K10" s="90"/>
      <c r="L10" s="90"/>
      <c r="M10" s="90"/>
    </row>
    <row r="11" spans="1:13" x14ac:dyDescent="0.25">
      <c r="A11" s="121" t="s">
        <v>79</v>
      </c>
      <c r="B11" s="125">
        <v>4394.3269506537326</v>
      </c>
      <c r="C11" s="126">
        <v>4432.7439392661327</v>
      </c>
      <c r="D11" s="126">
        <v>38.416988612400019</v>
      </c>
      <c r="E11" s="122">
        <v>0.87424056161057706</v>
      </c>
      <c r="H11" s="270"/>
      <c r="I11" s="171"/>
      <c r="J11" s="171"/>
      <c r="K11" s="90"/>
      <c r="L11" s="90"/>
      <c r="M11" s="90"/>
    </row>
    <row r="12" spans="1:13" x14ac:dyDescent="0.25">
      <c r="A12" s="120" t="s">
        <v>65</v>
      </c>
      <c r="B12" s="127">
        <v>7119.9916239848326</v>
      </c>
      <c r="C12" s="128">
        <v>6704.929284926</v>
      </c>
      <c r="D12" s="128">
        <v>-415.06233905883255</v>
      </c>
      <c r="E12" s="113">
        <v>-5.8295340918748906</v>
      </c>
      <c r="H12" s="270"/>
      <c r="I12" s="171"/>
      <c r="J12" s="171"/>
      <c r="K12" s="90"/>
      <c r="L12" s="90"/>
      <c r="M12" s="90"/>
    </row>
    <row r="13" spans="1:13" x14ac:dyDescent="0.25">
      <c r="A13" s="121" t="s">
        <v>74</v>
      </c>
      <c r="B13" s="125">
        <v>21205</v>
      </c>
      <c r="C13" s="126">
        <v>21593.5</v>
      </c>
      <c r="D13" s="126">
        <v>388.5</v>
      </c>
      <c r="E13" s="122">
        <v>1.8321150672011299</v>
      </c>
      <c r="H13" s="270"/>
      <c r="I13" s="171"/>
      <c r="J13" s="171"/>
      <c r="K13" s="90"/>
      <c r="L13" s="90"/>
      <c r="M13" s="90"/>
    </row>
    <row r="14" spans="1:13" x14ac:dyDescent="0.25">
      <c r="A14" s="120" t="s">
        <v>80</v>
      </c>
      <c r="B14" s="127"/>
      <c r="C14" s="128"/>
      <c r="D14" s="128"/>
      <c r="E14" s="113"/>
      <c r="H14" s="270"/>
      <c r="I14" s="171"/>
      <c r="J14" s="171"/>
      <c r="K14" s="90"/>
      <c r="L14" s="90"/>
      <c r="M14" s="90"/>
    </row>
    <row r="15" spans="1:13" x14ac:dyDescent="0.25">
      <c r="A15" s="121" t="s">
        <v>71</v>
      </c>
      <c r="B15" s="125"/>
      <c r="C15" s="126"/>
      <c r="D15" s="126"/>
      <c r="E15" s="122"/>
      <c r="H15" s="270"/>
      <c r="I15" s="171"/>
      <c r="J15" s="171"/>
      <c r="K15" s="90"/>
      <c r="L15" s="90"/>
      <c r="M15" s="90"/>
    </row>
    <row r="16" spans="1:13" x14ac:dyDescent="0.25">
      <c r="A16" s="120" t="s">
        <v>82</v>
      </c>
      <c r="B16" s="127">
        <v>9700</v>
      </c>
      <c r="C16" s="128">
        <v>9473.9829881656806</v>
      </c>
      <c r="D16" s="128">
        <v>-226.01701183431942</v>
      </c>
      <c r="E16" s="113">
        <v>-2.3300722869517472</v>
      </c>
      <c r="H16" s="270"/>
      <c r="I16" s="171"/>
      <c r="J16" s="171"/>
      <c r="K16" s="90"/>
      <c r="L16" s="90"/>
      <c r="M16" s="90"/>
    </row>
    <row r="17" spans="1:13" x14ac:dyDescent="0.25">
      <c r="A17" s="121" t="s">
        <v>67</v>
      </c>
      <c r="B17" s="125">
        <v>9353.1310547813555</v>
      </c>
      <c r="C17" s="126">
        <v>9293.6847669389717</v>
      </c>
      <c r="D17" s="126">
        <v>-59.446287842383754</v>
      </c>
      <c r="E17" s="122">
        <v>-0.63557633795791446</v>
      </c>
      <c r="H17" s="270"/>
      <c r="I17" s="171"/>
      <c r="J17" s="171"/>
      <c r="K17" s="90"/>
      <c r="L17" s="90"/>
      <c r="M17" s="90"/>
    </row>
    <row r="18" spans="1:13" x14ac:dyDescent="0.25">
      <c r="A18" s="120" t="s">
        <v>83</v>
      </c>
      <c r="B18" s="127">
        <v>9066.560181452649</v>
      </c>
      <c r="C18" s="128">
        <v>9611</v>
      </c>
      <c r="D18" s="128">
        <v>544.43981854735102</v>
      </c>
      <c r="E18" s="113">
        <v>6.0049214658179295</v>
      </c>
      <c r="H18" s="270"/>
      <c r="I18" s="171"/>
      <c r="J18" s="171"/>
      <c r="K18" s="90"/>
      <c r="L18" s="90"/>
      <c r="M18" s="90"/>
    </row>
    <row r="19" spans="1:13" x14ac:dyDescent="0.25">
      <c r="A19" s="121" t="s">
        <v>63</v>
      </c>
      <c r="B19" s="125"/>
      <c r="C19" s="126"/>
      <c r="D19" s="126"/>
      <c r="E19" s="122"/>
      <c r="H19" s="270"/>
      <c r="I19" s="171"/>
      <c r="J19" s="171"/>
      <c r="K19" s="90"/>
      <c r="L19" s="90"/>
      <c r="M19" s="90"/>
    </row>
    <row r="20" spans="1:13" x14ac:dyDescent="0.25">
      <c r="A20" s="120" t="s">
        <v>81</v>
      </c>
      <c r="B20" s="127">
        <v>8075.6515111043282</v>
      </c>
      <c r="C20" s="128">
        <v>7967.00097275603</v>
      </c>
      <c r="D20" s="128">
        <v>-108.65053834829814</v>
      </c>
      <c r="E20" s="113">
        <v>-1.3454089518213976</v>
      </c>
      <c r="H20" s="270"/>
      <c r="I20" s="171"/>
      <c r="J20" s="171"/>
      <c r="K20" s="90"/>
      <c r="L20" s="90"/>
      <c r="M20" s="90"/>
    </row>
    <row r="21" spans="1:13" x14ac:dyDescent="0.25">
      <c r="A21" s="123" t="s">
        <v>75</v>
      </c>
      <c r="B21" s="129"/>
      <c r="C21" s="130"/>
      <c r="D21" s="130"/>
      <c r="E21" s="122"/>
      <c r="H21" s="270"/>
      <c r="I21" s="171"/>
      <c r="J21" s="171"/>
      <c r="K21" s="90"/>
      <c r="L21" s="90"/>
      <c r="M21" s="90"/>
    </row>
    <row r="22" spans="1:13" x14ac:dyDescent="0.25">
      <c r="A22" s="117"/>
      <c r="B22" s="131"/>
      <c r="C22" s="132"/>
      <c r="D22" s="212"/>
      <c r="E22" s="135"/>
      <c r="H22" s="273"/>
      <c r="I22" s="171"/>
      <c r="J22" s="171"/>
      <c r="K22" s="90"/>
      <c r="L22" s="90"/>
      <c r="M22" s="90"/>
    </row>
    <row r="23" spans="1:13" x14ac:dyDescent="0.25">
      <c r="A23" s="107" t="s">
        <v>76</v>
      </c>
      <c r="B23" s="133">
        <v>8708.1952649525465</v>
      </c>
      <c r="C23" s="134">
        <v>8720.0199740145817</v>
      </c>
      <c r="D23" s="213">
        <v>11.824709062035254</v>
      </c>
      <c r="E23" s="114">
        <v>0.13578828565805168</v>
      </c>
      <c r="H23" s="90"/>
      <c r="I23" s="90"/>
      <c r="J23" s="90"/>
      <c r="K23" s="90"/>
      <c r="L23" s="90"/>
      <c r="M23" s="90"/>
    </row>
    <row r="24" spans="1:13" x14ac:dyDescent="0.25">
      <c r="H24" s="90"/>
      <c r="I24" s="90"/>
      <c r="J24" s="90"/>
      <c r="K24" s="90"/>
      <c r="L24" s="90"/>
      <c r="M24" s="90"/>
    </row>
    <row r="25" spans="1:13" x14ac:dyDescent="0.25">
      <c r="A25" s="2"/>
      <c r="H25" s="90"/>
      <c r="I25" s="90"/>
      <c r="J25" s="90"/>
      <c r="K25" s="90"/>
      <c r="L25" s="90"/>
      <c r="M25" s="90"/>
    </row>
    <row r="26" spans="1:13" x14ac:dyDescent="0.25">
      <c r="H26" s="90"/>
      <c r="I26" s="90"/>
      <c r="J26" s="90"/>
      <c r="K26" s="90"/>
      <c r="L26" s="90"/>
      <c r="M26" s="90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17.28515625" customWidth="1"/>
    <col min="8" max="8" width="18.85546875" customWidth="1"/>
  </cols>
  <sheetData>
    <row r="1" spans="1:11" x14ac:dyDescent="0.25">
      <c r="A1" s="322" t="s">
        <v>145</v>
      </c>
      <c r="B1" s="322"/>
      <c r="C1" s="322"/>
      <c r="D1" s="322"/>
      <c r="E1" s="322"/>
      <c r="H1" s="90"/>
      <c r="I1" s="90"/>
      <c r="J1" s="90"/>
      <c r="K1" s="90"/>
    </row>
    <row r="2" spans="1:11" ht="64.5" customHeight="1" x14ac:dyDescent="0.25">
      <c r="A2" s="326" t="s">
        <v>116</v>
      </c>
      <c r="B2" s="326"/>
      <c r="C2" s="326"/>
      <c r="D2" s="326"/>
      <c r="E2" s="326"/>
      <c r="H2" s="90"/>
      <c r="I2" s="90"/>
      <c r="J2" s="90"/>
      <c r="K2" s="90"/>
    </row>
    <row r="3" spans="1:11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</row>
    <row r="4" spans="1:11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</row>
    <row r="5" spans="1:11" x14ac:dyDescent="0.25">
      <c r="A5" s="121" t="s">
        <v>66</v>
      </c>
      <c r="B5" s="125"/>
      <c r="C5" s="126"/>
      <c r="D5" s="211"/>
      <c r="E5" s="122"/>
      <c r="H5" s="270"/>
      <c r="I5" s="171"/>
      <c r="J5" s="171"/>
      <c r="K5" s="90"/>
    </row>
    <row r="6" spans="1:11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</row>
    <row r="7" spans="1:11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</row>
    <row r="8" spans="1:11" x14ac:dyDescent="0.25">
      <c r="A8" s="120" t="s">
        <v>78</v>
      </c>
      <c r="B8" s="127"/>
      <c r="C8" s="128"/>
      <c r="D8" s="128"/>
      <c r="E8" s="113"/>
      <c r="H8" s="270"/>
      <c r="I8" s="171"/>
      <c r="J8" s="171"/>
      <c r="K8" s="90"/>
    </row>
    <row r="9" spans="1:11" x14ac:dyDescent="0.25">
      <c r="A9" s="121" t="s">
        <v>70</v>
      </c>
      <c r="B9" s="125"/>
      <c r="C9" s="126"/>
      <c r="D9" s="126"/>
      <c r="E9" s="122"/>
      <c r="H9" s="270"/>
      <c r="I9" s="171"/>
      <c r="J9" s="171"/>
      <c r="K9" s="90"/>
    </row>
    <row r="10" spans="1:11" x14ac:dyDescent="0.25">
      <c r="A10" s="120" t="s">
        <v>72</v>
      </c>
      <c r="B10" s="127"/>
      <c r="C10" s="128"/>
      <c r="D10" s="128"/>
      <c r="E10" s="113"/>
      <c r="H10" s="270"/>
      <c r="I10" s="171"/>
      <c r="J10" s="171"/>
      <c r="K10" s="90"/>
    </row>
    <row r="11" spans="1:11" x14ac:dyDescent="0.25">
      <c r="A11" s="121" t="s">
        <v>79</v>
      </c>
      <c r="B11" s="125"/>
      <c r="C11" s="126"/>
      <c r="D11" s="126"/>
      <c r="E11" s="122"/>
      <c r="H11" s="270"/>
      <c r="I11" s="171"/>
      <c r="J11" s="171"/>
      <c r="K11" s="90"/>
    </row>
    <row r="12" spans="1:11" x14ac:dyDescent="0.25">
      <c r="A12" s="120" t="s">
        <v>65</v>
      </c>
      <c r="B12" s="127">
        <v>27999.999999999996</v>
      </c>
      <c r="C12" s="128">
        <v>27815</v>
      </c>
      <c r="D12" s="128">
        <v>-184.99999999999636</v>
      </c>
      <c r="E12" s="113">
        <v>-0.66071428571426338</v>
      </c>
      <c r="H12" s="270"/>
      <c r="I12" s="171"/>
      <c r="J12" s="171"/>
      <c r="K12" s="90"/>
    </row>
    <row r="13" spans="1:11" x14ac:dyDescent="0.25">
      <c r="A13" s="121" t="s">
        <v>74</v>
      </c>
      <c r="B13" s="125"/>
      <c r="C13" s="126"/>
      <c r="D13" s="126"/>
      <c r="E13" s="122"/>
      <c r="H13" s="270"/>
      <c r="I13" s="171"/>
      <c r="J13" s="171"/>
      <c r="K13" s="90"/>
    </row>
    <row r="14" spans="1:11" x14ac:dyDescent="0.25">
      <c r="A14" s="120" t="s">
        <v>80</v>
      </c>
      <c r="B14" s="127"/>
      <c r="C14" s="128"/>
      <c r="D14" s="128"/>
      <c r="E14" s="113"/>
      <c r="H14" s="270"/>
      <c r="I14" s="171"/>
      <c r="J14" s="171"/>
      <c r="K14" s="90"/>
    </row>
    <row r="15" spans="1:11" x14ac:dyDescent="0.25">
      <c r="A15" s="121" t="s">
        <v>71</v>
      </c>
      <c r="B15" s="125"/>
      <c r="C15" s="126"/>
      <c r="D15" s="126"/>
      <c r="E15" s="122"/>
      <c r="H15" s="270"/>
      <c r="I15" s="171"/>
      <c r="J15" s="171"/>
      <c r="K15" s="90"/>
    </row>
    <row r="16" spans="1:11" x14ac:dyDescent="0.25">
      <c r="A16" s="120" t="s">
        <v>82</v>
      </c>
      <c r="B16" s="127"/>
      <c r="C16" s="128"/>
      <c r="D16" s="128"/>
      <c r="E16" s="113"/>
      <c r="H16" s="270"/>
      <c r="I16" s="171"/>
      <c r="J16" s="171"/>
      <c r="K16" s="90"/>
    </row>
    <row r="17" spans="1:11" x14ac:dyDescent="0.25">
      <c r="A17" s="121" t="s">
        <v>67</v>
      </c>
      <c r="B17" s="125">
        <v>35176.805516373846</v>
      </c>
      <c r="C17" s="126">
        <v>36292.816200000001</v>
      </c>
      <c r="D17" s="126">
        <v>1116.0106836261548</v>
      </c>
      <c r="E17" s="122">
        <v>3.172575415089014</v>
      </c>
      <c r="H17" s="270"/>
      <c r="I17" s="171"/>
      <c r="J17" s="171"/>
      <c r="K17" s="90"/>
    </row>
    <row r="18" spans="1:11" x14ac:dyDescent="0.25">
      <c r="A18" s="120" t="s">
        <v>83</v>
      </c>
      <c r="B18" s="127">
        <v>54794.679508849287</v>
      </c>
      <c r="C18" s="128">
        <v>57263</v>
      </c>
      <c r="D18" s="128">
        <v>2468.3204911507128</v>
      </c>
      <c r="E18" s="113">
        <v>4.5046718281326577</v>
      </c>
      <c r="H18" s="270"/>
      <c r="I18" s="171"/>
      <c r="J18" s="171"/>
      <c r="K18" s="90"/>
    </row>
    <row r="19" spans="1:11" x14ac:dyDescent="0.25">
      <c r="A19" s="121" t="s">
        <v>63</v>
      </c>
      <c r="B19" s="125"/>
      <c r="C19" s="126"/>
      <c r="D19" s="126"/>
      <c r="E19" s="122"/>
      <c r="H19" s="270"/>
      <c r="I19" s="171"/>
      <c r="J19" s="171"/>
      <c r="K19" s="90"/>
    </row>
    <row r="20" spans="1:11" x14ac:dyDescent="0.25">
      <c r="A20" s="120" t="s">
        <v>81</v>
      </c>
      <c r="B20" s="127">
        <v>39392.498620549086</v>
      </c>
      <c r="C20" s="128">
        <v>41068.155725571603</v>
      </c>
      <c r="D20" s="128">
        <v>1675.6571050225175</v>
      </c>
      <c r="E20" s="113">
        <v>4.2537466870619056</v>
      </c>
      <c r="H20" s="270"/>
      <c r="I20" s="171"/>
      <c r="J20" s="171"/>
      <c r="K20" s="90"/>
    </row>
    <row r="21" spans="1:11" x14ac:dyDescent="0.25">
      <c r="A21" s="123" t="s">
        <v>75</v>
      </c>
      <c r="B21" s="129"/>
      <c r="C21" s="130"/>
      <c r="D21" s="130"/>
      <c r="E21" s="122"/>
      <c r="H21" s="270"/>
      <c r="I21" s="171"/>
      <c r="J21" s="171"/>
      <c r="K21" s="90"/>
    </row>
    <row r="22" spans="1:11" x14ac:dyDescent="0.25">
      <c r="A22" s="117"/>
      <c r="B22" s="131"/>
      <c r="C22" s="132"/>
      <c r="D22" s="212"/>
      <c r="E22" s="135"/>
      <c r="H22" s="273"/>
      <c r="I22" s="171"/>
      <c r="J22" s="171"/>
      <c r="K22" s="90"/>
    </row>
    <row r="23" spans="1:11" x14ac:dyDescent="0.25">
      <c r="A23" s="107" t="s">
        <v>76</v>
      </c>
      <c r="B23" s="133">
        <v>38302.587341231774</v>
      </c>
      <c r="C23" s="134">
        <v>39680.49155379038</v>
      </c>
      <c r="D23" s="213">
        <v>1377.9042125586056</v>
      </c>
      <c r="E23" s="114">
        <v>3.5974181072497231</v>
      </c>
      <c r="H23" s="90"/>
      <c r="I23" s="90"/>
      <c r="J23" s="90"/>
      <c r="K23" s="90"/>
    </row>
    <row r="24" spans="1:11" x14ac:dyDescent="0.25">
      <c r="H24" s="90"/>
      <c r="I24" s="90"/>
      <c r="J24" s="90"/>
      <c r="K24" s="90"/>
    </row>
    <row r="26" spans="1:11" x14ac:dyDescent="0.25">
      <c r="A26" s="2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77" zoomScaleNormal="77" workbookViewId="0">
      <selection activeCell="N37" sqref="N37"/>
    </sheetView>
  </sheetViews>
  <sheetFormatPr baseColWidth="10" defaultRowHeight="15" x14ac:dyDescent="0.25"/>
  <cols>
    <col min="1" max="1" width="20.85546875" bestFit="1" customWidth="1"/>
    <col min="8" max="8" width="16.85546875" customWidth="1"/>
  </cols>
  <sheetData>
    <row r="1" spans="1:11" x14ac:dyDescent="0.25">
      <c r="A1" s="322" t="s">
        <v>146</v>
      </c>
      <c r="B1" s="322"/>
      <c r="C1" s="322"/>
      <c r="D1" s="322"/>
      <c r="E1" s="322"/>
      <c r="H1" s="90"/>
      <c r="I1" s="90"/>
      <c r="J1" s="90"/>
      <c r="K1" s="90"/>
    </row>
    <row r="2" spans="1:11" ht="60" customHeight="1" x14ac:dyDescent="0.25">
      <c r="A2" s="326" t="s">
        <v>117</v>
      </c>
      <c r="B2" s="326"/>
      <c r="C2" s="326"/>
      <c r="D2" s="326"/>
      <c r="E2" s="326"/>
      <c r="H2" s="90"/>
      <c r="I2" s="90"/>
      <c r="J2" s="90"/>
      <c r="K2" s="90"/>
    </row>
    <row r="3" spans="1:11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</row>
    <row r="4" spans="1:11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</row>
    <row r="5" spans="1:11" x14ac:dyDescent="0.25">
      <c r="A5" s="121" t="s">
        <v>66</v>
      </c>
      <c r="B5" s="125">
        <v>33322.547490036275</v>
      </c>
      <c r="C5" s="126">
        <v>33711.887820642303</v>
      </c>
      <c r="D5" s="211">
        <v>389.34033060602815</v>
      </c>
      <c r="E5" s="122">
        <v>1.1683990568921701</v>
      </c>
      <c r="H5" s="270"/>
      <c r="I5" s="171"/>
      <c r="J5" s="171"/>
      <c r="K5" s="90"/>
    </row>
    <row r="6" spans="1:11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</row>
    <row r="7" spans="1:11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</row>
    <row r="8" spans="1:11" x14ac:dyDescent="0.25">
      <c r="A8" s="120" t="s">
        <v>78</v>
      </c>
      <c r="B8" s="127">
        <v>50150</v>
      </c>
      <c r="C8" s="128">
        <v>49950</v>
      </c>
      <c r="D8" s="128">
        <v>-200</v>
      </c>
      <c r="E8" s="113">
        <v>-0.39880358923230119</v>
      </c>
      <c r="H8" s="270"/>
      <c r="I8" s="171"/>
      <c r="J8" s="171"/>
      <c r="K8" s="90"/>
    </row>
    <row r="9" spans="1:11" x14ac:dyDescent="0.25">
      <c r="A9" s="121" t="s">
        <v>70</v>
      </c>
      <c r="B9" s="125">
        <v>12666</v>
      </c>
      <c r="C9" s="126">
        <v>13006</v>
      </c>
      <c r="D9" s="126">
        <v>340</v>
      </c>
      <c r="E9" s="122">
        <v>2.6843518079898985</v>
      </c>
      <c r="H9" s="270"/>
      <c r="I9" s="171"/>
      <c r="J9" s="171"/>
      <c r="K9" s="90"/>
    </row>
    <row r="10" spans="1:11" x14ac:dyDescent="0.25">
      <c r="A10" s="120" t="s">
        <v>72</v>
      </c>
      <c r="B10" s="127">
        <v>31250</v>
      </c>
      <c r="C10" s="128">
        <v>33960</v>
      </c>
      <c r="D10" s="128">
        <v>2710</v>
      </c>
      <c r="E10" s="113">
        <v>8.671999999999997</v>
      </c>
      <c r="H10" s="270"/>
      <c r="I10" s="171"/>
      <c r="J10" s="171"/>
      <c r="K10" s="90"/>
    </row>
    <row r="11" spans="1:11" x14ac:dyDescent="0.25">
      <c r="A11" s="121" t="s">
        <v>79</v>
      </c>
      <c r="B11" s="125">
        <v>7350.2812017575106</v>
      </c>
      <c r="C11" s="126">
        <v>6989.6788979931116</v>
      </c>
      <c r="D11" s="126">
        <v>-360.60230376439904</v>
      </c>
      <c r="E11" s="122">
        <v>-4.905966096619224</v>
      </c>
      <c r="H11" s="270"/>
      <c r="I11" s="171"/>
      <c r="J11" s="171"/>
      <c r="K11" s="90"/>
    </row>
    <row r="12" spans="1:11" x14ac:dyDescent="0.25">
      <c r="A12" s="120" t="s">
        <v>65</v>
      </c>
      <c r="B12" s="127">
        <v>20278.082590264581</v>
      </c>
      <c r="C12" s="128">
        <v>21323.402650197339</v>
      </c>
      <c r="D12" s="128">
        <v>1045.3200599327574</v>
      </c>
      <c r="E12" s="113">
        <v>5.1549255472241242</v>
      </c>
      <c r="H12" s="270"/>
      <c r="I12" s="171"/>
      <c r="J12" s="171"/>
      <c r="K12" s="90"/>
    </row>
    <row r="13" spans="1:11" x14ac:dyDescent="0.25">
      <c r="A13" s="121" t="s">
        <v>74</v>
      </c>
      <c r="B13" s="125"/>
      <c r="C13" s="126"/>
      <c r="D13" s="126"/>
      <c r="E13" s="122"/>
      <c r="H13" s="270"/>
      <c r="I13" s="171"/>
      <c r="J13" s="171"/>
      <c r="K13" s="90"/>
    </row>
    <row r="14" spans="1:11" x14ac:dyDescent="0.25">
      <c r="A14" s="120" t="s">
        <v>80</v>
      </c>
      <c r="B14" s="127">
        <v>19797.411933321575</v>
      </c>
      <c r="C14" s="128">
        <v>19292.62421356421</v>
      </c>
      <c r="D14" s="128">
        <v>-504.78771975736527</v>
      </c>
      <c r="E14" s="113">
        <v>-2.5497662091262754</v>
      </c>
      <c r="H14" s="270"/>
      <c r="I14" s="171"/>
      <c r="J14" s="171"/>
      <c r="K14" s="90"/>
    </row>
    <row r="15" spans="1:11" x14ac:dyDescent="0.25">
      <c r="A15" s="121" t="s">
        <v>71</v>
      </c>
      <c r="B15" s="125">
        <v>8093</v>
      </c>
      <c r="C15" s="126">
        <v>8126</v>
      </c>
      <c r="D15" s="126">
        <v>33</v>
      </c>
      <c r="E15" s="122">
        <v>0.40775979241318794</v>
      </c>
      <c r="H15" s="270"/>
      <c r="I15" s="171"/>
      <c r="J15" s="171"/>
      <c r="K15" s="90"/>
    </row>
    <row r="16" spans="1:11" x14ac:dyDescent="0.25">
      <c r="A16" s="120" t="s">
        <v>82</v>
      </c>
      <c r="B16" s="127">
        <v>9975.5756346552644</v>
      </c>
      <c r="C16" s="128">
        <v>8853.6816294151322</v>
      </c>
      <c r="D16" s="128">
        <v>-1121.8940052401322</v>
      </c>
      <c r="E16" s="113">
        <v>-11.246408691871963</v>
      </c>
      <c r="H16" s="270"/>
      <c r="I16" s="171"/>
      <c r="J16" s="171"/>
      <c r="K16" s="90"/>
    </row>
    <row r="17" spans="1:11" x14ac:dyDescent="0.25">
      <c r="A17" s="121" t="s">
        <v>67</v>
      </c>
      <c r="B17" s="125">
        <v>7371.8360500826839</v>
      </c>
      <c r="C17" s="126">
        <v>8957.8171509567674</v>
      </c>
      <c r="D17" s="126">
        <v>1585.9811008740835</v>
      </c>
      <c r="E17" s="122">
        <v>21.514058235957307</v>
      </c>
      <c r="H17" s="270"/>
      <c r="I17" s="171"/>
      <c r="J17" s="171"/>
      <c r="K17" s="90"/>
    </row>
    <row r="18" spans="1:11" x14ac:dyDescent="0.25">
      <c r="A18" s="120" t="s">
        <v>83</v>
      </c>
      <c r="B18" s="127">
        <v>5238</v>
      </c>
      <c r="C18" s="128">
        <v>5500</v>
      </c>
      <c r="D18" s="128">
        <v>262</v>
      </c>
      <c r="E18" s="113">
        <v>5.0019091256204575</v>
      </c>
      <c r="H18" s="270"/>
      <c r="I18" s="171"/>
      <c r="J18" s="171"/>
      <c r="K18" s="90"/>
    </row>
    <row r="19" spans="1:11" x14ac:dyDescent="0.25">
      <c r="A19" s="121" t="s">
        <v>63</v>
      </c>
      <c r="B19" s="125">
        <v>8165.3</v>
      </c>
      <c r="C19" s="126">
        <v>8725.15</v>
      </c>
      <c r="D19" s="126">
        <v>559.84999999999945</v>
      </c>
      <c r="E19" s="122">
        <v>6.8564535289578998</v>
      </c>
      <c r="H19" s="270"/>
      <c r="I19" s="171"/>
      <c r="J19" s="171"/>
      <c r="K19" s="90"/>
    </row>
    <row r="20" spans="1:11" x14ac:dyDescent="0.25">
      <c r="A20" s="120" t="s">
        <v>81</v>
      </c>
      <c r="B20" s="127">
        <v>24009.230830282595</v>
      </c>
      <c r="C20" s="128">
        <v>24167.483906937046</v>
      </c>
      <c r="D20" s="128">
        <v>158.25307665445143</v>
      </c>
      <c r="E20" s="113">
        <v>0.65913430452278021</v>
      </c>
      <c r="H20" s="270"/>
      <c r="I20" s="171"/>
      <c r="J20" s="171"/>
      <c r="K20" s="90"/>
    </row>
    <row r="21" spans="1:11" x14ac:dyDescent="0.25">
      <c r="A21" s="123" t="s">
        <v>75</v>
      </c>
      <c r="B21" s="129">
        <v>70370.864101729399</v>
      </c>
      <c r="C21" s="130">
        <v>70370.864101729399</v>
      </c>
      <c r="D21" s="130">
        <v>0</v>
      </c>
      <c r="E21" s="122">
        <v>0</v>
      </c>
      <c r="H21" s="270"/>
      <c r="I21" s="171"/>
      <c r="J21" s="171"/>
      <c r="K21" s="90"/>
    </row>
    <row r="22" spans="1:11" x14ac:dyDescent="0.25">
      <c r="A22" s="117"/>
      <c r="B22" s="131"/>
      <c r="C22" s="132"/>
      <c r="D22" s="212"/>
      <c r="E22" s="135"/>
      <c r="H22" s="273"/>
      <c r="I22" s="171"/>
      <c r="J22" s="171"/>
      <c r="K22" s="90"/>
    </row>
    <row r="23" spans="1:11" x14ac:dyDescent="0.25">
      <c r="A23" s="107" t="s">
        <v>76</v>
      </c>
      <c r="B23" s="133">
        <v>13747.958355848141</v>
      </c>
      <c r="C23" s="134">
        <v>13563.333568588982</v>
      </c>
      <c r="D23" s="213">
        <v>-184.62478725915935</v>
      </c>
      <c r="E23" s="114">
        <v>-1.342925127356267</v>
      </c>
      <c r="H23" s="90"/>
      <c r="I23" s="90"/>
      <c r="J23" s="90"/>
      <c r="K23" s="90"/>
    </row>
    <row r="24" spans="1:11" x14ac:dyDescent="0.25">
      <c r="H24" s="90"/>
      <c r="I24" s="90"/>
      <c r="J24" s="90"/>
      <c r="K24" s="90"/>
    </row>
    <row r="25" spans="1:11" x14ac:dyDescent="0.25">
      <c r="A25" s="2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L15" sqref="L15"/>
    </sheetView>
  </sheetViews>
  <sheetFormatPr baseColWidth="10" defaultRowHeight="15" x14ac:dyDescent="0.25"/>
  <cols>
    <col min="1" max="1" width="17.28515625" customWidth="1"/>
    <col min="8" max="8" width="18.140625" customWidth="1"/>
  </cols>
  <sheetData>
    <row r="1" spans="1:11" x14ac:dyDescent="0.25">
      <c r="A1" s="322" t="s">
        <v>147</v>
      </c>
      <c r="B1" s="322"/>
      <c r="C1" s="322"/>
      <c r="D1" s="322"/>
      <c r="E1" s="322"/>
      <c r="H1" s="90"/>
      <c r="I1" s="90"/>
      <c r="J1" s="90"/>
      <c r="K1" s="90"/>
    </row>
    <row r="2" spans="1:11" ht="52.5" customHeight="1" x14ac:dyDescent="0.25">
      <c r="A2" s="326" t="s">
        <v>118</v>
      </c>
      <c r="B2" s="326"/>
      <c r="C2" s="326"/>
      <c r="D2" s="326"/>
      <c r="E2" s="326"/>
      <c r="H2" s="90"/>
      <c r="I2" s="90"/>
      <c r="J2" s="90"/>
      <c r="K2" s="90"/>
    </row>
    <row r="3" spans="1:11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</row>
    <row r="4" spans="1:11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</row>
    <row r="5" spans="1:11" x14ac:dyDescent="0.25">
      <c r="A5" s="121" t="s">
        <v>66</v>
      </c>
      <c r="B5" s="125"/>
      <c r="C5" s="126"/>
      <c r="D5" s="211"/>
      <c r="E5" s="122"/>
      <c r="H5" s="270"/>
      <c r="I5" s="171"/>
      <c r="J5" s="171"/>
      <c r="K5" s="90"/>
    </row>
    <row r="6" spans="1:11" x14ac:dyDescent="0.25">
      <c r="A6" s="120" t="s">
        <v>69</v>
      </c>
      <c r="B6" s="127"/>
      <c r="C6" s="128"/>
      <c r="D6" s="128"/>
      <c r="E6" s="113"/>
      <c r="H6" s="270"/>
      <c r="I6" s="171"/>
      <c r="J6" s="171"/>
      <c r="K6" s="90"/>
    </row>
    <row r="7" spans="1:11" x14ac:dyDescent="0.25">
      <c r="A7" s="121" t="s">
        <v>73</v>
      </c>
      <c r="B7" s="125"/>
      <c r="C7" s="126"/>
      <c r="D7" s="126"/>
      <c r="E7" s="122"/>
      <c r="H7" s="270"/>
      <c r="I7" s="171"/>
      <c r="J7" s="171"/>
      <c r="K7" s="90"/>
    </row>
    <row r="8" spans="1:11" x14ac:dyDescent="0.25">
      <c r="A8" s="120" t="s">
        <v>78</v>
      </c>
      <c r="B8" s="127"/>
      <c r="C8" s="128"/>
      <c r="D8" s="128"/>
      <c r="E8" s="113"/>
      <c r="H8" s="270"/>
      <c r="I8" s="171"/>
      <c r="J8" s="171"/>
      <c r="K8" s="90"/>
    </row>
    <row r="9" spans="1:11" x14ac:dyDescent="0.25">
      <c r="A9" s="121" t="s">
        <v>70</v>
      </c>
      <c r="B9" s="125"/>
      <c r="C9" s="126"/>
      <c r="D9" s="126"/>
      <c r="E9" s="122"/>
      <c r="H9" s="270"/>
      <c r="I9" s="171"/>
      <c r="J9" s="171"/>
      <c r="K9" s="90"/>
    </row>
    <row r="10" spans="1:11" x14ac:dyDescent="0.25">
      <c r="A10" s="120" t="s">
        <v>72</v>
      </c>
      <c r="B10" s="127"/>
      <c r="C10" s="128"/>
      <c r="D10" s="128"/>
      <c r="E10" s="113"/>
      <c r="H10" s="270"/>
      <c r="I10" s="171"/>
      <c r="J10" s="171"/>
      <c r="K10" s="90"/>
    </row>
    <row r="11" spans="1:11" x14ac:dyDescent="0.25">
      <c r="A11" s="121" t="s">
        <v>79</v>
      </c>
      <c r="B11" s="125">
        <v>4948.6671623079392</v>
      </c>
      <c r="C11" s="126">
        <v>4965.1099157409844</v>
      </c>
      <c r="D11" s="126">
        <v>16.442753433045254</v>
      </c>
      <c r="E11" s="122">
        <v>0.33226630310242911</v>
      </c>
      <c r="H11" s="270"/>
      <c r="I11" s="171"/>
      <c r="J11" s="171"/>
      <c r="K11" s="90"/>
    </row>
    <row r="12" spans="1:11" x14ac:dyDescent="0.25">
      <c r="A12" s="120" t="s">
        <v>65</v>
      </c>
      <c r="B12" s="127">
        <v>9063.1559056737424</v>
      </c>
      <c r="C12" s="128">
        <v>8348.1269108607703</v>
      </c>
      <c r="D12" s="128">
        <v>-715.02899481297209</v>
      </c>
      <c r="E12" s="113">
        <v>-7.8894041132553809</v>
      </c>
      <c r="H12" s="270"/>
      <c r="I12" s="171"/>
      <c r="J12" s="171"/>
      <c r="K12" s="90"/>
    </row>
    <row r="13" spans="1:11" x14ac:dyDescent="0.25">
      <c r="A13" s="121" t="s">
        <v>74</v>
      </c>
      <c r="B13" s="125"/>
      <c r="C13" s="126"/>
      <c r="D13" s="126"/>
      <c r="E13" s="122"/>
      <c r="H13" s="270"/>
      <c r="I13" s="171"/>
      <c r="J13" s="171"/>
      <c r="K13" s="90"/>
    </row>
    <row r="14" spans="1:11" x14ac:dyDescent="0.25">
      <c r="A14" s="120" t="s">
        <v>80</v>
      </c>
      <c r="B14" s="127"/>
      <c r="C14" s="128"/>
      <c r="D14" s="128"/>
      <c r="E14" s="113"/>
      <c r="H14" s="270"/>
      <c r="I14" s="171"/>
      <c r="J14" s="171"/>
      <c r="K14" s="90"/>
    </row>
    <row r="15" spans="1:11" x14ac:dyDescent="0.25">
      <c r="A15" s="121" t="s">
        <v>71</v>
      </c>
      <c r="B15" s="125">
        <v>6428</v>
      </c>
      <c r="C15" s="126">
        <v>7293</v>
      </c>
      <c r="D15" s="126">
        <v>865</v>
      </c>
      <c r="E15" s="122">
        <v>13.456751711263209</v>
      </c>
      <c r="H15" s="270"/>
      <c r="I15" s="171"/>
      <c r="J15" s="171"/>
      <c r="K15" s="90"/>
    </row>
    <row r="16" spans="1:11" x14ac:dyDescent="0.25">
      <c r="A16" s="120" t="s">
        <v>82</v>
      </c>
      <c r="B16" s="127">
        <v>9049.9103667879644</v>
      </c>
      <c r="C16" s="128">
        <v>9911.5821205035008</v>
      </c>
      <c r="D16" s="128">
        <v>861.6717537155364</v>
      </c>
      <c r="E16" s="113">
        <v>9.5213291490461955</v>
      </c>
      <c r="H16" s="270"/>
      <c r="I16" s="171"/>
      <c r="J16" s="171"/>
      <c r="K16" s="90"/>
    </row>
    <row r="17" spans="1:11" x14ac:dyDescent="0.25">
      <c r="A17" s="121" t="s">
        <v>67</v>
      </c>
      <c r="B17" s="125">
        <v>9605.581347253541</v>
      </c>
      <c r="C17" s="126">
        <v>10210.2309791072</v>
      </c>
      <c r="D17" s="126">
        <v>604.64963185365923</v>
      </c>
      <c r="E17" s="122">
        <v>6.2947739443853976</v>
      </c>
      <c r="H17" s="270"/>
      <c r="I17" s="171"/>
      <c r="J17" s="171"/>
      <c r="K17" s="90"/>
    </row>
    <row r="18" spans="1:11" x14ac:dyDescent="0.25">
      <c r="A18" s="120" t="s">
        <v>83</v>
      </c>
      <c r="B18" s="127">
        <v>6500</v>
      </c>
      <c r="C18" s="128">
        <v>6500</v>
      </c>
      <c r="D18" s="128">
        <v>0</v>
      </c>
      <c r="E18" s="113">
        <v>0</v>
      </c>
      <c r="H18" s="270"/>
      <c r="I18" s="171"/>
      <c r="J18" s="171"/>
      <c r="K18" s="90"/>
    </row>
    <row r="19" spans="1:11" x14ac:dyDescent="0.25">
      <c r="A19" s="121" t="s">
        <v>63</v>
      </c>
      <c r="B19" s="125">
        <v>5972.5922774657383</v>
      </c>
      <c r="C19" s="126">
        <v>6782.6988003398401</v>
      </c>
      <c r="D19" s="126">
        <v>810.10652287410176</v>
      </c>
      <c r="E19" s="122">
        <v>13.563733890401153</v>
      </c>
      <c r="H19" s="270"/>
      <c r="I19" s="171"/>
      <c r="J19" s="171"/>
      <c r="K19" s="90"/>
    </row>
    <row r="20" spans="1:11" x14ac:dyDescent="0.25">
      <c r="A20" s="120" t="s">
        <v>81</v>
      </c>
      <c r="B20" s="127">
        <v>28189.551949599707</v>
      </c>
      <c r="C20" s="128">
        <v>29157.106436419701</v>
      </c>
      <c r="D20" s="128">
        <v>967.55448681999405</v>
      </c>
      <c r="E20" s="113">
        <v>3.4323159465247812</v>
      </c>
      <c r="H20" s="270"/>
      <c r="I20" s="171"/>
      <c r="J20" s="171"/>
      <c r="K20" s="90"/>
    </row>
    <row r="21" spans="1:11" x14ac:dyDescent="0.25">
      <c r="A21" s="123" t="s">
        <v>75</v>
      </c>
      <c r="B21" s="129"/>
      <c r="C21" s="130"/>
      <c r="D21" s="130"/>
      <c r="E21" s="122"/>
      <c r="H21" s="270"/>
      <c r="I21" s="171"/>
      <c r="J21" s="171"/>
      <c r="K21" s="90"/>
    </row>
    <row r="22" spans="1:11" x14ac:dyDescent="0.25">
      <c r="A22" s="117"/>
      <c r="B22" s="131"/>
      <c r="C22" s="132"/>
      <c r="D22" s="212"/>
      <c r="E22" s="135"/>
      <c r="H22" s="273"/>
      <c r="I22" s="171"/>
      <c r="J22" s="171"/>
      <c r="K22" s="90"/>
    </row>
    <row r="23" spans="1:11" x14ac:dyDescent="0.25">
      <c r="A23" s="107" t="s">
        <v>76</v>
      </c>
      <c r="B23" s="133">
        <v>20419.322592702651</v>
      </c>
      <c r="C23" s="134">
        <v>21239.014712100314</v>
      </c>
      <c r="D23" s="213">
        <v>819.69211939766319</v>
      </c>
      <c r="E23" s="114">
        <v>4.0142963395396976</v>
      </c>
      <c r="H23" s="90"/>
      <c r="I23" s="90"/>
      <c r="J23" s="90"/>
      <c r="K23" s="90"/>
    </row>
    <row r="24" spans="1:11" x14ac:dyDescent="0.25">
      <c r="H24" s="90"/>
      <c r="I24" s="90"/>
      <c r="J24" s="90"/>
      <c r="K24" s="90"/>
    </row>
    <row r="25" spans="1:11" x14ac:dyDescent="0.25">
      <c r="A25" s="2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80" zoomScaleNormal="80" workbookViewId="0">
      <selection activeCell="H10" sqref="H9:I10"/>
    </sheetView>
  </sheetViews>
  <sheetFormatPr baseColWidth="10" defaultRowHeight="15" x14ac:dyDescent="0.25"/>
  <cols>
    <col min="1" max="1" width="17.28515625" customWidth="1"/>
    <col min="8" max="8" width="21.140625" customWidth="1"/>
  </cols>
  <sheetData>
    <row r="1" spans="1:11" x14ac:dyDescent="0.25">
      <c r="A1" s="322" t="s">
        <v>148</v>
      </c>
      <c r="B1" s="322"/>
      <c r="C1" s="322"/>
      <c r="D1" s="322"/>
      <c r="E1" s="322"/>
    </row>
    <row r="2" spans="1:11" ht="84.75" customHeight="1" x14ac:dyDescent="0.25">
      <c r="A2" s="326" t="s">
        <v>134</v>
      </c>
      <c r="B2" s="326"/>
      <c r="C2" s="326"/>
      <c r="D2" s="326"/>
      <c r="E2" s="326"/>
      <c r="H2" s="90"/>
      <c r="I2" s="90"/>
      <c r="J2" s="90"/>
      <c r="K2" s="90"/>
    </row>
    <row r="3" spans="1:11" x14ac:dyDescent="0.25">
      <c r="A3" s="35"/>
      <c r="B3" s="118">
        <v>2016</v>
      </c>
      <c r="C3" s="87">
        <v>2017</v>
      </c>
      <c r="D3" s="312" t="s">
        <v>10</v>
      </c>
      <c r="E3" s="313"/>
      <c r="H3" s="90"/>
      <c r="I3" s="90"/>
      <c r="J3" s="90"/>
      <c r="K3" s="90"/>
    </row>
    <row r="4" spans="1:11" x14ac:dyDescent="0.25">
      <c r="A4" s="38" t="s">
        <v>59</v>
      </c>
      <c r="B4" s="7" t="s">
        <v>13</v>
      </c>
      <c r="C4" s="7" t="s">
        <v>13</v>
      </c>
      <c r="D4" s="7" t="s">
        <v>13</v>
      </c>
      <c r="E4" s="7" t="s">
        <v>14</v>
      </c>
      <c r="H4" s="90"/>
      <c r="I4" s="301"/>
      <c r="J4" s="301"/>
      <c r="K4" s="90"/>
    </row>
    <row r="5" spans="1:11" x14ac:dyDescent="0.25">
      <c r="A5" s="121" t="s">
        <v>66</v>
      </c>
      <c r="B5" s="125">
        <v>11916.32334393233</v>
      </c>
      <c r="C5" s="126">
        <v>12311.847347227889</v>
      </c>
      <c r="D5" s="211">
        <v>395.52400329555894</v>
      </c>
      <c r="E5" s="122">
        <v>3.3191781716543858</v>
      </c>
      <c r="H5" s="270"/>
      <c r="I5" s="171"/>
      <c r="J5" s="171"/>
      <c r="K5" s="90"/>
    </row>
    <row r="6" spans="1:11" x14ac:dyDescent="0.25">
      <c r="A6" s="120" t="s">
        <v>69</v>
      </c>
      <c r="B6" s="127">
        <v>11659.792188111067</v>
      </c>
      <c r="C6" s="128">
        <v>11659.792188111067</v>
      </c>
      <c r="D6" s="128">
        <v>0</v>
      </c>
      <c r="E6" s="113">
        <v>0</v>
      </c>
      <c r="H6" s="270"/>
      <c r="I6" s="171"/>
      <c r="J6" s="171"/>
      <c r="K6" s="90"/>
    </row>
    <row r="7" spans="1:11" x14ac:dyDescent="0.25">
      <c r="A7" s="121" t="s">
        <v>73</v>
      </c>
      <c r="B7" s="125">
        <v>13854</v>
      </c>
      <c r="C7" s="126">
        <v>13312</v>
      </c>
      <c r="D7" s="126">
        <v>-542</v>
      </c>
      <c r="E7" s="122">
        <v>-3.9122275155189783</v>
      </c>
      <c r="H7" s="270"/>
      <c r="I7" s="171"/>
      <c r="J7" s="171"/>
      <c r="K7" s="90"/>
    </row>
    <row r="8" spans="1:11" x14ac:dyDescent="0.25">
      <c r="A8" s="120" t="s">
        <v>78</v>
      </c>
      <c r="B8" s="127">
        <v>11704.102902221273</v>
      </c>
      <c r="C8" s="128">
        <v>10462.004360489789</v>
      </c>
      <c r="D8" s="128">
        <v>-1242.0985417314841</v>
      </c>
      <c r="E8" s="113">
        <v>-10.612505307824577</v>
      </c>
      <c r="H8" s="270"/>
      <c r="I8" s="171"/>
      <c r="J8" s="171"/>
      <c r="K8" s="90"/>
    </row>
    <row r="9" spans="1:11" x14ac:dyDescent="0.25">
      <c r="A9" s="121" t="s">
        <v>70</v>
      </c>
      <c r="B9" s="125">
        <v>8360.6379575237243</v>
      </c>
      <c r="C9" s="126">
        <v>8359.7693628558518</v>
      </c>
      <c r="D9" s="126">
        <v>-0.86859466787245765</v>
      </c>
      <c r="E9" s="122">
        <v>-1.0389095572435281E-2</v>
      </c>
      <c r="H9" s="270"/>
      <c r="I9" s="171"/>
      <c r="J9" s="171"/>
      <c r="K9" s="90"/>
    </row>
    <row r="10" spans="1:11" x14ac:dyDescent="0.25">
      <c r="A10" s="120" t="s">
        <v>72</v>
      </c>
      <c r="B10" s="127">
        <v>2570</v>
      </c>
      <c r="C10" s="128">
        <v>2575</v>
      </c>
      <c r="D10" s="128"/>
      <c r="E10" s="113"/>
      <c r="H10" s="270"/>
      <c r="I10" s="171"/>
      <c r="J10" s="171"/>
      <c r="K10" s="90"/>
    </row>
    <row r="11" spans="1:11" x14ac:dyDescent="0.25">
      <c r="A11" s="121" t="s">
        <v>79</v>
      </c>
      <c r="B11" s="125">
        <v>1284.4800305484698</v>
      </c>
      <c r="C11" s="126">
        <v>1321.948118984162</v>
      </c>
      <c r="D11" s="126">
        <v>37.468088435692152</v>
      </c>
      <c r="E11" s="122">
        <v>2.9169848922986574</v>
      </c>
      <c r="H11" s="270"/>
      <c r="I11" s="171"/>
      <c r="J11" s="171"/>
      <c r="K11" s="90"/>
    </row>
    <row r="12" spans="1:11" x14ac:dyDescent="0.25">
      <c r="A12" s="120" t="s">
        <v>65</v>
      </c>
      <c r="B12" s="127">
        <v>4521.0893621686146</v>
      </c>
      <c r="C12" s="128">
        <v>4557.0900046894885</v>
      </c>
      <c r="D12" s="128">
        <v>36.000642520873953</v>
      </c>
      <c r="E12" s="113">
        <v>0.796282480548129</v>
      </c>
      <c r="H12" s="270"/>
      <c r="I12" s="171"/>
      <c r="J12" s="171"/>
      <c r="K12" s="90"/>
    </row>
    <row r="13" spans="1:11" x14ac:dyDescent="0.25">
      <c r="A13" s="121" t="s">
        <v>74</v>
      </c>
      <c r="B13" s="125"/>
      <c r="C13" s="126"/>
      <c r="D13" s="126"/>
      <c r="E13" s="122"/>
      <c r="H13" s="270"/>
      <c r="I13" s="171"/>
      <c r="J13" s="171"/>
      <c r="K13" s="90"/>
    </row>
    <row r="14" spans="1:11" x14ac:dyDescent="0.25">
      <c r="A14" s="120" t="s">
        <v>80</v>
      </c>
      <c r="B14" s="127">
        <v>3152.0682608767502</v>
      </c>
      <c r="C14" s="128">
        <v>3194.2208466090756</v>
      </c>
      <c r="D14" s="128">
        <v>42.152585732325406</v>
      </c>
      <c r="E14" s="113">
        <v>1.3372992665013044</v>
      </c>
      <c r="H14" s="270"/>
      <c r="I14" s="171"/>
      <c r="J14" s="171"/>
      <c r="K14" s="90"/>
    </row>
    <row r="15" spans="1:11" x14ac:dyDescent="0.25">
      <c r="A15" s="121" t="s">
        <v>71</v>
      </c>
      <c r="B15" s="125">
        <v>6752.204731360448</v>
      </c>
      <c r="C15" s="126">
        <v>7504.4959586633622</v>
      </c>
      <c r="D15" s="126">
        <v>752.29122730291419</v>
      </c>
      <c r="E15" s="122">
        <v>11.141416133443286</v>
      </c>
      <c r="H15" s="270"/>
      <c r="I15" s="171"/>
      <c r="J15" s="171"/>
      <c r="K15" s="90"/>
    </row>
    <row r="16" spans="1:11" x14ac:dyDescent="0.25">
      <c r="A16" s="120" t="s">
        <v>82</v>
      </c>
      <c r="B16" s="127">
        <v>2943.1156671678536</v>
      </c>
      <c r="C16" s="128">
        <v>2626.4269721725154</v>
      </c>
      <c r="D16" s="128">
        <v>-316.68869499533821</v>
      </c>
      <c r="E16" s="113">
        <v>-10.760321061390229</v>
      </c>
      <c r="H16" s="270"/>
      <c r="I16" s="171"/>
      <c r="J16" s="171"/>
      <c r="K16" s="90"/>
    </row>
    <row r="17" spans="1:11" x14ac:dyDescent="0.25">
      <c r="A17" s="121" t="s">
        <v>67</v>
      </c>
      <c r="B17" s="125">
        <v>1654</v>
      </c>
      <c r="C17" s="126">
        <v>1610</v>
      </c>
      <c r="D17" s="126">
        <v>-44</v>
      </c>
      <c r="E17" s="122">
        <v>-2.6602176541717029</v>
      </c>
      <c r="H17" s="270"/>
      <c r="I17" s="171"/>
      <c r="J17" s="171"/>
      <c r="K17" s="90"/>
    </row>
    <row r="18" spans="1:11" x14ac:dyDescent="0.25">
      <c r="A18" s="120" t="s">
        <v>83</v>
      </c>
      <c r="B18" s="127">
        <v>938.20000000000016</v>
      </c>
      <c r="C18" s="128">
        <v>985</v>
      </c>
      <c r="D18" s="128">
        <v>46.799999999999841</v>
      </c>
      <c r="E18" s="113">
        <v>4.9882754210189546</v>
      </c>
      <c r="H18" s="270"/>
      <c r="I18" s="171"/>
      <c r="J18" s="171"/>
      <c r="K18" s="90"/>
    </row>
    <row r="19" spans="1:11" x14ac:dyDescent="0.25">
      <c r="A19" s="121" t="s">
        <v>63</v>
      </c>
      <c r="B19" s="125">
        <v>2283.8862037083154</v>
      </c>
      <c r="C19" s="126">
        <v>2367.0901584815097</v>
      </c>
      <c r="D19" s="126">
        <v>83.203954773194255</v>
      </c>
      <c r="E19" s="122">
        <v>3.6430867106293192</v>
      </c>
      <c r="H19" s="270"/>
      <c r="I19" s="171"/>
      <c r="J19" s="171"/>
      <c r="K19" s="90"/>
    </row>
    <row r="20" spans="1:11" x14ac:dyDescent="0.25">
      <c r="A20" s="120" t="s">
        <v>81</v>
      </c>
      <c r="B20" s="127">
        <v>4325.5944390244158</v>
      </c>
      <c r="C20" s="128">
        <v>4154.8835434979892</v>
      </c>
      <c r="D20" s="128">
        <v>-170.71089552642661</v>
      </c>
      <c r="E20" s="113">
        <v>-3.9465303077495264</v>
      </c>
      <c r="H20" s="270"/>
      <c r="I20" s="171"/>
      <c r="J20" s="171"/>
      <c r="K20" s="90"/>
    </row>
    <row r="21" spans="1:11" x14ac:dyDescent="0.25">
      <c r="A21" s="123" t="s">
        <v>75</v>
      </c>
      <c r="B21" s="129">
        <v>29441.99</v>
      </c>
      <c r="C21" s="130">
        <v>29431.159834562772</v>
      </c>
      <c r="D21" s="130">
        <v>-10.83016543722988</v>
      </c>
      <c r="E21" s="122">
        <v>-3.6784760259848781E-2</v>
      </c>
      <c r="H21" s="270"/>
      <c r="I21" s="171"/>
      <c r="J21" s="171"/>
      <c r="K21" s="90"/>
    </row>
    <row r="22" spans="1:11" x14ac:dyDescent="0.25">
      <c r="A22" s="117"/>
      <c r="B22" s="131"/>
      <c r="C22" s="132"/>
      <c r="D22" s="212"/>
      <c r="E22" s="135"/>
      <c r="H22" s="273"/>
      <c r="I22" s="171"/>
      <c r="J22" s="171"/>
      <c r="K22" s="90"/>
    </row>
    <row r="23" spans="1:11" x14ac:dyDescent="0.25">
      <c r="A23" s="107" t="s">
        <v>76</v>
      </c>
      <c r="B23" s="133">
        <v>4468.9108568000556</v>
      </c>
      <c r="C23" s="134">
        <v>4456.164717747728</v>
      </c>
      <c r="D23" s="213">
        <v>-12.746139052327635</v>
      </c>
      <c r="E23" s="114">
        <v>-0.28521801979854899</v>
      </c>
      <c r="H23" s="90"/>
      <c r="I23" s="90"/>
      <c r="J23" s="90"/>
      <c r="K23" s="90"/>
    </row>
    <row r="24" spans="1:11" x14ac:dyDescent="0.25">
      <c r="H24" s="90"/>
      <c r="I24" s="90"/>
      <c r="J24" s="90"/>
      <c r="K24" s="90"/>
    </row>
    <row r="25" spans="1:11" x14ac:dyDescent="0.25">
      <c r="A25" s="2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zoomScale="93" zoomScaleNormal="93" workbookViewId="0"/>
  </sheetViews>
  <sheetFormatPr baseColWidth="10" defaultRowHeight="15" x14ac:dyDescent="0.25"/>
  <cols>
    <col min="1" max="1" width="9.140625" customWidth="1"/>
    <col min="2" max="2" width="13.5703125" customWidth="1"/>
    <col min="3" max="3" width="12.140625" customWidth="1"/>
    <col min="4" max="4" width="13.85546875" customWidth="1"/>
    <col min="5" max="5" width="11.7109375" customWidth="1"/>
    <col min="6" max="6" width="12.85546875" customWidth="1"/>
    <col min="7" max="7" width="14.28515625" customWidth="1"/>
    <col min="8" max="8" width="12.7109375" customWidth="1"/>
    <col min="9" max="9" width="13.28515625" customWidth="1"/>
  </cols>
  <sheetData>
    <row r="1" spans="1:9" x14ac:dyDescent="0.25">
      <c r="E1" s="11" t="s">
        <v>18</v>
      </c>
    </row>
    <row r="2" spans="1:9" ht="21.75" customHeight="1" thickBot="1" x14ac:dyDescent="0.3">
      <c r="A2" s="327" t="s">
        <v>4</v>
      </c>
      <c r="B2" s="327"/>
      <c r="C2" s="327"/>
      <c r="D2" s="327"/>
      <c r="E2" s="327"/>
      <c r="F2" s="327"/>
      <c r="G2" s="327"/>
      <c r="H2" s="327"/>
      <c r="I2" s="327"/>
    </row>
    <row r="3" spans="1:9" ht="15.75" thickBot="1" x14ac:dyDescent="0.3">
      <c r="A3" s="357"/>
      <c r="B3" s="328" t="s">
        <v>6</v>
      </c>
      <c r="C3" s="328"/>
      <c r="D3" s="329"/>
      <c r="E3" s="356" t="s">
        <v>7</v>
      </c>
      <c r="F3" s="330"/>
      <c r="G3" s="328" t="s">
        <v>8</v>
      </c>
      <c r="H3" s="328"/>
      <c r="I3" s="329"/>
    </row>
    <row r="4" spans="1:9" ht="30" customHeight="1" x14ac:dyDescent="0.25">
      <c r="A4" s="358" t="s">
        <v>0</v>
      </c>
      <c r="B4" s="345" t="s">
        <v>1</v>
      </c>
      <c r="C4" s="342" t="s">
        <v>5</v>
      </c>
      <c r="D4" s="343" t="s">
        <v>2</v>
      </c>
      <c r="E4" s="343" t="s">
        <v>5</v>
      </c>
      <c r="F4" s="345" t="s">
        <v>2</v>
      </c>
      <c r="G4" s="352" t="s">
        <v>1</v>
      </c>
      <c r="H4" s="347" t="s">
        <v>5</v>
      </c>
      <c r="I4" s="343" t="s">
        <v>2</v>
      </c>
    </row>
    <row r="5" spans="1:9" ht="15.75" thickBot="1" x14ac:dyDescent="0.3">
      <c r="A5" s="333"/>
      <c r="B5" s="346"/>
      <c r="C5" s="349"/>
      <c r="D5" s="344"/>
      <c r="E5" s="344"/>
      <c r="F5" s="346"/>
      <c r="G5" s="353"/>
      <c r="H5" s="348"/>
      <c r="I5" s="344"/>
    </row>
    <row r="6" spans="1:9" x14ac:dyDescent="0.25">
      <c r="A6" s="359">
        <v>2016</v>
      </c>
      <c r="B6" s="350">
        <v>9882.09</v>
      </c>
      <c r="C6" s="340">
        <v>100</v>
      </c>
      <c r="D6" s="334" t="s">
        <v>3</v>
      </c>
      <c r="E6" s="336">
        <v>100</v>
      </c>
      <c r="F6" s="354" t="s">
        <v>3</v>
      </c>
      <c r="G6" s="332">
        <v>9882.09</v>
      </c>
      <c r="H6" s="338">
        <v>100</v>
      </c>
      <c r="I6" s="334" t="s">
        <v>3</v>
      </c>
    </row>
    <row r="7" spans="1:9" ht="15.75" thickBot="1" x14ac:dyDescent="0.3">
      <c r="A7" s="360">
        <v>2017</v>
      </c>
      <c r="B7" s="351">
        <v>10082.43</v>
      </c>
      <c r="C7" s="341">
        <v>102.02730394076556</v>
      </c>
      <c r="D7" s="335">
        <v>2.0273039407655569E-2</v>
      </c>
      <c r="E7" s="337">
        <v>101.31643100926399</v>
      </c>
      <c r="F7" s="355">
        <v>1.3164310092639964E-2</v>
      </c>
      <c r="G7" s="331">
        <v>9951.4263378248106</v>
      </c>
      <c r="H7" s="339">
        <v>100.70163637271884</v>
      </c>
      <c r="I7" s="335">
        <v>7.0163637271882795E-3</v>
      </c>
    </row>
    <row r="9" spans="1:9" x14ac:dyDescent="0.25">
      <c r="A9" s="2"/>
    </row>
    <row r="10" spans="1:9" x14ac:dyDescent="0.25">
      <c r="A10" s="2"/>
    </row>
  </sheetData>
  <mergeCells count="12">
    <mergeCell ref="A2:I2"/>
    <mergeCell ref="B3:D3"/>
    <mergeCell ref="E3:F3"/>
    <mergeCell ref="G3:I3"/>
    <mergeCell ref="B4:B5"/>
    <mergeCell ref="C4:C5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6"/>
  <sheetViews>
    <sheetView zoomScale="87" zoomScaleNormal="87" workbookViewId="0">
      <selection activeCell="B36" sqref="B36"/>
    </sheetView>
  </sheetViews>
  <sheetFormatPr baseColWidth="10" defaultRowHeight="15" x14ac:dyDescent="0.25"/>
  <cols>
    <col min="1" max="1" width="40.42578125" bestFit="1" customWidth="1"/>
    <col min="2" max="2" width="16.85546875" customWidth="1"/>
    <col min="3" max="3" width="14.28515625" customWidth="1"/>
    <col min="4" max="4" width="14.28515625" bestFit="1" customWidth="1"/>
    <col min="7" max="7" width="14.28515625" customWidth="1"/>
    <col min="8" max="8" width="13.5703125" customWidth="1"/>
    <col min="34" max="34" width="13.28515625" customWidth="1"/>
    <col min="35" max="35" width="14" customWidth="1"/>
    <col min="36" max="38" width="11.5703125" bestFit="1" customWidth="1"/>
    <col min="39" max="39" width="13.42578125" customWidth="1"/>
    <col min="40" max="47" width="11.5703125" bestFit="1" customWidth="1"/>
    <col min="48" max="48" width="12" customWidth="1"/>
    <col min="49" max="51" width="11.5703125" bestFit="1" customWidth="1"/>
    <col min="52" max="52" width="12.140625" bestFit="1" customWidth="1"/>
    <col min="53" max="53" width="11.5703125" bestFit="1" customWidth="1"/>
    <col min="54" max="54" width="12.5703125" customWidth="1"/>
    <col min="55" max="55" width="11.5703125" bestFit="1" customWidth="1"/>
    <col min="56" max="56" width="12.7109375" customWidth="1"/>
    <col min="58" max="58" width="40.42578125" bestFit="1" customWidth="1"/>
    <col min="59" max="59" width="16.28515625" customWidth="1"/>
    <col min="60" max="60" width="17.28515625" customWidth="1"/>
    <col min="61" max="61" width="14.28515625" bestFit="1" customWidth="1"/>
    <col min="62" max="62" width="17" bestFit="1" customWidth="1"/>
    <col min="63" max="63" width="14.28515625" bestFit="1" customWidth="1"/>
    <col min="64" max="64" width="16" customWidth="1"/>
    <col min="67" max="67" width="14.42578125" bestFit="1" customWidth="1"/>
  </cols>
  <sheetData>
    <row r="1" spans="1:73" x14ac:dyDescent="0.25">
      <c r="C1" s="11" t="s">
        <v>135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</row>
    <row r="2" spans="1:73" ht="37.5" customHeight="1" x14ac:dyDescent="0.25">
      <c r="A2" s="310" t="s">
        <v>40</v>
      </c>
      <c r="B2" s="311"/>
      <c r="C2" s="311"/>
      <c r="D2" s="311"/>
      <c r="E2" s="311"/>
      <c r="F2" s="311"/>
      <c r="G2" s="311"/>
      <c r="H2" s="15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</row>
    <row r="3" spans="1:73" ht="15" customHeight="1" x14ac:dyDescent="0.25">
      <c r="A3" s="3"/>
      <c r="B3" s="4" t="s">
        <v>9</v>
      </c>
      <c r="C3" s="5" t="s">
        <v>22</v>
      </c>
      <c r="D3" s="5" t="s">
        <v>23</v>
      </c>
      <c r="E3" s="312" t="s">
        <v>10</v>
      </c>
      <c r="F3" s="313"/>
      <c r="G3" s="5" t="s">
        <v>11</v>
      </c>
      <c r="H3" s="93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</row>
    <row r="4" spans="1:73" ht="23.25" customHeight="1" x14ac:dyDescent="0.25">
      <c r="A4" s="6" t="s">
        <v>12</v>
      </c>
      <c r="B4" s="7" t="s">
        <v>24</v>
      </c>
      <c r="C4" s="8" t="s">
        <v>13</v>
      </c>
      <c r="D4" s="8" t="s">
        <v>13</v>
      </c>
      <c r="E4" s="8" t="s">
        <v>13</v>
      </c>
      <c r="F4" s="8" t="s">
        <v>14</v>
      </c>
      <c r="G4" s="8" t="s">
        <v>14</v>
      </c>
      <c r="H4" s="234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</row>
    <row r="5" spans="1:73" x14ac:dyDescent="0.25">
      <c r="A5" s="12" t="s">
        <v>15</v>
      </c>
      <c r="B5" s="142">
        <v>67.215743996645273</v>
      </c>
      <c r="C5" s="18">
        <v>12522.351122716433</v>
      </c>
      <c r="D5" s="18">
        <v>12826.617734205684</v>
      </c>
      <c r="E5" s="18">
        <v>304.26661148925086</v>
      </c>
      <c r="F5" s="142">
        <v>2.429788212353273</v>
      </c>
      <c r="G5" s="142">
        <v>2.0695526272009168</v>
      </c>
      <c r="H5" s="17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</row>
    <row r="6" spans="1:73" x14ac:dyDescent="0.25">
      <c r="A6" s="9" t="s">
        <v>19</v>
      </c>
      <c r="B6" s="34">
        <v>48.82154497192932</v>
      </c>
      <c r="C6" s="19">
        <v>8092.1785725012996</v>
      </c>
      <c r="D6" s="19">
        <v>8270.7571056817706</v>
      </c>
      <c r="E6" s="19">
        <v>178.57853318047091</v>
      </c>
      <c r="F6" s="34">
        <v>2.2068041576259105</v>
      </c>
      <c r="G6" s="34">
        <v>0.8822505478328394</v>
      </c>
      <c r="H6" s="17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</row>
    <row r="7" spans="1:73" x14ac:dyDescent="0.25">
      <c r="A7" s="10" t="s">
        <v>20</v>
      </c>
      <c r="B7" s="33">
        <v>42.628040111076068</v>
      </c>
      <c r="C7" s="20">
        <v>6813.5114961424097</v>
      </c>
      <c r="D7" s="20">
        <v>6987.26965343539</v>
      </c>
      <c r="E7" s="20">
        <v>173.75815729298029</v>
      </c>
      <c r="F7" s="33">
        <v>2.5501998109397306</v>
      </c>
      <c r="G7" s="146">
        <v>0.74953468470413509</v>
      </c>
      <c r="H7" s="16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</row>
    <row r="8" spans="1:73" x14ac:dyDescent="0.25">
      <c r="A8" s="10" t="s">
        <v>21</v>
      </c>
      <c r="B8" s="33">
        <v>6.1935048608532499</v>
      </c>
      <c r="C8" s="20">
        <v>16892.861327149199</v>
      </c>
      <c r="D8" s="20">
        <v>17104.617064723501</v>
      </c>
      <c r="E8" s="20">
        <v>211.75573757430175</v>
      </c>
      <c r="F8" s="33">
        <v>1.2535220260997448</v>
      </c>
      <c r="G8" s="146">
        <v>0.1327158631287344</v>
      </c>
      <c r="H8" s="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</row>
    <row r="9" spans="1:73" ht="16.5" customHeight="1" x14ac:dyDescent="0.25">
      <c r="A9" s="9" t="s">
        <v>25</v>
      </c>
      <c r="B9" s="34">
        <v>0.72762845698933332</v>
      </c>
      <c r="C9" s="19">
        <v>34416.081840136387</v>
      </c>
      <c r="D9" s="19">
        <v>34999.460136466325</v>
      </c>
      <c r="E9" s="19">
        <v>583.37829632993817</v>
      </c>
      <c r="F9" s="34">
        <v>1.695074700948652</v>
      </c>
      <c r="G9" s="34">
        <v>4.2954741530177906E-2</v>
      </c>
      <c r="H9" s="17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</row>
    <row r="10" spans="1:73" ht="15.75" customHeight="1" x14ac:dyDescent="0.25">
      <c r="A10" s="9" t="s">
        <v>26</v>
      </c>
      <c r="B10" s="34">
        <v>0.15093367537285537</v>
      </c>
      <c r="C10" s="19">
        <v>162116.27904766399</v>
      </c>
      <c r="D10" s="19">
        <v>178388.86874425699</v>
      </c>
      <c r="E10" s="19">
        <v>16272.589696593001</v>
      </c>
      <c r="F10" s="34">
        <v>10.037603744784136</v>
      </c>
      <c r="G10" s="34">
        <v>0.24853868052953818</v>
      </c>
      <c r="H10" s="1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</row>
    <row r="11" spans="1:73" x14ac:dyDescent="0.25">
      <c r="A11" s="9" t="s">
        <v>27</v>
      </c>
      <c r="B11" s="34">
        <v>0.43652166632395872</v>
      </c>
      <c r="C11" s="19">
        <v>29616.616933019031</v>
      </c>
      <c r="D11" s="19">
        <v>29698.329854285304</v>
      </c>
      <c r="E11" s="19">
        <v>81.712921266273042</v>
      </c>
      <c r="F11" s="34">
        <v>0.2759022796259103</v>
      </c>
      <c r="G11" s="34">
        <v>3.6095055002822326E-3</v>
      </c>
      <c r="H11" s="17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</row>
    <row r="12" spans="1:73" ht="16.5" customHeight="1" x14ac:dyDescent="0.25">
      <c r="A12" s="9" t="s">
        <v>28</v>
      </c>
      <c r="B12" s="34">
        <v>1.1439658279439653</v>
      </c>
      <c r="C12" s="19">
        <v>38302.587341231774</v>
      </c>
      <c r="D12" s="19">
        <v>39680.49155379038</v>
      </c>
      <c r="E12" s="19">
        <v>1377.90421255861</v>
      </c>
      <c r="F12" s="34">
        <v>3.5974181072497231</v>
      </c>
      <c r="G12" s="34">
        <v>0.15950828517533769</v>
      </c>
      <c r="H12" s="17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</row>
    <row r="13" spans="1:73" x14ac:dyDescent="0.25">
      <c r="A13" s="9" t="s">
        <v>35</v>
      </c>
      <c r="B13" s="34">
        <v>3.126907943606398</v>
      </c>
      <c r="C13" s="19">
        <v>19000.603850355368</v>
      </c>
      <c r="D13" s="19">
        <v>18905.853348810033</v>
      </c>
      <c r="E13" s="19">
        <v>-94.750501545335283</v>
      </c>
      <c r="F13" s="34">
        <v>-0.49867100167747935</v>
      </c>
      <c r="G13" s="34">
        <v>-2.9981114975599119E-2</v>
      </c>
      <c r="H13" s="17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</row>
    <row r="14" spans="1:73" x14ac:dyDescent="0.25">
      <c r="A14" s="10" t="s">
        <v>29</v>
      </c>
      <c r="B14" s="33">
        <v>9.0279647915529559E-2</v>
      </c>
      <c r="C14" s="20">
        <v>13072.6440055818</v>
      </c>
      <c r="D14" s="20">
        <v>12791.868205936658</v>
      </c>
      <c r="E14" s="20">
        <v>-280.77579964514189</v>
      </c>
      <c r="F14" s="33">
        <v>-2.1478118697736619</v>
      </c>
      <c r="G14" s="146">
        <v>-2.5650787101498514E-3</v>
      </c>
      <c r="H14" s="16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</row>
    <row r="15" spans="1:73" x14ac:dyDescent="0.25">
      <c r="A15" s="10" t="s">
        <v>30</v>
      </c>
      <c r="B15" s="33">
        <v>0.66361917520372948</v>
      </c>
      <c r="C15" s="20">
        <v>27684.008579757152</v>
      </c>
      <c r="D15" s="20">
        <v>27443.004091375551</v>
      </c>
      <c r="E15" s="20">
        <v>-241.00448838160082</v>
      </c>
      <c r="F15" s="33">
        <v>-0.87055488256793012</v>
      </c>
      <c r="G15" s="146">
        <v>-1.6184348584034312E-2</v>
      </c>
      <c r="H15" s="16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</row>
    <row r="16" spans="1:73" ht="15" customHeight="1" x14ac:dyDescent="0.25">
      <c r="A16" s="10" t="s">
        <v>31</v>
      </c>
      <c r="B16" s="33">
        <v>1.9492972259302497</v>
      </c>
      <c r="C16" s="20">
        <v>8708.1952649525465</v>
      </c>
      <c r="D16" s="20">
        <v>8720.0199740145817</v>
      </c>
      <c r="E16" s="20">
        <v>11.824709062035254</v>
      </c>
      <c r="F16" s="33">
        <v>0.13578828565805168</v>
      </c>
      <c r="G16" s="146">
        <v>2.3324894894294406E-3</v>
      </c>
      <c r="H16" s="16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</row>
    <row r="17" spans="1:73" x14ac:dyDescent="0.25">
      <c r="A17" s="10" t="s">
        <v>32</v>
      </c>
      <c r="B17" s="33">
        <v>0.26539929813180496</v>
      </c>
      <c r="C17" s="20">
        <v>23880.120998957402</v>
      </c>
      <c r="D17" s="20">
        <v>24062.607693046961</v>
      </c>
      <c r="E17" s="20">
        <v>182.48669408953356</v>
      </c>
      <c r="F17" s="33">
        <v>0.76417826399415389</v>
      </c>
      <c r="G17" s="146">
        <v>4.9009710850342241E-3</v>
      </c>
      <c r="H17" s="16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</row>
    <row r="18" spans="1:73" ht="15" customHeight="1" x14ac:dyDescent="0.25">
      <c r="A18" s="10" t="s">
        <v>33</v>
      </c>
      <c r="B18" s="33">
        <v>1.5039278902635709E-2</v>
      </c>
      <c r="C18" s="20">
        <v>6214.4563703308668</v>
      </c>
      <c r="D18" s="20">
        <v>6234.2974011522792</v>
      </c>
      <c r="E18" s="20">
        <v>19.841030821412499</v>
      </c>
      <c r="F18" s="33">
        <v>0.31927218792841927</v>
      </c>
      <c r="G18" s="146">
        <v>3.0195512957918602E-5</v>
      </c>
      <c r="H18" s="16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</row>
    <row r="19" spans="1:73" x14ac:dyDescent="0.25">
      <c r="A19" s="10" t="s">
        <v>34</v>
      </c>
      <c r="B19" s="33">
        <v>0.14327331752244854</v>
      </c>
      <c r="C19" s="20">
        <v>114851.931898606</v>
      </c>
      <c r="D19" s="20">
        <v>113576.239628293</v>
      </c>
      <c r="E19" s="20">
        <v>-1275.6922703129967</v>
      </c>
      <c r="F19" s="33">
        <v>-1.1107277424285797</v>
      </c>
      <c r="G19" s="146">
        <v>-1.8495343768836058E-2</v>
      </c>
      <c r="H19" s="16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</row>
    <row r="20" spans="1:73" ht="15" customHeight="1" x14ac:dyDescent="0.25">
      <c r="A20" s="9" t="s">
        <v>45</v>
      </c>
      <c r="B20" s="34">
        <v>3.3014251431765738</v>
      </c>
      <c r="C20" s="19">
        <v>15450.686433648365</v>
      </c>
      <c r="D20" s="19">
        <v>15580.440198705301</v>
      </c>
      <c r="E20" s="19">
        <v>129.75376505693566</v>
      </c>
      <c r="F20" s="34">
        <v>0.83979288308096045</v>
      </c>
      <c r="G20" s="34">
        <v>4.3348351841941503E-2</v>
      </c>
      <c r="H20" s="17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</row>
    <row r="21" spans="1:73" x14ac:dyDescent="0.25">
      <c r="A21" s="10" t="s">
        <v>36</v>
      </c>
      <c r="B21" s="33">
        <v>2.216314785651578E-2</v>
      </c>
      <c r="C21" s="20">
        <v>12245.764191290184</v>
      </c>
      <c r="D21" s="20">
        <v>13652.925511904761</v>
      </c>
      <c r="E21" s="20">
        <v>1407.1613206145776</v>
      </c>
      <c r="F21" s="33">
        <v>11.491004551724288</v>
      </c>
      <c r="G21" s="146">
        <v>3.1559237326309079E-3</v>
      </c>
      <c r="H21" s="16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</row>
    <row r="22" spans="1:73" ht="15" customHeight="1" x14ac:dyDescent="0.25">
      <c r="A22" s="10" t="s">
        <v>37</v>
      </c>
      <c r="B22" s="33">
        <v>5.4343686748178972E-2</v>
      </c>
      <c r="C22" s="20">
        <v>31834.345884750772</v>
      </c>
      <c r="D22" s="20">
        <v>36179.722189504078</v>
      </c>
      <c r="E22" s="20">
        <v>4345.3763047533066</v>
      </c>
      <c r="F22" s="33">
        <v>13.649962592241678</v>
      </c>
      <c r="G22" s="146">
        <v>2.3896134643906265E-2</v>
      </c>
      <c r="H22" s="16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</row>
    <row r="23" spans="1:73" x14ac:dyDescent="0.25">
      <c r="A23" s="10" t="s">
        <v>38</v>
      </c>
      <c r="B23" s="33">
        <v>2.4869734339493341</v>
      </c>
      <c r="C23" s="20">
        <v>13747.958355848141</v>
      </c>
      <c r="D23" s="20">
        <v>13563.333568588982</v>
      </c>
      <c r="E23" s="20">
        <v>-184.62478725915935</v>
      </c>
      <c r="F23" s="33">
        <v>-1.342925127356267</v>
      </c>
      <c r="G23" s="146">
        <v>-4.6463542733742438E-2</v>
      </c>
      <c r="H23" s="16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</row>
    <row r="24" spans="1:73" ht="15" customHeight="1" x14ac:dyDescent="0.25">
      <c r="A24" s="10" t="s">
        <v>39</v>
      </c>
      <c r="B24" s="33">
        <v>0.73794487462254488</v>
      </c>
      <c r="C24" s="20">
        <v>20078.84</v>
      </c>
      <c r="D24" s="20">
        <v>20919.28</v>
      </c>
      <c r="E24" s="20">
        <v>840.43999999999869</v>
      </c>
      <c r="F24" s="33">
        <v>4.185699970715433</v>
      </c>
      <c r="G24" s="146">
        <v>6.2759836199159383E-2</v>
      </c>
      <c r="H24" s="16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</row>
    <row r="25" spans="1:73" x14ac:dyDescent="0.25">
      <c r="A25" s="9" t="s">
        <v>46</v>
      </c>
      <c r="B25" s="34">
        <v>9.5068163113028721</v>
      </c>
      <c r="C25" s="19">
        <v>24187.696860252476</v>
      </c>
      <c r="D25" s="19">
        <v>24935.415242774267</v>
      </c>
      <c r="E25" s="19">
        <v>747.71838252179077</v>
      </c>
      <c r="F25" s="34">
        <v>3.0913169899632322</v>
      </c>
      <c r="G25" s="34">
        <v>0.71932362976637532</v>
      </c>
      <c r="H25" s="17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</row>
    <row r="26" spans="1:73" ht="15" customHeight="1" x14ac:dyDescent="0.25">
      <c r="A26" s="10" t="s">
        <v>41</v>
      </c>
      <c r="B26" s="33">
        <v>0.51626942155767175</v>
      </c>
      <c r="C26" s="20">
        <v>13683.157104253256</v>
      </c>
      <c r="D26" s="20">
        <v>15113.883606204199</v>
      </c>
      <c r="E26" s="20">
        <v>1430.7265019509432</v>
      </c>
      <c r="F26" s="33">
        <v>10.456113973186916</v>
      </c>
      <c r="G26" s="146">
        <v>7.4745351951873457E-2</v>
      </c>
      <c r="H26" s="16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</row>
    <row r="27" spans="1:73" x14ac:dyDescent="0.25">
      <c r="A27" s="10" t="s">
        <v>42</v>
      </c>
      <c r="B27" s="33">
        <v>0.1922389229554452</v>
      </c>
      <c r="C27" s="20">
        <v>29022.831000091501</v>
      </c>
      <c r="D27" s="20">
        <v>29697.511521479901</v>
      </c>
      <c r="E27" s="20">
        <v>674.68052138839994</v>
      </c>
      <c r="F27" s="33">
        <v>2.3246544121980293</v>
      </c>
      <c r="G27" s="146">
        <v>1.3124738618509966E-2</v>
      </c>
      <c r="H27" s="16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</row>
    <row r="28" spans="1:73" x14ac:dyDescent="0.25">
      <c r="A28" s="10" t="s">
        <v>43</v>
      </c>
      <c r="B28" s="33">
        <v>7.0322700709730839</v>
      </c>
      <c r="C28" s="20">
        <v>20419.322592702651</v>
      </c>
      <c r="D28" s="20">
        <v>21239.014712100314</v>
      </c>
      <c r="E28" s="20">
        <v>819.69211939766319</v>
      </c>
      <c r="F28" s="33">
        <v>4.0142963395396976</v>
      </c>
      <c r="G28" s="146">
        <v>0.58330737527862886</v>
      </c>
      <c r="H28" s="16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</row>
    <row r="29" spans="1:73" x14ac:dyDescent="0.25">
      <c r="A29" s="10" t="s">
        <v>44</v>
      </c>
      <c r="B29" s="33">
        <v>1.7660378958166707</v>
      </c>
      <c r="C29" s="20">
        <v>41737.658463853717</v>
      </c>
      <c r="D29" s="20">
        <v>42007.06647449344</v>
      </c>
      <c r="E29" s="20">
        <v>269.40801063972322</v>
      </c>
      <c r="F29" s="33">
        <v>0.64547945561690767</v>
      </c>
      <c r="G29" s="146">
        <v>4.8146163917365307E-2</v>
      </c>
      <c r="H29" s="16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</row>
    <row r="30" spans="1:73" ht="15" customHeight="1" x14ac:dyDescent="0.25">
      <c r="A30" s="12" t="s">
        <v>16</v>
      </c>
      <c r="B30" s="142">
        <v>32.784256003354727</v>
      </c>
      <c r="C30" s="18">
        <v>4468.9108568000538</v>
      </c>
      <c r="D30" s="18">
        <v>4456.164717747728</v>
      </c>
      <c r="E30" s="18">
        <v>-12.746139052325816</v>
      </c>
      <c r="F30" s="142">
        <v>-0.28521801979852057</v>
      </c>
      <c r="G30" s="142">
        <v>-4.2285858387057382E-2</v>
      </c>
      <c r="H30" s="17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</row>
    <row r="31" spans="1:73" x14ac:dyDescent="0.25">
      <c r="A31" s="143" t="s">
        <v>17</v>
      </c>
      <c r="B31" s="144">
        <v>100</v>
      </c>
      <c r="C31" s="145">
        <v>9882.0906488611545</v>
      </c>
      <c r="D31" s="145">
        <v>10082.426988649579</v>
      </c>
      <c r="E31" s="145">
        <v>200.336339788424</v>
      </c>
      <c r="F31" s="144">
        <v>2.0272667688138597</v>
      </c>
      <c r="G31" s="144">
        <v>2.0272667688138597</v>
      </c>
      <c r="H31" s="16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</row>
    <row r="32" spans="1:73" ht="15" customHeight="1" x14ac:dyDescent="0.25">
      <c r="A32" s="137"/>
      <c r="B32" s="138"/>
      <c r="C32" s="139"/>
      <c r="D32" s="139"/>
      <c r="E32" s="139"/>
      <c r="F32" s="140"/>
      <c r="G32" s="141"/>
      <c r="H32" s="16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</row>
    <row r="33" spans="1:73" x14ac:dyDescent="0.25">
      <c r="A33" s="137"/>
      <c r="B33" s="138"/>
      <c r="C33" s="139"/>
      <c r="D33" s="139"/>
      <c r="E33" s="139"/>
      <c r="F33" s="140"/>
      <c r="G33" s="141"/>
      <c r="H33" s="16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</row>
    <row r="34" spans="1:73" ht="15" customHeight="1" x14ac:dyDescent="0.25">
      <c r="A34" s="136"/>
      <c r="B34" s="136"/>
      <c r="C34" s="136"/>
      <c r="D34" s="136"/>
      <c r="E34" s="136"/>
      <c r="F34" s="136"/>
      <c r="G34" s="136"/>
      <c r="H34" s="17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</row>
    <row r="35" spans="1:73" x14ac:dyDescent="0.25">
      <c r="A35" s="2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</row>
    <row r="36" spans="1:73" x14ac:dyDescent="0.25">
      <c r="A36" s="14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</row>
  </sheetData>
  <mergeCells count="2">
    <mergeCell ref="A2:G2"/>
    <mergeCell ref="E3:F3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9"/>
  <sheetViews>
    <sheetView zoomScale="89" zoomScaleNormal="89" workbookViewId="0">
      <selection activeCell="B33" sqref="B33"/>
    </sheetView>
  </sheetViews>
  <sheetFormatPr baseColWidth="10" defaultRowHeight="15" x14ac:dyDescent="0.25"/>
  <cols>
    <col min="1" max="1" width="31.85546875" bestFit="1" customWidth="1"/>
    <col min="2" max="2" width="16.42578125" bestFit="1" customWidth="1"/>
    <col min="3" max="4" width="13.85546875" bestFit="1" customWidth="1"/>
    <col min="7" max="7" width="13.7109375" customWidth="1"/>
    <col min="9" max="9" width="40" customWidth="1"/>
    <col min="10" max="10" width="16.7109375" customWidth="1"/>
    <col min="11" max="11" width="14.42578125" customWidth="1"/>
    <col min="12" max="12" width="18.140625" customWidth="1"/>
    <col min="15" max="15" width="16.85546875" customWidth="1"/>
    <col min="18" max="18" width="13" bestFit="1" customWidth="1"/>
    <col min="19" max="19" width="14" customWidth="1"/>
    <col min="21" max="21" width="38" customWidth="1"/>
    <col min="22" max="22" width="14.28515625" customWidth="1"/>
    <col min="23" max="23" width="15.28515625" customWidth="1"/>
    <col min="24" max="24" width="16" customWidth="1"/>
    <col min="26" max="26" width="31.85546875" bestFit="1" customWidth="1"/>
    <col min="27" max="27" width="15.5703125" customWidth="1"/>
    <col min="28" max="28" width="14.28515625" customWidth="1"/>
  </cols>
  <sheetData>
    <row r="1" spans="1:57" x14ac:dyDescent="0.25">
      <c r="C1" s="27" t="s">
        <v>136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</row>
    <row r="2" spans="1:57" ht="27" customHeight="1" x14ac:dyDescent="0.3">
      <c r="A2" s="314" t="s">
        <v>121</v>
      </c>
      <c r="B2" s="314"/>
      <c r="C2" s="314"/>
      <c r="D2" s="314"/>
      <c r="E2" s="314"/>
      <c r="F2" s="314"/>
      <c r="G2" s="314"/>
      <c r="I2" s="90"/>
      <c r="J2" s="90"/>
      <c r="K2" s="90"/>
      <c r="L2" s="90"/>
      <c r="M2" s="90"/>
      <c r="N2" s="254"/>
      <c r="O2" s="90"/>
      <c r="P2" s="90"/>
      <c r="Q2" s="90"/>
      <c r="R2" s="90"/>
      <c r="S2" s="90"/>
      <c r="T2" s="90"/>
      <c r="U2" s="255"/>
      <c r="V2" s="90"/>
      <c r="W2" s="90"/>
      <c r="X2" s="90"/>
      <c r="Y2" s="90"/>
      <c r="Z2" s="255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</row>
    <row r="3" spans="1:57" x14ac:dyDescent="0.25">
      <c r="A3" s="3"/>
      <c r="B3" s="4" t="s">
        <v>9</v>
      </c>
      <c r="C3" s="5" t="s">
        <v>22</v>
      </c>
      <c r="D3" s="5" t="s">
        <v>23</v>
      </c>
      <c r="E3" s="312" t="s">
        <v>10</v>
      </c>
      <c r="F3" s="313"/>
      <c r="G3" s="5" t="s">
        <v>11</v>
      </c>
      <c r="I3" s="91"/>
      <c r="J3" s="92"/>
      <c r="K3" s="93"/>
      <c r="L3" s="93"/>
      <c r="M3" s="90"/>
      <c r="N3" s="237"/>
      <c r="O3" s="242"/>
      <c r="P3" s="242"/>
      <c r="Q3" s="237"/>
      <c r="R3" s="249"/>
      <c r="S3" s="171"/>
      <c r="T3" s="90"/>
      <c r="U3" s="91"/>
      <c r="V3" s="92"/>
      <c r="W3" s="93"/>
      <c r="X3" s="93"/>
      <c r="Y3" s="90"/>
      <c r="Z3" s="91"/>
      <c r="AA3" s="93"/>
      <c r="AB3" s="93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</row>
    <row r="4" spans="1:57" ht="19.5" customHeight="1" x14ac:dyDescent="0.25">
      <c r="A4" s="21" t="s">
        <v>12</v>
      </c>
      <c r="B4" s="7" t="s">
        <v>24</v>
      </c>
      <c r="C4" s="8" t="s">
        <v>13</v>
      </c>
      <c r="D4" s="8" t="s">
        <v>13</v>
      </c>
      <c r="E4" s="8" t="s">
        <v>13</v>
      </c>
      <c r="F4" s="8" t="s">
        <v>14</v>
      </c>
      <c r="G4" s="8" t="s">
        <v>14</v>
      </c>
      <c r="I4" s="245"/>
      <c r="J4" s="234"/>
      <c r="K4" s="234"/>
      <c r="L4" s="234"/>
      <c r="M4" s="90"/>
      <c r="N4" s="238"/>
      <c r="O4" s="243"/>
      <c r="P4" s="238"/>
      <c r="Q4" s="152"/>
      <c r="R4" s="249"/>
      <c r="S4" s="171"/>
      <c r="T4" s="90"/>
      <c r="U4" s="94"/>
      <c r="V4" s="234"/>
      <c r="W4" s="234"/>
      <c r="X4" s="234"/>
      <c r="Y4" s="90"/>
      <c r="Z4" s="94"/>
      <c r="AA4" s="234"/>
      <c r="AB4" s="234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</row>
    <row r="5" spans="1:57" x14ac:dyDescent="0.25">
      <c r="A5" s="12" t="s">
        <v>119</v>
      </c>
      <c r="B5" s="30">
        <v>54.740332338161089</v>
      </c>
      <c r="C5" s="29">
        <v>9021.0587769864742</v>
      </c>
      <c r="D5" s="29">
        <v>9267.3111458602853</v>
      </c>
      <c r="E5" s="29">
        <v>246.25236887381106</v>
      </c>
      <c r="F5" s="28">
        <v>2.7297501874394356</v>
      </c>
      <c r="G5" s="28">
        <v>1.3640773992257731</v>
      </c>
      <c r="I5" s="94"/>
      <c r="J5" s="245"/>
      <c r="K5" s="247"/>
      <c r="L5" s="247"/>
      <c r="M5" s="90"/>
      <c r="N5" s="238"/>
      <c r="O5" s="152"/>
      <c r="P5" s="152"/>
      <c r="Q5" s="152"/>
      <c r="R5" s="249"/>
      <c r="S5" s="171"/>
      <c r="T5" s="152"/>
      <c r="U5" s="94"/>
      <c r="V5" s="256"/>
      <c r="W5" s="257"/>
      <c r="X5" s="257"/>
      <c r="Y5" s="90"/>
      <c r="Z5" s="94"/>
      <c r="AA5" s="251"/>
      <c r="AB5" s="251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</row>
    <row r="6" spans="1:57" x14ac:dyDescent="0.25">
      <c r="A6" s="9" t="s">
        <v>19</v>
      </c>
      <c r="B6" s="31">
        <v>42.628040111076068</v>
      </c>
      <c r="C6" s="23">
        <v>6813.5114961424097</v>
      </c>
      <c r="D6" s="23">
        <v>6987.26965343539</v>
      </c>
      <c r="E6" s="23">
        <v>173.75815729298029</v>
      </c>
      <c r="F6" s="22">
        <v>2.5501998109397306</v>
      </c>
      <c r="G6" s="22">
        <v>0.74953468470413531</v>
      </c>
      <c r="I6" s="94"/>
      <c r="J6" s="245"/>
      <c r="K6" s="247"/>
      <c r="L6" s="247"/>
      <c r="M6" s="90"/>
      <c r="N6" s="238"/>
      <c r="O6" s="152"/>
      <c r="P6" s="152"/>
      <c r="Q6" s="152"/>
      <c r="R6" s="249"/>
      <c r="S6" s="171"/>
      <c r="T6" s="152"/>
      <c r="U6" s="94"/>
      <c r="V6" s="258"/>
      <c r="W6" s="259"/>
      <c r="X6" s="259"/>
      <c r="Y6" s="90"/>
      <c r="Z6" s="94"/>
      <c r="AA6" s="260"/>
      <c r="AB6" s="26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</row>
    <row r="7" spans="1:57" x14ac:dyDescent="0.25">
      <c r="A7" s="9" t="s">
        <v>47</v>
      </c>
      <c r="B7" s="31">
        <v>2.054616152748415</v>
      </c>
      <c r="C7" s="23">
        <v>8881.7151997714736</v>
      </c>
      <c r="D7" s="23">
        <v>8880.7417464263344</v>
      </c>
      <c r="E7" s="23">
        <v>-0.97345334513920534</v>
      </c>
      <c r="F7" s="22">
        <v>-1.0960195449229104E-2</v>
      </c>
      <c r="G7" s="22">
        <v>-2.0239370776268731E-4</v>
      </c>
      <c r="I7" s="98"/>
      <c r="J7" s="91"/>
      <c r="K7" s="250"/>
      <c r="L7" s="250"/>
      <c r="M7" s="90"/>
      <c r="N7" s="238"/>
      <c r="O7" s="152"/>
      <c r="P7" s="152"/>
      <c r="Q7" s="152"/>
      <c r="R7" s="249"/>
      <c r="S7" s="171"/>
      <c r="T7" s="90"/>
      <c r="U7" s="94"/>
      <c r="V7" s="258"/>
      <c r="W7" s="259"/>
      <c r="X7" s="259"/>
      <c r="Y7" s="90"/>
      <c r="Z7" s="94"/>
      <c r="AA7" s="260"/>
      <c r="AB7" s="26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</row>
    <row r="8" spans="1:57" x14ac:dyDescent="0.25">
      <c r="A8" s="10" t="s">
        <v>48</v>
      </c>
      <c r="B8" s="32">
        <v>9.0279647915529559E-2</v>
      </c>
      <c r="C8" s="25">
        <v>13072.644005581826</v>
      </c>
      <c r="D8" s="25">
        <v>12791.868205936658</v>
      </c>
      <c r="E8" s="25">
        <v>-280.77579964516735</v>
      </c>
      <c r="F8" s="24">
        <v>-2.1478118697738608</v>
      </c>
      <c r="G8" s="24">
        <v>-2.5650787101500847E-3</v>
      </c>
      <c r="I8" s="98"/>
      <c r="J8" s="91"/>
      <c r="K8" s="250"/>
      <c r="L8" s="250"/>
      <c r="M8" s="90"/>
      <c r="N8" s="238"/>
      <c r="O8" s="152"/>
      <c r="P8" s="246"/>
      <c r="Q8" s="152"/>
      <c r="R8" s="249"/>
      <c r="S8" s="171"/>
      <c r="T8" s="90"/>
      <c r="U8" s="98"/>
      <c r="V8" s="258"/>
      <c r="W8" s="259"/>
      <c r="X8" s="259"/>
      <c r="Y8" s="90"/>
      <c r="Z8" s="98"/>
      <c r="AA8" s="260"/>
      <c r="AB8" s="26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</row>
    <row r="9" spans="1:57" ht="15" customHeight="1" x14ac:dyDescent="0.25">
      <c r="A9" s="10" t="s">
        <v>49</v>
      </c>
      <c r="B9" s="32">
        <v>1.9492972259302497</v>
      </c>
      <c r="C9" s="25">
        <v>8708.1952649525465</v>
      </c>
      <c r="D9" s="25">
        <v>8720.0199740145817</v>
      </c>
      <c r="E9" s="25">
        <v>11.824709062035254</v>
      </c>
      <c r="F9" s="24">
        <v>0.13578828565805168</v>
      </c>
      <c r="G9" s="24">
        <v>2.3324894894294411E-3</v>
      </c>
      <c r="I9" s="94"/>
      <c r="J9" s="245"/>
      <c r="K9" s="247"/>
      <c r="L9" s="247"/>
      <c r="M9" s="90"/>
      <c r="N9" s="239"/>
      <c r="O9" s="242"/>
      <c r="P9" s="242"/>
      <c r="Q9" s="237"/>
      <c r="R9" s="249"/>
      <c r="S9" s="171"/>
      <c r="T9" s="90"/>
      <c r="U9" s="98"/>
      <c r="V9" s="258"/>
      <c r="W9" s="259"/>
      <c r="X9" s="259"/>
      <c r="Y9" s="90"/>
      <c r="Z9" s="98"/>
      <c r="AA9" s="260"/>
      <c r="AB9" s="26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</row>
    <row r="10" spans="1:57" x14ac:dyDescent="0.25">
      <c r="A10" s="10" t="s">
        <v>50</v>
      </c>
      <c r="B10" s="32">
        <v>1.5039278902635709E-2</v>
      </c>
      <c r="C10" s="25">
        <v>6214.4563703308704</v>
      </c>
      <c r="D10" s="25">
        <v>6234.2974011522792</v>
      </c>
      <c r="E10" s="25">
        <v>19.841030821408822</v>
      </c>
      <c r="F10" s="24">
        <v>0.31927218792834822</v>
      </c>
      <c r="G10" s="24">
        <v>3.0195512957913069E-5</v>
      </c>
      <c r="I10" s="94"/>
      <c r="J10" s="245"/>
      <c r="K10" s="247"/>
      <c r="L10" s="247"/>
      <c r="M10" s="90"/>
      <c r="N10" s="238"/>
      <c r="O10" s="242"/>
      <c r="P10" s="242"/>
      <c r="Q10" s="248"/>
      <c r="R10" s="249"/>
      <c r="S10" s="171"/>
      <c r="T10" s="90"/>
      <c r="U10" s="98"/>
      <c r="V10" s="258"/>
      <c r="W10" s="259"/>
      <c r="X10" s="259"/>
      <c r="Y10" s="90"/>
      <c r="Z10" s="98"/>
      <c r="AA10" s="260"/>
      <c r="AB10" s="26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</row>
    <row r="11" spans="1:57" x14ac:dyDescent="0.25">
      <c r="A11" s="9" t="s">
        <v>45</v>
      </c>
      <c r="B11" s="31">
        <v>2.50913658180585</v>
      </c>
      <c r="C11" s="23">
        <v>13734.689508062091</v>
      </c>
      <c r="D11" s="23">
        <v>13564.124932240071</v>
      </c>
      <c r="E11" s="23">
        <v>-170.56457582201983</v>
      </c>
      <c r="F11" s="22">
        <v>-1.241852433008404</v>
      </c>
      <c r="G11" s="22">
        <v>-4.330761900110159E-2</v>
      </c>
      <c r="I11" s="94"/>
      <c r="J11" s="245"/>
      <c r="K11" s="247"/>
      <c r="L11" s="247"/>
      <c r="M11" s="90"/>
      <c r="N11" s="239"/>
      <c r="O11" s="244"/>
      <c r="P11" s="244"/>
      <c r="Q11" s="237"/>
      <c r="R11" s="249"/>
      <c r="S11" s="171"/>
      <c r="T11" s="90"/>
      <c r="U11" s="94"/>
      <c r="V11" s="258"/>
      <c r="W11" s="259"/>
      <c r="X11" s="259"/>
      <c r="Y11" s="90"/>
      <c r="Z11" s="94"/>
      <c r="AA11" s="260"/>
      <c r="AB11" s="26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</row>
    <row r="12" spans="1:57" x14ac:dyDescent="0.25">
      <c r="A12" s="10" t="s">
        <v>52</v>
      </c>
      <c r="B12" s="13">
        <v>2.216314785651578E-2</v>
      </c>
      <c r="C12" s="25">
        <v>12245.764191290184</v>
      </c>
      <c r="D12" s="25">
        <v>13652.925511904761</v>
      </c>
      <c r="E12" s="25">
        <v>1407.1613206145776</v>
      </c>
      <c r="F12" s="24">
        <v>11.491004551724288</v>
      </c>
      <c r="G12" s="24">
        <v>3.1559237326309088E-3</v>
      </c>
      <c r="I12" s="94"/>
      <c r="J12" s="245"/>
      <c r="K12" s="247"/>
      <c r="L12" s="247"/>
      <c r="M12" s="90"/>
      <c r="N12" s="238"/>
      <c r="O12" s="238"/>
      <c r="P12" s="152"/>
      <c r="Q12" s="152"/>
      <c r="R12" s="249"/>
      <c r="S12" s="171"/>
      <c r="T12" s="90"/>
      <c r="U12" s="98"/>
      <c r="V12" s="258"/>
      <c r="W12" s="259"/>
      <c r="X12" s="259"/>
      <c r="Y12" s="90"/>
      <c r="Z12" s="98"/>
      <c r="AA12" s="260"/>
      <c r="AB12" s="26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</row>
    <row r="13" spans="1:57" ht="15" customHeight="1" x14ac:dyDescent="0.25">
      <c r="A13" s="10" t="s">
        <v>53</v>
      </c>
      <c r="B13" s="13">
        <v>2.4869734339493341</v>
      </c>
      <c r="C13" s="25">
        <v>13747.958355848101</v>
      </c>
      <c r="D13" s="25">
        <v>13563.333568588982</v>
      </c>
      <c r="E13" s="25">
        <v>-184.62478725911933</v>
      </c>
      <c r="F13" s="24">
        <v>-1.3429251273559828</v>
      </c>
      <c r="G13" s="24">
        <v>-4.6463542733732377E-2</v>
      </c>
      <c r="I13" s="94"/>
      <c r="J13" s="245"/>
      <c r="K13" s="247"/>
      <c r="L13" s="247"/>
      <c r="M13" s="90"/>
      <c r="N13" s="238"/>
      <c r="O13" s="242"/>
      <c r="P13" s="242"/>
      <c r="Q13" s="237"/>
      <c r="R13" s="249"/>
      <c r="S13" s="171"/>
      <c r="T13" s="90"/>
      <c r="U13" s="98"/>
      <c r="V13" s="258"/>
      <c r="W13" s="259"/>
      <c r="X13" s="259"/>
      <c r="Y13" s="90"/>
      <c r="Z13" s="98"/>
      <c r="AA13" s="260"/>
      <c r="AB13" s="26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</row>
    <row r="14" spans="1:57" x14ac:dyDescent="0.25">
      <c r="A14" s="9" t="s">
        <v>46</v>
      </c>
      <c r="B14" s="31">
        <v>7.5485394925307556</v>
      </c>
      <c r="C14" s="23">
        <v>19958.614098870214</v>
      </c>
      <c r="D14" s="23">
        <v>20820.096867643795</v>
      </c>
      <c r="E14" s="23">
        <v>861.48276877358148</v>
      </c>
      <c r="F14" s="22">
        <v>4.316345636555738</v>
      </c>
      <c r="G14" s="22">
        <v>0.65805272723050179</v>
      </c>
      <c r="I14" s="98"/>
      <c r="J14" s="91"/>
      <c r="K14" s="250"/>
      <c r="L14" s="250"/>
      <c r="M14" s="90"/>
      <c r="N14" s="238"/>
      <c r="O14" s="242"/>
      <c r="P14" s="242"/>
      <c r="Q14" s="152"/>
      <c r="R14" s="249"/>
      <c r="S14" s="171"/>
      <c r="T14" s="90"/>
      <c r="U14" s="94"/>
      <c r="V14" s="258"/>
      <c r="W14" s="259"/>
      <c r="X14" s="259"/>
      <c r="Y14" s="90"/>
      <c r="Z14" s="94"/>
      <c r="AA14" s="260"/>
      <c r="AB14" s="26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</row>
    <row r="15" spans="1:57" ht="15" customHeight="1" x14ac:dyDescent="0.25">
      <c r="A15" s="10" t="s">
        <v>54</v>
      </c>
      <c r="B15" s="13">
        <v>0.51626942155767175</v>
      </c>
      <c r="C15" s="25">
        <v>13683.157104253256</v>
      </c>
      <c r="D15" s="25">
        <v>15113.883606204163</v>
      </c>
      <c r="E15" s="25">
        <v>1430.7265019509068</v>
      </c>
      <c r="F15" s="24">
        <v>10.456113973186646</v>
      </c>
      <c r="G15" s="24">
        <v>7.4745351951871569E-2</v>
      </c>
      <c r="I15" s="98"/>
      <c r="J15" s="91"/>
      <c r="K15" s="250"/>
      <c r="L15" s="250"/>
      <c r="M15" s="90"/>
      <c r="N15" s="242"/>
      <c r="O15" s="242"/>
      <c r="P15" s="242"/>
      <c r="Q15" s="237"/>
      <c r="R15" s="249"/>
      <c r="S15" s="171"/>
      <c r="T15" s="90"/>
      <c r="U15" s="98"/>
      <c r="V15" s="258"/>
      <c r="W15" s="259"/>
      <c r="X15" s="259"/>
      <c r="Y15" s="90"/>
      <c r="Z15" s="98"/>
      <c r="AA15" s="260"/>
      <c r="AB15" s="26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</row>
    <row r="16" spans="1:57" x14ac:dyDescent="0.25">
      <c r="A16" s="10" t="s">
        <v>55</v>
      </c>
      <c r="B16" s="32">
        <v>7.0322700709730839</v>
      </c>
      <c r="C16" s="25">
        <v>20419.322592702651</v>
      </c>
      <c r="D16" s="25">
        <v>21239.014712100314</v>
      </c>
      <c r="E16" s="25">
        <v>819.69211939766319</v>
      </c>
      <c r="F16" s="24">
        <v>4.0142963395396976</v>
      </c>
      <c r="G16" s="24">
        <v>0.58330737527862897</v>
      </c>
      <c r="I16" s="98"/>
      <c r="J16" s="91"/>
      <c r="K16" s="250"/>
      <c r="L16" s="250"/>
      <c r="M16" s="90"/>
      <c r="N16" s="242"/>
      <c r="O16" s="242"/>
      <c r="P16" s="242"/>
      <c r="Q16" s="152"/>
      <c r="R16" s="249"/>
      <c r="S16" s="171"/>
      <c r="T16" s="90"/>
      <c r="U16" s="98"/>
      <c r="V16" s="258"/>
      <c r="W16" s="259"/>
      <c r="X16" s="259"/>
      <c r="Y16" s="90"/>
      <c r="Z16" s="98"/>
      <c r="AA16" s="260"/>
      <c r="AB16" s="26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</row>
    <row r="17" spans="1:57" ht="15" customHeight="1" x14ac:dyDescent="0.25">
      <c r="A17" s="12" t="s">
        <v>120</v>
      </c>
      <c r="B17" s="30">
        <v>12.475411658484186</v>
      </c>
      <c r="C17" s="29">
        <v>27885.524047593295</v>
      </c>
      <c r="D17" s="29">
        <v>28444.34890598066</v>
      </c>
      <c r="E17" s="29">
        <v>558.82485838736466</v>
      </c>
      <c r="F17" s="28">
        <v>2.0039962578203472</v>
      </c>
      <c r="G17" s="28">
        <v>0.70547522797515838</v>
      </c>
      <c r="I17" s="98"/>
      <c r="J17" s="91"/>
      <c r="K17" s="250"/>
      <c r="L17" s="250"/>
      <c r="M17" s="90"/>
      <c r="N17" s="239"/>
      <c r="O17" s="242"/>
      <c r="P17" s="242"/>
      <c r="Q17" s="237"/>
      <c r="R17" s="249"/>
      <c r="S17" s="171"/>
      <c r="T17" s="90"/>
      <c r="U17" s="94"/>
      <c r="V17" s="258"/>
      <c r="W17" s="259"/>
      <c r="X17" s="259"/>
      <c r="Y17" s="90"/>
      <c r="Z17" s="94"/>
      <c r="AA17" s="251"/>
      <c r="AB17" s="251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</row>
    <row r="18" spans="1:57" x14ac:dyDescent="0.25">
      <c r="A18" s="9" t="s">
        <v>51</v>
      </c>
      <c r="B18" s="31">
        <v>6.1935048608532499</v>
      </c>
      <c r="C18" s="23">
        <v>16892.861327149174</v>
      </c>
      <c r="D18" s="23">
        <v>17104.617064723461</v>
      </c>
      <c r="E18" s="23">
        <v>211.7557375742872</v>
      </c>
      <c r="F18" s="22">
        <v>1.2535220260996738</v>
      </c>
      <c r="G18" s="22">
        <v>0.1327158631287253</v>
      </c>
      <c r="I18" s="98"/>
      <c r="J18" s="91"/>
      <c r="K18" s="250"/>
      <c r="L18" s="250"/>
      <c r="M18" s="90"/>
      <c r="N18" s="238"/>
      <c r="O18" s="242"/>
      <c r="P18" s="242"/>
      <c r="Q18" s="152"/>
      <c r="R18" s="249"/>
      <c r="S18" s="171"/>
      <c r="T18" s="90"/>
      <c r="U18" s="98"/>
      <c r="V18" s="258"/>
      <c r="W18" s="259"/>
      <c r="X18" s="259"/>
      <c r="Y18" s="90"/>
      <c r="Z18" s="94"/>
      <c r="AA18" s="260"/>
      <c r="AB18" s="26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</row>
    <row r="19" spans="1:57" x14ac:dyDescent="0.25">
      <c r="A19" s="9" t="s">
        <v>56</v>
      </c>
      <c r="B19" s="31">
        <v>0.72762845698933332</v>
      </c>
      <c r="C19" s="23">
        <v>34416.081840136387</v>
      </c>
      <c r="D19" s="23">
        <v>34999.460136466325</v>
      </c>
      <c r="E19" s="23">
        <v>583.37829632993817</v>
      </c>
      <c r="F19" s="22">
        <v>1.695074700948652</v>
      </c>
      <c r="G19" s="22">
        <v>4.2954741530177913E-2</v>
      </c>
      <c r="I19" s="98"/>
      <c r="J19" s="91"/>
      <c r="K19" s="250"/>
      <c r="L19" s="250"/>
      <c r="M19" s="90"/>
      <c r="N19" s="239"/>
      <c r="O19" s="237"/>
      <c r="P19" s="237"/>
      <c r="Q19" s="237"/>
      <c r="R19" s="249"/>
      <c r="S19" s="171"/>
      <c r="T19" s="90"/>
      <c r="U19" s="98"/>
      <c r="V19" s="258"/>
      <c r="W19" s="259"/>
      <c r="X19" s="259"/>
      <c r="Y19" s="90"/>
      <c r="Z19" s="94"/>
      <c r="AA19" s="260"/>
      <c r="AB19" s="26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</row>
    <row r="20" spans="1:57" x14ac:dyDescent="0.25">
      <c r="A20" s="9" t="s">
        <v>57</v>
      </c>
      <c r="B20" s="31">
        <v>0.15093367537285537</v>
      </c>
      <c r="C20" s="23">
        <v>162116.27904766402</v>
      </c>
      <c r="D20" s="23">
        <v>178388.86874425679</v>
      </c>
      <c r="E20" s="23">
        <v>16272.589696592768</v>
      </c>
      <c r="F20" s="22">
        <v>10.037603744783979</v>
      </c>
      <c r="G20" s="22">
        <v>0.24853868052953468</v>
      </c>
      <c r="I20" s="94"/>
      <c r="J20" s="245"/>
      <c r="K20" s="247"/>
      <c r="L20" s="247"/>
      <c r="M20" s="90"/>
      <c r="N20" s="238"/>
      <c r="O20" s="237"/>
      <c r="P20" s="238"/>
      <c r="Q20" s="152"/>
      <c r="R20" s="249"/>
      <c r="S20" s="171"/>
      <c r="T20" s="90"/>
      <c r="U20" s="94"/>
      <c r="V20" s="258"/>
      <c r="W20" s="259"/>
      <c r="X20" s="259"/>
      <c r="Y20" s="90"/>
      <c r="Z20" s="94"/>
      <c r="AA20" s="260"/>
      <c r="AB20" s="26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</row>
    <row r="21" spans="1:57" x14ac:dyDescent="0.25">
      <c r="A21" s="9" t="s">
        <v>27</v>
      </c>
      <c r="B21" s="31">
        <v>0.43652166632395872</v>
      </c>
      <c r="C21" s="23">
        <v>29616.616933019031</v>
      </c>
      <c r="D21" s="23">
        <v>29698.329854285304</v>
      </c>
      <c r="E21" s="23">
        <v>81.712921266273042</v>
      </c>
      <c r="F21" s="22">
        <v>0.2759022796259103</v>
      </c>
      <c r="G21" s="22">
        <v>3.6095055002822334E-3</v>
      </c>
      <c r="I21" s="98"/>
      <c r="J21" s="91"/>
      <c r="K21" s="250"/>
      <c r="L21" s="250"/>
      <c r="M21" s="90"/>
      <c r="N21" s="240"/>
      <c r="O21" s="237"/>
      <c r="P21" s="240"/>
      <c r="Q21" s="237"/>
      <c r="R21" s="249"/>
      <c r="S21" s="171"/>
      <c r="T21" s="90"/>
      <c r="U21" s="94"/>
      <c r="V21" s="258"/>
      <c r="W21" s="259"/>
      <c r="X21" s="259"/>
      <c r="Y21" s="90"/>
      <c r="Z21" s="94"/>
      <c r="AA21" s="260"/>
      <c r="AB21" s="26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</row>
    <row r="22" spans="1:57" x14ac:dyDescent="0.25">
      <c r="A22" s="9" t="s">
        <v>58</v>
      </c>
      <c r="B22" s="31">
        <v>1.1439658279439653</v>
      </c>
      <c r="C22" s="23">
        <v>38302.587341231774</v>
      </c>
      <c r="D22" s="23">
        <v>39680.49155379038</v>
      </c>
      <c r="E22" s="23">
        <v>1377.9042125586056</v>
      </c>
      <c r="F22" s="22">
        <v>3.5974181072497231</v>
      </c>
      <c r="G22" s="22">
        <v>0.15950828517533769</v>
      </c>
      <c r="I22" s="98"/>
      <c r="J22" s="91"/>
      <c r="K22" s="250"/>
      <c r="L22" s="250"/>
      <c r="M22" s="90"/>
      <c r="N22" s="241"/>
      <c r="O22" s="237"/>
      <c r="P22" s="240"/>
      <c r="Q22" s="152"/>
      <c r="R22" s="249"/>
      <c r="S22" s="171"/>
      <c r="T22" s="90"/>
      <c r="U22" s="94"/>
      <c r="V22" s="258"/>
      <c r="W22" s="259"/>
      <c r="X22" s="259"/>
      <c r="Y22" s="90"/>
      <c r="Z22" s="94"/>
      <c r="AA22" s="260"/>
      <c r="AB22" s="26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</row>
    <row r="23" spans="1:57" ht="15" customHeight="1" x14ac:dyDescent="0.25">
      <c r="A23" s="9" t="s">
        <v>47</v>
      </c>
      <c r="B23" s="31">
        <v>1.072291790857983</v>
      </c>
      <c r="C23" s="23">
        <v>38389.386126415717</v>
      </c>
      <c r="D23" s="23">
        <v>38114.949610641888</v>
      </c>
      <c r="E23" s="23">
        <v>-274.43651577382843</v>
      </c>
      <c r="F23" s="22">
        <v>-0.71487602034090969</v>
      </c>
      <c r="G23" s="22">
        <v>-2.9778721267837892E-2</v>
      </c>
      <c r="I23" s="98"/>
      <c r="J23" s="91"/>
      <c r="K23" s="250"/>
      <c r="L23" s="250"/>
      <c r="M23" s="90"/>
      <c r="N23" s="240"/>
      <c r="O23" s="242"/>
      <c r="P23" s="240"/>
      <c r="Q23" s="237"/>
      <c r="R23" s="249"/>
      <c r="S23" s="171"/>
      <c r="T23" s="90"/>
      <c r="U23" s="94"/>
      <c r="V23" s="258"/>
      <c r="W23" s="259"/>
      <c r="X23" s="259"/>
      <c r="Y23" s="90"/>
      <c r="Z23" s="94"/>
      <c r="AA23" s="260"/>
      <c r="AB23" s="26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</row>
    <row r="24" spans="1:57" x14ac:dyDescent="0.25">
      <c r="A24" s="10" t="s">
        <v>48</v>
      </c>
      <c r="B24" s="32">
        <v>0.66361917520372948</v>
      </c>
      <c r="C24" s="25">
        <v>27684.008579757152</v>
      </c>
      <c r="D24" s="25">
        <v>27443.004091375551</v>
      </c>
      <c r="E24" s="25">
        <v>-241.00448838160082</v>
      </c>
      <c r="F24" s="24">
        <v>-0.87055488256793012</v>
      </c>
      <c r="G24" s="24">
        <v>-1.6184348584034315E-2</v>
      </c>
      <c r="I24" s="98"/>
      <c r="J24" s="91"/>
      <c r="K24" s="250"/>
      <c r="L24" s="250"/>
      <c r="M24" s="90"/>
      <c r="N24" s="240"/>
      <c r="O24" s="242"/>
      <c r="P24" s="240"/>
      <c r="Q24" s="152"/>
      <c r="R24" s="249"/>
      <c r="S24" s="171"/>
      <c r="T24" s="90"/>
      <c r="U24" s="94"/>
      <c r="V24" s="258"/>
      <c r="W24" s="259"/>
      <c r="X24" s="259"/>
      <c r="Y24" s="90"/>
      <c r="Z24" s="98"/>
      <c r="AA24" s="260"/>
      <c r="AB24" s="26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</row>
    <row r="25" spans="1:57" x14ac:dyDescent="0.25">
      <c r="A25" s="10" t="s">
        <v>49</v>
      </c>
      <c r="B25" s="32">
        <v>0.26539929813180496</v>
      </c>
      <c r="C25" s="25">
        <v>23880.120998957427</v>
      </c>
      <c r="D25" s="25">
        <v>24062.607693046961</v>
      </c>
      <c r="E25" s="25">
        <v>182.48669408953356</v>
      </c>
      <c r="F25" s="24">
        <v>0.76417826399415389</v>
      </c>
      <c r="G25" s="24">
        <v>4.9009710850342249E-3</v>
      </c>
      <c r="I25" s="94"/>
      <c r="J25" s="245"/>
      <c r="K25" s="247"/>
      <c r="L25" s="247"/>
      <c r="M25" s="90"/>
      <c r="N25" s="242"/>
      <c r="O25" s="242"/>
      <c r="P25" s="242"/>
      <c r="Q25" s="237"/>
      <c r="R25" s="249"/>
      <c r="S25" s="171"/>
      <c r="T25" s="90"/>
      <c r="U25" s="94"/>
      <c r="V25" s="258"/>
      <c r="W25" s="259"/>
      <c r="X25" s="259"/>
      <c r="Y25" s="90"/>
      <c r="Z25" s="98"/>
      <c r="AA25" s="260"/>
      <c r="AB25" s="26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</row>
    <row r="26" spans="1:57" x14ac:dyDescent="0.25">
      <c r="A26" s="10" t="s">
        <v>50</v>
      </c>
      <c r="B26" s="32">
        <v>0.14327331752244854</v>
      </c>
      <c r="C26" s="25">
        <v>114851.9318986061</v>
      </c>
      <c r="D26" s="25">
        <v>113576.239628293</v>
      </c>
      <c r="E26" s="25">
        <v>-1275.6922703130986</v>
      </c>
      <c r="F26" s="24">
        <v>-1.110727742428665</v>
      </c>
      <c r="G26" s="24">
        <v>-1.8495343768837536E-2</v>
      </c>
      <c r="I26" s="98"/>
      <c r="J26" s="91"/>
      <c r="K26" s="250"/>
      <c r="L26" s="250"/>
      <c r="M26" s="90"/>
      <c r="N26" s="90"/>
      <c r="O26" s="90"/>
      <c r="P26" s="90"/>
      <c r="Q26" s="90"/>
      <c r="R26" s="90"/>
      <c r="S26" s="171"/>
      <c r="T26" s="90"/>
      <c r="U26" s="94"/>
      <c r="V26" s="258"/>
      <c r="W26" s="259"/>
      <c r="X26" s="259"/>
      <c r="Y26" s="90"/>
      <c r="Z26" s="98"/>
      <c r="AA26" s="260"/>
      <c r="AB26" s="26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</row>
    <row r="27" spans="1:57" x14ac:dyDescent="0.25">
      <c r="A27" s="9" t="s">
        <v>45</v>
      </c>
      <c r="B27" s="31">
        <v>0.7922885613707239</v>
      </c>
      <c r="C27" s="23">
        <v>20885.159263605205</v>
      </c>
      <c r="D27" s="23">
        <v>21966.005562401573</v>
      </c>
      <c r="E27" s="23">
        <v>1080.8462987963685</v>
      </c>
      <c r="F27" s="22">
        <v>5.1751882049559867</v>
      </c>
      <c r="G27" s="22">
        <v>8.6655970843065908E-2</v>
      </c>
      <c r="I27" s="98"/>
      <c r="J27" s="91"/>
      <c r="K27" s="250"/>
      <c r="L27" s="250"/>
      <c r="M27" s="90"/>
      <c r="N27" s="90"/>
      <c r="O27" s="90"/>
      <c r="P27" s="90"/>
      <c r="Q27" s="90"/>
      <c r="R27" s="90"/>
      <c r="S27" s="171"/>
      <c r="T27" s="90"/>
      <c r="U27" s="98"/>
      <c r="V27" s="258"/>
      <c r="W27" s="259"/>
      <c r="X27" s="259"/>
      <c r="Y27" s="90"/>
      <c r="Z27" s="94"/>
      <c r="AA27" s="260"/>
      <c r="AB27" s="26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</row>
    <row r="28" spans="1:57" x14ac:dyDescent="0.25">
      <c r="A28" s="10" t="s">
        <v>52</v>
      </c>
      <c r="B28" s="32">
        <v>5.4343686748178972E-2</v>
      </c>
      <c r="C28" s="25">
        <v>31834.345884750772</v>
      </c>
      <c r="D28" s="25">
        <v>36179.722189504078</v>
      </c>
      <c r="E28" s="25">
        <v>4345.3763047533066</v>
      </c>
      <c r="F28" s="24">
        <v>13.649962592241678</v>
      </c>
      <c r="G28" s="24">
        <v>2.3896134643906271E-2</v>
      </c>
      <c r="I28" s="98"/>
      <c r="J28" s="91"/>
      <c r="K28" s="250"/>
      <c r="L28" s="250"/>
      <c r="M28" s="90"/>
      <c r="N28" s="90"/>
      <c r="O28" s="90"/>
      <c r="P28" s="90"/>
      <c r="Q28" s="90"/>
      <c r="R28" s="90"/>
      <c r="S28" s="171"/>
      <c r="T28" s="90"/>
      <c r="U28" s="98"/>
      <c r="V28" s="258"/>
      <c r="W28" s="259"/>
      <c r="X28" s="259"/>
      <c r="Y28" s="90"/>
      <c r="Z28" s="98"/>
      <c r="AA28" s="260"/>
      <c r="AB28" s="26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</row>
    <row r="29" spans="1:57" x14ac:dyDescent="0.25">
      <c r="A29" s="10" t="s">
        <v>53</v>
      </c>
      <c r="B29" s="32">
        <v>0.73794487462254488</v>
      </c>
      <c r="C29" s="25">
        <v>20078.84</v>
      </c>
      <c r="D29" s="25">
        <v>20919.28</v>
      </c>
      <c r="E29" s="25">
        <v>840.43999999999869</v>
      </c>
      <c r="F29" s="24">
        <v>4.185699970715433</v>
      </c>
      <c r="G29" s="24">
        <v>6.2759836199159383E-2</v>
      </c>
      <c r="I29" s="98"/>
      <c r="J29" s="91"/>
      <c r="K29" s="250"/>
      <c r="L29" s="250"/>
      <c r="M29" s="90"/>
      <c r="N29" s="90"/>
      <c r="O29" s="90"/>
      <c r="P29" s="90"/>
      <c r="Q29" s="90"/>
      <c r="R29" s="90"/>
      <c r="S29" s="171"/>
      <c r="T29" s="90"/>
      <c r="U29" s="98"/>
      <c r="V29" s="258"/>
      <c r="W29" s="259"/>
      <c r="X29" s="259"/>
      <c r="Y29" s="90"/>
      <c r="Z29" s="98"/>
      <c r="AA29" s="260"/>
      <c r="AB29" s="26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</row>
    <row r="30" spans="1:57" x14ac:dyDescent="0.25">
      <c r="A30" s="9" t="s">
        <v>46</v>
      </c>
      <c r="B30" s="31">
        <v>1.958276818772116</v>
      </c>
      <c r="C30" s="23">
        <v>40489.477045492968</v>
      </c>
      <c r="D30" s="23">
        <v>40798.669600494817</v>
      </c>
      <c r="E30" s="23">
        <v>309.19255500184954</v>
      </c>
      <c r="F30" s="22">
        <v>0.76363682014081746</v>
      </c>
      <c r="G30" s="22">
        <v>6.127090253587409E-2</v>
      </c>
      <c r="I30" s="94"/>
      <c r="J30" s="245"/>
      <c r="K30" s="247"/>
      <c r="L30" s="247"/>
      <c r="M30" s="90"/>
      <c r="N30" s="90"/>
      <c r="O30" s="90"/>
      <c r="P30" s="90"/>
      <c r="Q30" s="90"/>
      <c r="R30" s="90"/>
      <c r="S30" s="171"/>
      <c r="T30" s="90"/>
      <c r="U30" s="94"/>
      <c r="V30" s="258"/>
      <c r="W30" s="259"/>
      <c r="X30" s="259"/>
      <c r="Y30" s="90"/>
      <c r="Z30" s="94"/>
      <c r="AA30" s="260"/>
      <c r="AB30" s="26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</row>
    <row r="31" spans="1:57" x14ac:dyDescent="0.25">
      <c r="A31" s="10" t="s">
        <v>54</v>
      </c>
      <c r="B31" s="32">
        <v>0.1922389229554452</v>
      </c>
      <c r="C31" s="25">
        <v>29022.831000091501</v>
      </c>
      <c r="D31" s="25">
        <v>29697.511521479897</v>
      </c>
      <c r="E31" s="25">
        <v>674.6805213883963</v>
      </c>
      <c r="F31" s="24">
        <v>2.3246544121980008</v>
      </c>
      <c r="G31" s="24">
        <v>1.31247386185099E-2</v>
      </c>
      <c r="I31" s="98"/>
      <c r="J31" s="91"/>
      <c r="K31" s="250"/>
      <c r="L31" s="250"/>
      <c r="M31" s="90"/>
      <c r="N31" s="90"/>
      <c r="O31" s="90"/>
      <c r="P31" s="90"/>
      <c r="Q31" s="90"/>
      <c r="R31" s="90"/>
      <c r="S31" s="171"/>
      <c r="T31" s="90"/>
      <c r="U31" s="98"/>
      <c r="V31" s="258"/>
      <c r="W31" s="259"/>
      <c r="X31" s="259"/>
      <c r="Y31" s="90"/>
      <c r="Z31" s="98"/>
      <c r="AA31" s="260"/>
      <c r="AB31" s="26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</row>
    <row r="32" spans="1:57" x14ac:dyDescent="0.25">
      <c r="A32" s="26" t="s">
        <v>55</v>
      </c>
      <c r="B32" s="32">
        <v>1.7660378958166707</v>
      </c>
      <c r="C32" s="25">
        <v>41737.658463853717</v>
      </c>
      <c r="D32" s="25">
        <v>42007.06647449344</v>
      </c>
      <c r="E32" s="25">
        <v>269.40801063972322</v>
      </c>
      <c r="F32" s="24">
        <v>0.64547945561690767</v>
      </c>
      <c r="G32" s="24">
        <v>4.8146163917365314E-2</v>
      </c>
      <c r="I32" s="98"/>
      <c r="J32" s="91"/>
      <c r="K32" s="250"/>
      <c r="L32" s="250"/>
      <c r="M32" s="90"/>
      <c r="N32" s="90"/>
      <c r="O32" s="90"/>
      <c r="P32" s="90"/>
      <c r="Q32" s="90"/>
      <c r="R32" s="90"/>
      <c r="S32" s="90"/>
      <c r="T32" s="90"/>
      <c r="U32" s="98"/>
      <c r="V32" s="258"/>
      <c r="W32" s="259"/>
      <c r="X32" s="259"/>
      <c r="Y32" s="90"/>
      <c r="Z32" s="101"/>
      <c r="AA32" s="260"/>
      <c r="AB32" s="26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</row>
    <row r="33" spans="1:57" x14ac:dyDescent="0.25">
      <c r="A33" s="12" t="s">
        <v>16</v>
      </c>
      <c r="B33" s="150">
        <v>32.78</v>
      </c>
      <c r="C33" s="151">
        <v>4468.9108568000538</v>
      </c>
      <c r="D33" s="151">
        <v>4456.164717747728</v>
      </c>
      <c r="E33" s="151">
        <v>-12.746139052325816</v>
      </c>
      <c r="F33" s="153">
        <v>-0.28521801979852057</v>
      </c>
      <c r="G33" s="154">
        <v>-4.2280368899812834E-2</v>
      </c>
      <c r="I33" s="98"/>
      <c r="J33" s="91"/>
      <c r="K33" s="250"/>
      <c r="L33" s="250"/>
      <c r="M33" s="90"/>
      <c r="N33" s="90"/>
      <c r="O33" s="90"/>
      <c r="P33" s="90"/>
      <c r="Q33" s="90"/>
      <c r="R33" s="90"/>
      <c r="S33" s="90"/>
      <c r="T33" s="90"/>
      <c r="U33" s="94"/>
      <c r="V33" s="258"/>
      <c r="W33" s="259"/>
      <c r="X33" s="259"/>
      <c r="Y33" s="90"/>
      <c r="Z33" s="94"/>
      <c r="AA33" s="251"/>
      <c r="AB33" s="251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</row>
    <row r="34" spans="1:57" x14ac:dyDescent="0.25">
      <c r="A34" s="143" t="s">
        <v>17</v>
      </c>
      <c r="B34" s="147">
        <v>99.995743996645274</v>
      </c>
      <c r="C34" s="148">
        <v>9882.0906488611527</v>
      </c>
      <c r="D34" s="148">
        <v>10082.426988649579</v>
      </c>
      <c r="E34" s="148">
        <v>200.3363397884259</v>
      </c>
      <c r="F34" s="149">
        <v>2.0272667688138881</v>
      </c>
      <c r="G34" s="149">
        <v>2.0271804882721884</v>
      </c>
      <c r="I34" s="94"/>
      <c r="J34" s="245"/>
      <c r="K34" s="247"/>
      <c r="L34" s="247"/>
      <c r="M34" s="90"/>
      <c r="N34" s="90"/>
      <c r="O34" s="90"/>
      <c r="P34" s="90"/>
      <c r="Q34" s="90"/>
      <c r="R34" s="90"/>
      <c r="S34" s="90"/>
      <c r="T34" s="90"/>
      <c r="U34" s="98"/>
      <c r="V34" s="258"/>
      <c r="W34" s="259"/>
      <c r="X34" s="259"/>
      <c r="Y34" s="90"/>
      <c r="Z34" s="94"/>
      <c r="AA34" s="251"/>
      <c r="AB34" s="251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</row>
    <row r="35" spans="1:57" x14ac:dyDescent="0.25"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101"/>
      <c r="V35" s="258"/>
      <c r="W35" s="259"/>
      <c r="X35" s="259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</row>
    <row r="36" spans="1:57" x14ac:dyDescent="0.25"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102"/>
      <c r="V36" s="258"/>
      <c r="W36" s="259"/>
      <c r="X36" s="259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</row>
    <row r="37" spans="1:57" x14ac:dyDescent="0.25">
      <c r="A37" s="2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4"/>
      <c r="V37" s="261"/>
      <c r="W37" s="262"/>
      <c r="X37" s="262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</row>
    <row r="38" spans="1:57" x14ac:dyDescent="0.25"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</row>
    <row r="39" spans="1:57" x14ac:dyDescent="0.25"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</row>
  </sheetData>
  <mergeCells count="2">
    <mergeCell ref="A2:G2"/>
    <mergeCell ref="E3:F3"/>
  </mergeCells>
  <pageMargins left="0.7" right="0.7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="95" zoomScaleNormal="95" workbookViewId="0">
      <selection activeCell="D12" sqref="D12"/>
    </sheetView>
  </sheetViews>
  <sheetFormatPr baseColWidth="10" defaultRowHeight="15" x14ac:dyDescent="0.25"/>
  <cols>
    <col min="1" max="1" width="24" customWidth="1"/>
    <col min="2" max="2" width="16.42578125" bestFit="1" customWidth="1"/>
    <col min="3" max="3" width="15.7109375" customWidth="1"/>
    <col min="4" max="4" width="14.42578125" bestFit="1" customWidth="1"/>
    <col min="6" max="6" width="11.85546875" customWidth="1"/>
    <col min="7" max="7" width="14.85546875" customWidth="1"/>
    <col min="9" max="9" width="20.28515625" customWidth="1"/>
    <col min="10" max="10" width="14.42578125" customWidth="1"/>
    <col min="11" max="11" width="12.7109375" customWidth="1"/>
    <col min="12" max="12" width="13" customWidth="1"/>
    <col min="13" max="13" width="13.28515625" customWidth="1"/>
    <col min="15" max="15" width="16.85546875" customWidth="1"/>
  </cols>
  <sheetData>
    <row r="1" spans="1:19" x14ac:dyDescent="0.25">
      <c r="C1" s="27" t="s">
        <v>137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35.25" customHeight="1" x14ac:dyDescent="0.25">
      <c r="A2" s="307" t="s">
        <v>91</v>
      </c>
      <c r="B2" s="315"/>
      <c r="C2" s="315"/>
      <c r="D2" s="315"/>
      <c r="E2" s="315"/>
      <c r="F2" s="315"/>
      <c r="G2" s="315"/>
      <c r="I2" s="264"/>
      <c r="J2" s="264"/>
      <c r="K2" s="265"/>
      <c r="L2" s="275"/>
      <c r="M2" s="275"/>
      <c r="N2" s="90"/>
      <c r="O2" s="90"/>
      <c r="P2" s="90"/>
      <c r="Q2" s="90"/>
      <c r="R2" s="90"/>
      <c r="S2" s="90"/>
    </row>
    <row r="3" spans="1:19" x14ac:dyDescent="0.25">
      <c r="A3" s="35"/>
      <c r="B3" s="163" t="s">
        <v>9</v>
      </c>
      <c r="C3" s="118" t="s">
        <v>22</v>
      </c>
      <c r="D3" s="37" t="s">
        <v>23</v>
      </c>
      <c r="E3" s="308" t="s">
        <v>10</v>
      </c>
      <c r="F3" s="309"/>
      <c r="G3" s="37" t="s">
        <v>11</v>
      </c>
      <c r="I3" s="266"/>
      <c r="J3" s="266"/>
      <c r="K3" s="267"/>
      <c r="L3" s="275"/>
      <c r="M3" s="275"/>
      <c r="N3" s="90"/>
      <c r="O3" s="90"/>
      <c r="P3" s="90"/>
      <c r="Q3" s="90"/>
      <c r="R3" s="90"/>
      <c r="S3" s="90"/>
    </row>
    <row r="4" spans="1:19" x14ac:dyDescent="0.25">
      <c r="A4" s="38" t="s">
        <v>59</v>
      </c>
      <c r="B4" s="39" t="s">
        <v>24</v>
      </c>
      <c r="C4" s="161" t="s">
        <v>13</v>
      </c>
      <c r="D4" s="39" t="s">
        <v>13</v>
      </c>
      <c r="E4" s="39" t="s">
        <v>13</v>
      </c>
      <c r="F4" s="39" t="s">
        <v>14</v>
      </c>
      <c r="G4" s="39" t="s">
        <v>14</v>
      </c>
      <c r="I4" s="266"/>
      <c r="J4" s="266"/>
      <c r="K4" s="267"/>
      <c r="L4" s="275"/>
      <c r="M4" s="275"/>
      <c r="N4" s="90"/>
      <c r="O4" s="90"/>
      <c r="P4" s="90"/>
      <c r="Q4" s="90"/>
      <c r="R4" s="90"/>
      <c r="S4" s="90"/>
    </row>
    <row r="5" spans="1:19" x14ac:dyDescent="0.25">
      <c r="A5" s="166" t="s">
        <v>80</v>
      </c>
      <c r="B5" s="167">
        <v>23.257558820730566</v>
      </c>
      <c r="C5" s="157">
        <v>5657.2750667133232</v>
      </c>
      <c r="D5" s="47">
        <v>5787.1295561248799</v>
      </c>
      <c r="E5" s="47">
        <v>129.85448941155664</v>
      </c>
      <c r="F5" s="46">
        <v>2.2953539978213939</v>
      </c>
      <c r="G5" s="46">
        <v>0.30561330978777307</v>
      </c>
      <c r="I5" s="266"/>
      <c r="J5" s="268"/>
      <c r="K5" s="267"/>
      <c r="L5" s="275"/>
      <c r="M5" s="275"/>
      <c r="N5" s="90"/>
      <c r="O5" s="90"/>
      <c r="P5" s="90"/>
      <c r="Q5" s="90"/>
      <c r="R5" s="90"/>
      <c r="S5" s="90"/>
    </row>
    <row r="6" spans="1:19" x14ac:dyDescent="0.25">
      <c r="A6" s="164" t="s">
        <v>81</v>
      </c>
      <c r="B6" s="165">
        <v>19.295482781081045</v>
      </c>
      <c r="C6" s="156">
        <v>19495.547200324512</v>
      </c>
      <c r="D6" s="45">
        <v>19957.092732606885</v>
      </c>
      <c r="E6" s="45">
        <v>461.54553228237273</v>
      </c>
      <c r="F6" s="44">
        <v>2.3674407675753315</v>
      </c>
      <c r="G6" s="44">
        <v>0.90120038386694734</v>
      </c>
      <c r="I6" s="264"/>
      <c r="J6" s="269"/>
      <c r="K6" s="265"/>
      <c r="L6" s="275"/>
      <c r="M6" s="275"/>
      <c r="N6" s="90"/>
      <c r="O6" s="90"/>
      <c r="P6" s="90"/>
      <c r="Q6" s="90"/>
      <c r="R6" s="90"/>
      <c r="S6" s="90"/>
    </row>
    <row r="7" spans="1:19" x14ac:dyDescent="0.25">
      <c r="A7" s="166" t="s">
        <v>82</v>
      </c>
      <c r="B7" s="167">
        <v>17.610885658737125</v>
      </c>
      <c r="C7" s="157">
        <v>6426.9875710947244</v>
      </c>
      <c r="D7" s="47">
        <v>6521.1686651390501</v>
      </c>
      <c r="E7" s="47">
        <v>94.181094044325619</v>
      </c>
      <c r="F7" s="46">
        <v>1.4654002828308421</v>
      </c>
      <c r="G7" s="46">
        <v>0.16784024152562849</v>
      </c>
      <c r="I7" s="270"/>
      <c r="J7" s="271"/>
      <c r="K7" s="235"/>
      <c r="L7" s="171"/>
      <c r="M7" s="171"/>
      <c r="N7" s="90"/>
      <c r="O7" s="270"/>
      <c r="P7" s="171"/>
      <c r="Q7" s="171"/>
      <c r="R7" s="90"/>
      <c r="S7" s="90"/>
    </row>
    <row r="8" spans="1:19" x14ac:dyDescent="0.25">
      <c r="A8" s="164" t="s">
        <v>63</v>
      </c>
      <c r="B8" s="165">
        <v>10.447404475513503</v>
      </c>
      <c r="C8" s="156">
        <v>3975.6121381908843</v>
      </c>
      <c r="D8" s="45">
        <v>4148.707379801298</v>
      </c>
      <c r="E8" s="45">
        <v>173.09524161041372</v>
      </c>
      <c r="F8" s="44">
        <v>4.3539267814284699</v>
      </c>
      <c r="G8" s="44">
        <v>0.18299730990733815</v>
      </c>
      <c r="I8" s="270"/>
      <c r="J8" s="271"/>
      <c r="K8" s="235"/>
      <c r="L8" s="171"/>
      <c r="M8" s="171"/>
      <c r="N8" s="90"/>
      <c r="O8" s="270"/>
      <c r="P8" s="171"/>
      <c r="Q8" s="171"/>
      <c r="R8" s="90"/>
      <c r="S8" s="90"/>
    </row>
    <row r="9" spans="1:19" x14ac:dyDescent="0.25">
      <c r="A9" s="166" t="s">
        <v>79</v>
      </c>
      <c r="B9" s="167">
        <v>9.9271201821318247</v>
      </c>
      <c r="C9" s="157">
        <v>5274.9426908793548</v>
      </c>
      <c r="D9" s="47">
        <v>5193.7256837007935</v>
      </c>
      <c r="E9" s="47">
        <v>-81.217007178561289</v>
      </c>
      <c r="F9" s="46">
        <v>-1.5396756313388948</v>
      </c>
      <c r="G9" s="46">
        <v>-8.1587087300671754E-2</v>
      </c>
      <c r="I9" s="270"/>
      <c r="J9" s="271"/>
      <c r="K9" s="235"/>
      <c r="L9" s="171"/>
      <c r="M9" s="171"/>
      <c r="N9" s="90"/>
      <c r="O9" s="270"/>
      <c r="P9" s="171"/>
      <c r="Q9" s="171"/>
      <c r="R9" s="90"/>
      <c r="S9" s="90"/>
    </row>
    <row r="10" spans="1:19" x14ac:dyDescent="0.25">
      <c r="A10" s="164" t="s">
        <v>65</v>
      </c>
      <c r="B10" s="165">
        <v>4.7132660335863159</v>
      </c>
      <c r="C10" s="156">
        <v>11838.708353009697</v>
      </c>
      <c r="D10" s="45">
        <v>11787.31648245886</v>
      </c>
      <c r="E10" s="45">
        <v>-51.391870550836757</v>
      </c>
      <c r="F10" s="44">
        <v>-0.43410031752131317</v>
      </c>
      <c r="G10" s="44">
        <v>-2.4511367775641824E-2</v>
      </c>
      <c r="I10" s="270"/>
      <c r="J10" s="271"/>
      <c r="K10" s="235"/>
      <c r="L10" s="171"/>
      <c r="M10" s="171"/>
      <c r="N10" s="90"/>
      <c r="O10" s="270"/>
      <c r="P10" s="171"/>
      <c r="Q10" s="171"/>
      <c r="R10" s="90"/>
      <c r="S10" s="90"/>
    </row>
    <row r="11" spans="1:19" x14ac:dyDescent="0.25">
      <c r="A11" s="166" t="s">
        <v>66</v>
      </c>
      <c r="B11" s="167">
        <v>2.6977432110848105</v>
      </c>
      <c r="C11" s="157">
        <v>13572.168203435314</v>
      </c>
      <c r="D11" s="47">
        <v>14330.504056094604</v>
      </c>
      <c r="E11" s="47">
        <v>758.33585265928923</v>
      </c>
      <c r="F11" s="46">
        <v>5.5874333510495688</v>
      </c>
      <c r="G11" s="46">
        <v>0.20702050552322568</v>
      </c>
      <c r="I11" s="270"/>
      <c r="J11" s="271"/>
      <c r="K11" s="235"/>
      <c r="L11" s="171"/>
      <c r="M11" s="171"/>
      <c r="N11" s="90"/>
      <c r="O11" s="270"/>
      <c r="P11" s="171"/>
      <c r="Q11" s="171"/>
      <c r="R11" s="90"/>
      <c r="S11" s="90"/>
    </row>
    <row r="12" spans="1:19" x14ac:dyDescent="0.25">
      <c r="A12" s="164" t="s">
        <v>67</v>
      </c>
      <c r="B12" s="165">
        <v>2.4631348576536651</v>
      </c>
      <c r="C12" s="156">
        <v>18143.334864142587</v>
      </c>
      <c r="D12" s="45">
        <v>18787.641381172438</v>
      </c>
      <c r="E12" s="45">
        <v>644.30651702985051</v>
      </c>
      <c r="F12" s="44">
        <v>3.5512022561145642</v>
      </c>
      <c r="G12" s="44">
        <v>0.16059494900737248</v>
      </c>
      <c r="I12" s="270"/>
      <c r="J12" s="271"/>
      <c r="K12" s="235"/>
      <c r="L12" s="171"/>
      <c r="M12" s="171"/>
      <c r="N12" s="90"/>
      <c r="O12" s="270"/>
      <c r="P12" s="171"/>
      <c r="Q12" s="171"/>
      <c r="R12" s="90"/>
      <c r="S12" s="90"/>
    </row>
    <row r="13" spans="1:19" x14ac:dyDescent="0.25">
      <c r="A13" s="166" t="s">
        <v>70</v>
      </c>
      <c r="B13" s="167">
        <v>2.326699574836947</v>
      </c>
      <c r="C13" s="157">
        <v>12265.979484107034</v>
      </c>
      <c r="D13" s="47">
        <v>12240.552779993272</v>
      </c>
      <c r="E13" s="47">
        <v>-25.426704113762753</v>
      </c>
      <c r="F13" s="46">
        <v>-0.20729452667606552</v>
      </c>
      <c r="G13" s="46">
        <v>-5.9866179996637793E-3</v>
      </c>
      <c r="I13" s="270"/>
      <c r="J13" s="271"/>
      <c r="K13" s="235"/>
      <c r="L13" s="171"/>
      <c r="M13" s="171"/>
      <c r="N13" s="90"/>
      <c r="O13" s="270"/>
      <c r="P13" s="171"/>
      <c r="Q13" s="171"/>
      <c r="R13" s="90"/>
      <c r="S13" s="90"/>
    </row>
    <row r="14" spans="1:19" x14ac:dyDescent="0.25">
      <c r="A14" s="164" t="s">
        <v>83</v>
      </c>
      <c r="B14" s="165">
        <v>1.5868945788764446</v>
      </c>
      <c r="C14" s="156">
        <v>17108.228921119589</v>
      </c>
      <c r="D14" s="45">
        <v>17987.765121221946</v>
      </c>
      <c r="E14" s="45">
        <v>879.53620010235682</v>
      </c>
      <c r="F14" s="44">
        <v>5.1410125744611577</v>
      </c>
      <c r="G14" s="44">
        <v>0.14123845650314965</v>
      </c>
      <c r="I14" s="270"/>
      <c r="J14" s="271"/>
      <c r="K14" s="235"/>
      <c r="L14" s="171"/>
      <c r="M14" s="171"/>
      <c r="N14" s="90"/>
      <c r="O14" s="270"/>
      <c r="P14" s="171"/>
      <c r="Q14" s="171"/>
      <c r="R14" s="90"/>
      <c r="S14" s="90"/>
    </row>
    <row r="15" spans="1:19" x14ac:dyDescent="0.25">
      <c r="A15" s="166" t="s">
        <v>69</v>
      </c>
      <c r="B15" s="167">
        <v>1.4484188792729362</v>
      </c>
      <c r="C15" s="157">
        <v>11679.954201416615</v>
      </c>
      <c r="D15" s="47">
        <v>11679.954201416615</v>
      </c>
      <c r="E15" s="47">
        <v>0</v>
      </c>
      <c r="F15" s="46">
        <v>0</v>
      </c>
      <c r="G15" s="46">
        <v>0</v>
      </c>
      <c r="I15" s="270"/>
      <c r="J15" s="271"/>
      <c r="K15" s="235"/>
      <c r="L15" s="171"/>
      <c r="M15" s="171"/>
      <c r="N15" s="90"/>
      <c r="O15" s="270"/>
      <c r="P15" s="171"/>
      <c r="Q15" s="171"/>
      <c r="R15" s="90"/>
      <c r="S15" s="90"/>
    </row>
    <row r="16" spans="1:19" x14ac:dyDescent="0.25">
      <c r="A16" s="164" t="s">
        <v>71</v>
      </c>
      <c r="B16" s="165">
        <v>1.300849253128302</v>
      </c>
      <c r="C16" s="156">
        <v>7056.1842748437393</v>
      </c>
      <c r="D16" s="45">
        <v>7478.7332727106777</v>
      </c>
      <c r="E16" s="45">
        <v>422.54899786693841</v>
      </c>
      <c r="F16" s="44">
        <v>5.9883498135583295</v>
      </c>
      <c r="G16" s="44">
        <v>5.5623103325243332E-2</v>
      </c>
      <c r="I16" s="270"/>
      <c r="J16" s="271"/>
      <c r="K16" s="235"/>
      <c r="L16" s="171"/>
      <c r="M16" s="171"/>
      <c r="N16" s="90"/>
      <c r="O16" s="270"/>
      <c r="P16" s="171"/>
      <c r="Q16" s="171"/>
      <c r="R16" s="90"/>
      <c r="S16" s="90"/>
    </row>
    <row r="17" spans="1:19" ht="15.75" x14ac:dyDescent="0.25">
      <c r="A17" s="166" t="s">
        <v>72</v>
      </c>
      <c r="B17" s="167">
        <v>0.84862429295600628</v>
      </c>
      <c r="C17" s="157">
        <v>11979.005506241547</v>
      </c>
      <c r="D17" s="47">
        <v>12800.064664397014</v>
      </c>
      <c r="E17" s="47">
        <v>821.05915815546723</v>
      </c>
      <c r="F17" s="46">
        <v>6.854151270968714</v>
      </c>
      <c r="G17" s="46">
        <v>7.0508435261502245E-2</v>
      </c>
      <c r="I17" s="270"/>
      <c r="J17" s="271"/>
      <c r="K17" s="235"/>
      <c r="L17" s="272"/>
      <c r="M17" s="272"/>
      <c r="N17" s="90"/>
      <c r="O17" s="270"/>
      <c r="P17" s="171"/>
      <c r="Q17" s="171"/>
      <c r="R17" s="90"/>
      <c r="S17" s="90"/>
    </row>
    <row r="18" spans="1:19" x14ac:dyDescent="0.25">
      <c r="A18" s="164" t="s">
        <v>78</v>
      </c>
      <c r="B18" s="165">
        <v>0.74951456549764273</v>
      </c>
      <c r="C18" s="156">
        <v>14512.267837899779</v>
      </c>
      <c r="D18" s="45">
        <v>14008.116316444448</v>
      </c>
      <c r="E18" s="45">
        <v>-504.15152145533102</v>
      </c>
      <c r="F18" s="44">
        <v>-3.4739678669567127</v>
      </c>
      <c r="G18" s="44">
        <v>-3.8237749746025063E-2</v>
      </c>
      <c r="I18" s="270"/>
      <c r="J18" s="271"/>
      <c r="K18" s="235"/>
      <c r="L18" s="171"/>
      <c r="M18" s="171"/>
      <c r="N18" s="90"/>
      <c r="O18" s="270"/>
      <c r="P18" s="171"/>
      <c r="Q18" s="171"/>
      <c r="R18" s="90"/>
      <c r="S18" s="90"/>
    </row>
    <row r="19" spans="1:19" x14ac:dyDescent="0.25">
      <c r="A19" s="166" t="s">
        <v>74</v>
      </c>
      <c r="B19" s="167">
        <v>0.59070945467574698</v>
      </c>
      <c r="C19" s="157">
        <v>19199.06212682098</v>
      </c>
      <c r="D19" s="47">
        <v>19612.518056279314</v>
      </c>
      <c r="E19" s="47">
        <v>413.45592945833414</v>
      </c>
      <c r="F19" s="46">
        <v>2.153521493535564</v>
      </c>
      <c r="G19" s="46">
        <v>2.4714641437855248E-2</v>
      </c>
      <c r="I19" s="270"/>
      <c r="J19" s="271"/>
      <c r="K19" s="235"/>
      <c r="L19" s="171"/>
      <c r="M19" s="171"/>
      <c r="N19" s="90"/>
      <c r="O19" s="270"/>
      <c r="P19" s="171"/>
      <c r="Q19" s="171"/>
      <c r="R19" s="90"/>
      <c r="S19" s="90"/>
    </row>
    <row r="20" spans="1:19" ht="15" customHeight="1" x14ac:dyDescent="0.25">
      <c r="A20" s="164" t="s">
        <v>73</v>
      </c>
      <c r="B20" s="165">
        <v>0.57191915094739543</v>
      </c>
      <c r="C20" s="156">
        <v>13854</v>
      </c>
      <c r="D20" s="45">
        <v>13312</v>
      </c>
      <c r="E20" s="45">
        <v>-542</v>
      </c>
      <c r="F20" s="44">
        <v>-3.9122275155189783</v>
      </c>
      <c r="G20" s="44">
        <v>-3.1367874608854047E-2</v>
      </c>
      <c r="I20" s="270"/>
      <c r="J20" s="271"/>
      <c r="K20" s="235"/>
      <c r="L20" s="171"/>
      <c r="M20" s="171"/>
      <c r="N20" s="90"/>
      <c r="O20" s="270"/>
      <c r="P20" s="171"/>
      <c r="Q20" s="171"/>
      <c r="R20" s="90"/>
      <c r="S20" s="90"/>
    </row>
    <row r="21" spans="1:19" x14ac:dyDescent="0.25">
      <c r="A21" s="168" t="s">
        <v>75</v>
      </c>
      <c r="B21" s="169">
        <v>0.16377422928972563</v>
      </c>
      <c r="C21" s="158">
        <v>86577.979970948523</v>
      </c>
      <c r="D21" s="159">
        <v>86071.504370148352</v>
      </c>
      <c r="E21" s="159">
        <v>-506.47560080017138</v>
      </c>
      <c r="F21" s="160">
        <v>-0.58499355259861829</v>
      </c>
      <c r="G21" s="160">
        <v>-8.3937351179194566E-3</v>
      </c>
      <c r="I21" s="270"/>
      <c r="J21" s="271"/>
      <c r="K21" s="235"/>
      <c r="L21" s="171"/>
      <c r="M21" s="171"/>
      <c r="N21" s="90"/>
      <c r="O21" s="270"/>
      <c r="P21" s="171"/>
      <c r="Q21" s="171"/>
      <c r="R21" s="90"/>
      <c r="S21" s="90"/>
    </row>
    <row r="22" spans="1:19" x14ac:dyDescent="0.25">
      <c r="A22" s="117"/>
      <c r="B22" s="44"/>
      <c r="C22" s="156"/>
      <c r="D22" s="45"/>
      <c r="E22" s="45"/>
      <c r="F22" s="44"/>
      <c r="G22" s="44"/>
      <c r="I22" s="270"/>
      <c r="J22" s="271"/>
      <c r="K22" s="235"/>
      <c r="L22" s="171"/>
      <c r="M22" s="171"/>
      <c r="N22" s="90"/>
      <c r="O22" s="270"/>
      <c r="P22" s="171"/>
      <c r="Q22" s="171"/>
      <c r="R22" s="90"/>
      <c r="S22" s="90"/>
    </row>
    <row r="23" spans="1:19" ht="14.25" customHeight="1" x14ac:dyDescent="0.25">
      <c r="A23" s="107" t="s">
        <v>76</v>
      </c>
      <c r="B23" s="51">
        <v>100.00000000000003</v>
      </c>
      <c r="C23" s="162">
        <v>9882.090631859126</v>
      </c>
      <c r="D23" s="52">
        <v>10082.426984622291</v>
      </c>
      <c r="E23" s="52">
        <v>200.33635276316454</v>
      </c>
      <c r="F23" s="51">
        <v>2.0272669035972513</v>
      </c>
      <c r="G23" s="51">
        <v>2.0272669035972517</v>
      </c>
      <c r="I23" s="270"/>
      <c r="J23" s="271"/>
      <c r="K23" s="235"/>
      <c r="L23" s="171"/>
      <c r="M23" s="171"/>
      <c r="N23" s="90"/>
      <c r="O23" s="270"/>
      <c r="P23" s="171"/>
      <c r="Q23" s="171"/>
      <c r="R23" s="90"/>
      <c r="S23" s="90"/>
    </row>
    <row r="24" spans="1:19" x14ac:dyDescent="0.25">
      <c r="I24" s="273"/>
      <c r="J24" s="271"/>
      <c r="K24" s="235"/>
      <c r="L24" s="171"/>
      <c r="M24" s="171"/>
      <c r="N24" s="90"/>
      <c r="O24" s="273"/>
      <c r="P24" s="171"/>
      <c r="Q24" s="171"/>
      <c r="R24" s="90"/>
      <c r="S24" s="90"/>
    </row>
    <row r="25" spans="1:19" x14ac:dyDescent="0.25">
      <c r="A25" s="2"/>
      <c r="I25" s="90"/>
      <c r="J25" s="252"/>
      <c r="K25" s="90"/>
      <c r="L25" s="90"/>
      <c r="M25" s="90"/>
      <c r="N25" s="90"/>
      <c r="O25" s="90"/>
      <c r="P25" s="90"/>
      <c r="Q25" s="90"/>
      <c r="R25" s="90"/>
      <c r="S25" s="90"/>
    </row>
    <row r="26" spans="1:19" x14ac:dyDescent="0.25">
      <c r="I26" s="155"/>
      <c r="J26" s="263"/>
      <c r="K26" s="274"/>
      <c r="L26" s="90"/>
      <c r="M26" s="90"/>
      <c r="N26" s="90"/>
      <c r="O26" s="90"/>
      <c r="P26" s="90"/>
      <c r="Q26" s="90"/>
      <c r="R26" s="90"/>
      <c r="S26" s="90"/>
    </row>
    <row r="27" spans="1:19" x14ac:dyDescent="0.25">
      <c r="I27" s="263"/>
      <c r="J27" s="263"/>
      <c r="K27" s="274"/>
      <c r="L27" s="90"/>
      <c r="M27" s="90"/>
      <c r="N27" s="90"/>
      <c r="O27" s="90"/>
      <c r="P27" s="90"/>
      <c r="Q27" s="90"/>
      <c r="R27" s="90"/>
      <c r="S27" s="90"/>
    </row>
    <row r="28" spans="1:19" x14ac:dyDescent="0.25"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x14ac:dyDescent="0.25"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19" x14ac:dyDescent="0.25"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x14ac:dyDescent="0.25"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</sheetData>
  <sortState ref="I7:M23">
    <sortCondition descending="1" ref="J7:J23"/>
  </sortState>
  <mergeCells count="2">
    <mergeCell ref="A2:G2"/>
    <mergeCell ref="E3:F3"/>
  </mergeCells>
  <pageMargins left="0.7" right="0.7" top="0.75" bottom="0.75" header="0.3" footer="0.3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zoomScale="75" zoomScaleNormal="75" workbookViewId="0">
      <selection activeCell="F19" sqref="F19"/>
    </sheetView>
  </sheetViews>
  <sheetFormatPr baseColWidth="10" defaultRowHeight="15" x14ac:dyDescent="0.25"/>
  <cols>
    <col min="1" max="1" width="27.85546875" customWidth="1"/>
    <col min="2" max="2" width="17" customWidth="1"/>
    <col min="3" max="3" width="17.5703125" bestFit="1" customWidth="1"/>
    <col min="4" max="5" width="14.85546875" bestFit="1" customWidth="1"/>
    <col min="9" max="9" width="13.7109375" customWidth="1"/>
    <col min="10" max="10" width="22.28515625" customWidth="1"/>
    <col min="11" max="11" width="13.5703125" customWidth="1"/>
    <col min="12" max="12" width="12.5703125" customWidth="1"/>
    <col min="29" max="29" width="13.28515625" customWidth="1"/>
    <col min="31" max="31" width="13.42578125" customWidth="1"/>
    <col min="33" max="33" width="12" customWidth="1"/>
    <col min="34" max="34" width="16.140625" customWidth="1"/>
    <col min="35" max="35" width="13.7109375" customWidth="1"/>
  </cols>
  <sheetData>
    <row r="1" spans="1:39" ht="21.75" customHeight="1" x14ac:dyDescent="0.35">
      <c r="C1" s="70" t="s">
        <v>138</v>
      </c>
      <c r="I1" s="90"/>
      <c r="J1" s="280"/>
      <c r="K1" s="90"/>
      <c r="L1" s="90"/>
      <c r="M1" s="90"/>
      <c r="N1" s="90"/>
      <c r="O1" s="90"/>
      <c r="P1" s="90"/>
      <c r="Q1" s="281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</row>
    <row r="2" spans="1:39" ht="22.5" customHeight="1" x14ac:dyDescent="0.25">
      <c r="A2" s="319" t="s">
        <v>90</v>
      </c>
      <c r="B2" s="319"/>
      <c r="C2" s="319"/>
      <c r="D2" s="319"/>
      <c r="E2" s="319"/>
      <c r="F2" s="319"/>
      <c r="G2" s="319"/>
      <c r="I2" s="90"/>
      <c r="J2" s="236"/>
      <c r="K2" s="90"/>
      <c r="L2" s="90"/>
      <c r="M2" s="90"/>
      <c r="N2" s="90"/>
      <c r="O2" s="90"/>
      <c r="P2" s="90"/>
      <c r="Q2" s="282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</row>
    <row r="3" spans="1:39" ht="35.25" customHeight="1" x14ac:dyDescent="0.25">
      <c r="A3" s="317" t="s">
        <v>127</v>
      </c>
      <c r="B3" s="189"/>
      <c r="C3" s="36" t="s">
        <v>9</v>
      </c>
      <c r="D3" s="37" t="s">
        <v>22</v>
      </c>
      <c r="E3" s="37" t="s">
        <v>23</v>
      </c>
      <c r="F3" s="308" t="s">
        <v>10</v>
      </c>
      <c r="G3" s="309"/>
      <c r="I3" s="90"/>
      <c r="J3" s="236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</row>
    <row r="4" spans="1:39" ht="34.5" customHeight="1" x14ac:dyDescent="0.25">
      <c r="A4" s="318"/>
      <c r="B4" s="190" t="s">
        <v>59</v>
      </c>
      <c r="C4" s="39" t="s">
        <v>24</v>
      </c>
      <c r="D4" s="40" t="s">
        <v>13</v>
      </c>
      <c r="E4" s="40" t="s">
        <v>13</v>
      </c>
      <c r="F4" s="40" t="s">
        <v>13</v>
      </c>
      <c r="G4" s="40" t="s">
        <v>14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</row>
    <row r="5" spans="1:39" ht="36.75" customHeight="1" x14ac:dyDescent="0.25">
      <c r="A5" s="74" t="s">
        <v>122</v>
      </c>
      <c r="B5" s="56" t="s">
        <v>77</v>
      </c>
      <c r="C5" s="57">
        <v>100</v>
      </c>
      <c r="D5" s="208">
        <v>6813.51</v>
      </c>
      <c r="E5" s="208">
        <v>6987.27</v>
      </c>
      <c r="F5" s="58">
        <v>173.76000000000022</v>
      </c>
      <c r="G5" s="59">
        <v>2.5502274158253329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39" ht="19.5" customHeight="1" x14ac:dyDescent="0.25">
      <c r="A6" s="316" t="s">
        <v>128</v>
      </c>
      <c r="B6" s="60" t="s">
        <v>94</v>
      </c>
      <c r="C6" s="61">
        <v>31.459584153143517</v>
      </c>
      <c r="D6" s="209">
        <v>6057.24</v>
      </c>
      <c r="E6" s="209">
        <v>6226.86</v>
      </c>
      <c r="F6" s="62">
        <v>169.61999999999989</v>
      </c>
      <c r="G6" s="63">
        <v>2.8002852784436527</v>
      </c>
      <c r="I6" s="90"/>
      <c r="J6" s="283"/>
      <c r="K6" s="284"/>
      <c r="L6" s="285"/>
      <c r="M6" s="285"/>
      <c r="N6" s="285"/>
      <c r="O6" s="285"/>
      <c r="P6" s="285"/>
      <c r="Q6" s="286"/>
      <c r="R6" s="285"/>
      <c r="S6" s="286"/>
      <c r="T6" s="285"/>
      <c r="U6" s="285"/>
      <c r="V6" s="285"/>
      <c r="W6" s="233"/>
      <c r="X6" s="233"/>
      <c r="Y6" s="286"/>
      <c r="Z6" s="285"/>
      <c r="AA6" s="286"/>
      <c r="AB6" s="285"/>
      <c r="AC6" s="287"/>
      <c r="AD6" s="288"/>
      <c r="AE6" s="287"/>
      <c r="AF6" s="287"/>
      <c r="AG6" s="233"/>
      <c r="AH6" s="233"/>
      <c r="AI6" s="90"/>
      <c r="AJ6" s="90"/>
      <c r="AK6" s="90"/>
      <c r="AL6" s="90"/>
      <c r="AM6" s="90"/>
    </row>
    <row r="7" spans="1:39" ht="23.25" customHeight="1" x14ac:dyDescent="0.25">
      <c r="A7" s="316"/>
      <c r="B7" s="60" t="s">
        <v>93</v>
      </c>
      <c r="C7" s="61">
        <v>24.946055776423901</v>
      </c>
      <c r="D7" s="209">
        <v>5178.0200000000004</v>
      </c>
      <c r="E7" s="209">
        <v>5327.89</v>
      </c>
      <c r="F7" s="62">
        <v>149.86999999999989</v>
      </c>
      <c r="G7" s="63">
        <v>2.894349577637783</v>
      </c>
      <c r="I7" s="90"/>
      <c r="J7" s="283"/>
      <c r="K7" s="233"/>
      <c r="L7" s="289"/>
      <c r="M7" s="290"/>
      <c r="N7" s="290"/>
      <c r="O7" s="290"/>
      <c r="P7" s="290"/>
      <c r="Q7" s="233"/>
      <c r="R7" s="233"/>
      <c r="S7" s="291"/>
      <c r="T7" s="285"/>
      <c r="U7" s="233"/>
      <c r="V7" s="233"/>
      <c r="W7" s="233"/>
      <c r="X7" s="233"/>
      <c r="Y7" s="233"/>
      <c r="Z7" s="233"/>
      <c r="AA7" s="284"/>
      <c r="AB7" s="284"/>
      <c r="AC7" s="284"/>
      <c r="AD7" s="284"/>
      <c r="AE7" s="233"/>
      <c r="AF7" s="233"/>
      <c r="AG7" s="233"/>
      <c r="AH7" s="233"/>
      <c r="AI7" s="90"/>
      <c r="AJ7" s="90"/>
      <c r="AK7" s="90"/>
      <c r="AL7" s="90"/>
      <c r="AM7" s="90"/>
    </row>
    <row r="8" spans="1:39" ht="15.75" x14ac:dyDescent="0.25">
      <c r="A8" s="316"/>
      <c r="B8" s="60" t="s">
        <v>84</v>
      </c>
      <c r="C8" s="61">
        <v>12.689944685314101</v>
      </c>
      <c r="D8" s="209">
        <v>11213.89</v>
      </c>
      <c r="E8" s="209">
        <v>11346.02</v>
      </c>
      <c r="F8" s="62">
        <v>132.13000000000102</v>
      </c>
      <c r="G8" s="63">
        <v>1.1782708765646959</v>
      </c>
      <c r="I8" s="90"/>
      <c r="J8" s="283"/>
      <c r="K8" s="233"/>
      <c r="L8" s="285"/>
      <c r="M8" s="290"/>
      <c r="N8" s="290"/>
      <c r="O8" s="290"/>
      <c r="P8" s="292"/>
      <c r="Q8" s="233"/>
      <c r="R8" s="233"/>
      <c r="S8" s="291"/>
      <c r="T8" s="290"/>
      <c r="U8" s="233"/>
      <c r="V8" s="233"/>
      <c r="W8" s="233"/>
      <c r="X8" s="233"/>
      <c r="Y8" s="233"/>
      <c r="Z8" s="233"/>
      <c r="AA8" s="284"/>
      <c r="AB8" s="285"/>
      <c r="AC8" s="287"/>
      <c r="AD8" s="287"/>
      <c r="AE8" s="287"/>
      <c r="AF8" s="287"/>
      <c r="AG8" s="233"/>
      <c r="AH8" s="233"/>
      <c r="AI8" s="90"/>
      <c r="AJ8" s="90"/>
      <c r="AK8" s="90"/>
      <c r="AL8" s="90"/>
      <c r="AM8" s="90"/>
    </row>
    <row r="9" spans="1:39" ht="19.5" customHeight="1" x14ac:dyDescent="0.25">
      <c r="A9" s="320"/>
      <c r="B9" s="64" t="s">
        <v>85</v>
      </c>
      <c r="C9" s="65">
        <v>12.073138639310924</v>
      </c>
      <c r="D9" s="210">
        <v>4026</v>
      </c>
      <c r="E9" s="210">
        <v>4127.75</v>
      </c>
      <c r="F9" s="66">
        <v>101.75</v>
      </c>
      <c r="G9" s="67">
        <v>2.5273224043715885</v>
      </c>
      <c r="I9" s="90"/>
      <c r="J9" s="283"/>
      <c r="K9" s="284"/>
      <c r="L9" s="290"/>
      <c r="M9" s="290"/>
      <c r="N9" s="290"/>
      <c r="O9" s="290"/>
      <c r="P9" s="290"/>
      <c r="Q9" s="284"/>
      <c r="R9" s="248"/>
      <c r="S9" s="284"/>
      <c r="T9" s="290"/>
      <c r="U9" s="284"/>
      <c r="V9" s="290"/>
      <c r="W9" s="284"/>
      <c r="X9" s="290"/>
      <c r="Y9" s="284"/>
      <c r="Z9" s="290"/>
      <c r="AA9" s="284"/>
      <c r="AB9" s="290"/>
      <c r="AC9" s="284"/>
      <c r="AD9" s="290"/>
      <c r="AE9" s="284"/>
      <c r="AF9" s="290"/>
      <c r="AG9" s="284"/>
      <c r="AH9" s="284"/>
      <c r="AI9" s="296"/>
      <c r="AJ9" s="90"/>
      <c r="AK9" s="90"/>
      <c r="AL9" s="90"/>
      <c r="AM9" s="90"/>
    </row>
    <row r="10" spans="1:39" ht="35.25" customHeight="1" x14ac:dyDescent="0.25">
      <c r="A10" s="73" t="s">
        <v>123</v>
      </c>
      <c r="B10" s="173" t="s">
        <v>77</v>
      </c>
      <c r="C10" s="57">
        <v>100</v>
      </c>
      <c r="D10" s="208">
        <v>16892.86</v>
      </c>
      <c r="E10" s="208">
        <v>17104.62</v>
      </c>
      <c r="F10" s="58">
        <v>211.7599999999984</v>
      </c>
      <c r="G10" s="59">
        <v>1.253547356693872</v>
      </c>
      <c r="I10" s="90"/>
      <c r="J10" s="293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6"/>
      <c r="AJ10" s="90"/>
      <c r="AK10" s="90"/>
      <c r="AL10" s="90"/>
      <c r="AM10" s="90"/>
    </row>
    <row r="11" spans="1:39" ht="15.75" customHeight="1" x14ac:dyDescent="0.25">
      <c r="A11" s="316" t="s">
        <v>130</v>
      </c>
      <c r="B11" s="174" t="s">
        <v>94</v>
      </c>
      <c r="C11" s="61">
        <v>29.030815141103822</v>
      </c>
      <c r="D11" s="209">
        <v>12329.76</v>
      </c>
      <c r="E11" s="209">
        <v>12596.6</v>
      </c>
      <c r="F11" s="62">
        <v>266.84000000000015</v>
      </c>
      <c r="G11" s="63">
        <v>2.1641945990838281</v>
      </c>
      <c r="I11" s="90"/>
      <c r="J11" s="283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35"/>
      <c r="AJ11" s="90"/>
      <c r="AK11" s="90"/>
      <c r="AL11" s="90"/>
      <c r="AM11" s="90"/>
    </row>
    <row r="12" spans="1:39" ht="15.75" x14ac:dyDescent="0.25">
      <c r="A12" s="316"/>
      <c r="B12" s="174" t="s">
        <v>85</v>
      </c>
      <c r="C12" s="61">
        <v>20.749685288097179</v>
      </c>
      <c r="D12" s="209">
        <v>16044.44</v>
      </c>
      <c r="E12" s="209">
        <v>14900.83</v>
      </c>
      <c r="F12" s="62">
        <v>-1143.6100000000006</v>
      </c>
      <c r="G12" s="63">
        <v>-7.1277651323449192</v>
      </c>
      <c r="I12" s="90"/>
      <c r="J12" s="283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35"/>
      <c r="AJ12" s="90"/>
      <c r="AK12" s="90"/>
      <c r="AL12" s="90"/>
      <c r="AM12" s="90"/>
    </row>
    <row r="13" spans="1:39" ht="15.75" x14ac:dyDescent="0.25">
      <c r="A13" s="316"/>
      <c r="B13" s="174" t="s">
        <v>84</v>
      </c>
      <c r="C13" s="61">
        <v>14.366979994050117</v>
      </c>
      <c r="D13" s="209">
        <v>25880.04</v>
      </c>
      <c r="E13" s="209">
        <v>26792.12</v>
      </c>
      <c r="F13" s="62">
        <v>912.07999999999811</v>
      </c>
      <c r="G13" s="63">
        <v>3.5242603952698488</v>
      </c>
      <c r="I13" s="90"/>
      <c r="J13" s="283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35"/>
      <c r="AJ13" s="90"/>
      <c r="AK13" s="90"/>
      <c r="AL13" s="90"/>
      <c r="AM13" s="90"/>
    </row>
    <row r="14" spans="1:39" ht="15.75" x14ac:dyDescent="0.25">
      <c r="A14" s="316"/>
      <c r="B14" s="175" t="s">
        <v>93</v>
      </c>
      <c r="C14" s="61">
        <v>12.990341734880872</v>
      </c>
      <c r="D14" s="209">
        <v>14053.33</v>
      </c>
      <c r="E14" s="209">
        <v>15111.3</v>
      </c>
      <c r="F14" s="62">
        <v>1057.9699999999993</v>
      </c>
      <c r="G14" s="63">
        <v>7.5282513112550475</v>
      </c>
      <c r="I14" s="90"/>
      <c r="J14" s="283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35"/>
      <c r="AJ14" s="90"/>
      <c r="AK14" s="90"/>
      <c r="AL14" s="90"/>
      <c r="AM14" s="90"/>
    </row>
    <row r="15" spans="1:39" ht="15.75" x14ac:dyDescent="0.25">
      <c r="A15" s="71"/>
      <c r="B15" s="172" t="s">
        <v>87</v>
      </c>
      <c r="C15" s="61">
        <v>8.1002903230616212</v>
      </c>
      <c r="D15" s="209">
        <v>23639.51</v>
      </c>
      <c r="E15" s="209">
        <v>23595.03</v>
      </c>
      <c r="F15" s="62">
        <v>-44.479999999999563</v>
      </c>
      <c r="G15" s="63">
        <v>-0.18815956845128312</v>
      </c>
      <c r="I15" s="90"/>
      <c r="J15" s="283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35"/>
      <c r="AJ15" s="90"/>
      <c r="AK15" s="90"/>
      <c r="AL15" s="90"/>
      <c r="AM15" s="90"/>
    </row>
    <row r="16" spans="1:39" ht="33.75" customHeight="1" x14ac:dyDescent="0.25">
      <c r="A16" s="74" t="s">
        <v>124</v>
      </c>
      <c r="B16" s="56" t="s">
        <v>77</v>
      </c>
      <c r="C16" s="57">
        <v>100</v>
      </c>
      <c r="D16" s="208">
        <v>13747.96</v>
      </c>
      <c r="E16" s="208">
        <v>13563.33</v>
      </c>
      <c r="F16" s="58">
        <v>-184.6299999999992</v>
      </c>
      <c r="G16" s="59">
        <v>-1.3429628832204941</v>
      </c>
      <c r="I16" s="90"/>
      <c r="J16" s="283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35"/>
      <c r="AJ16" s="90"/>
      <c r="AK16" s="90"/>
      <c r="AL16" s="90"/>
      <c r="AM16" s="90"/>
    </row>
    <row r="17" spans="1:39" ht="15.75" customHeight="1" x14ac:dyDescent="0.25">
      <c r="A17" s="316" t="s">
        <v>129</v>
      </c>
      <c r="B17" s="60" t="s">
        <v>93</v>
      </c>
      <c r="C17" s="61">
        <v>47.776408410235014</v>
      </c>
      <c r="D17" s="209">
        <v>9975.58</v>
      </c>
      <c r="E17" s="209">
        <v>8853.68</v>
      </c>
      <c r="F17" s="62">
        <v>-1121.8999999999996</v>
      </c>
      <c r="G17" s="63">
        <v>-11.246463864757743</v>
      </c>
      <c r="I17" s="90"/>
      <c r="J17" s="283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35"/>
      <c r="AJ17" s="90"/>
      <c r="AK17" s="90"/>
      <c r="AL17" s="90"/>
      <c r="AM17" s="90"/>
    </row>
    <row r="18" spans="1:39" ht="15.75" x14ac:dyDescent="0.25">
      <c r="A18" s="316"/>
      <c r="B18" s="60" t="s">
        <v>88</v>
      </c>
      <c r="C18" s="61">
        <v>9.0763134582503007</v>
      </c>
      <c r="D18" s="209">
        <v>8165.3</v>
      </c>
      <c r="E18" s="209">
        <v>8725.15</v>
      </c>
      <c r="F18" s="62">
        <v>559.84999999999945</v>
      </c>
      <c r="G18" s="63">
        <v>6.8564535289578998</v>
      </c>
      <c r="I18" s="90"/>
      <c r="J18" s="283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35"/>
      <c r="AJ18" s="90"/>
      <c r="AK18" s="90"/>
      <c r="AL18" s="90"/>
      <c r="AM18" s="90"/>
    </row>
    <row r="19" spans="1:39" ht="15.75" x14ac:dyDescent="0.25">
      <c r="A19" s="316"/>
      <c r="B19" s="69" t="s">
        <v>87</v>
      </c>
      <c r="C19" s="61">
        <v>8.4933400996200152</v>
      </c>
      <c r="D19" s="209">
        <v>20278.080000000002</v>
      </c>
      <c r="E19" s="209">
        <v>21323.4</v>
      </c>
      <c r="F19" s="62">
        <v>1045.3199999999997</v>
      </c>
      <c r="G19" s="63">
        <v>5.1549259101453515</v>
      </c>
      <c r="I19" s="90"/>
      <c r="J19" s="283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35"/>
      <c r="AJ19" s="90"/>
      <c r="AK19" s="90"/>
      <c r="AL19" s="90"/>
      <c r="AM19" s="90"/>
    </row>
    <row r="20" spans="1:39" ht="15.75" x14ac:dyDescent="0.25">
      <c r="A20" s="316"/>
      <c r="B20" s="69" t="s">
        <v>86</v>
      </c>
      <c r="C20" s="61">
        <v>6.5683079627052647</v>
      </c>
      <c r="D20" s="209">
        <v>7371.84</v>
      </c>
      <c r="E20" s="209">
        <v>8957.82</v>
      </c>
      <c r="F20" s="62">
        <v>1585.9799999999996</v>
      </c>
      <c r="G20" s="63">
        <v>21.51403177497069</v>
      </c>
      <c r="I20" s="90"/>
      <c r="J20" s="283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35"/>
      <c r="AJ20" s="90"/>
      <c r="AK20" s="90"/>
      <c r="AL20" s="90"/>
      <c r="AM20" s="90"/>
    </row>
    <row r="21" spans="1:39" ht="15.75" x14ac:dyDescent="0.25">
      <c r="A21" s="69"/>
      <c r="B21" s="60" t="s">
        <v>94</v>
      </c>
      <c r="C21" s="61">
        <v>6.5205667413433677</v>
      </c>
      <c r="D21" s="209">
        <v>19797.41</v>
      </c>
      <c r="E21" s="209">
        <v>19292.62</v>
      </c>
      <c r="F21" s="62">
        <v>-504.79000000000087</v>
      </c>
      <c r="G21" s="63">
        <v>-2.5497779760079737</v>
      </c>
      <c r="I21" s="90"/>
      <c r="J21" s="283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35"/>
      <c r="AJ21" s="90"/>
      <c r="AK21" s="90"/>
      <c r="AL21" s="90"/>
      <c r="AM21" s="90"/>
    </row>
    <row r="22" spans="1:39" ht="15.75" x14ac:dyDescent="0.25">
      <c r="A22" s="1"/>
      <c r="B22" s="64" t="s">
        <v>92</v>
      </c>
      <c r="C22" s="72">
        <v>4.9799398460610842</v>
      </c>
      <c r="D22" s="209">
        <v>31250</v>
      </c>
      <c r="E22" s="209">
        <v>33960</v>
      </c>
      <c r="F22" s="62">
        <v>2710</v>
      </c>
      <c r="G22" s="63">
        <v>8.671999999999997</v>
      </c>
      <c r="I22" s="90"/>
      <c r="J22" s="283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35"/>
      <c r="AJ22" s="90"/>
      <c r="AK22" s="90"/>
      <c r="AL22" s="90"/>
      <c r="AM22" s="90"/>
    </row>
    <row r="23" spans="1:39" ht="30" x14ac:dyDescent="0.25">
      <c r="A23" s="74" t="s">
        <v>125</v>
      </c>
      <c r="B23" s="68" t="s">
        <v>77</v>
      </c>
      <c r="C23" s="57">
        <v>100</v>
      </c>
      <c r="D23" s="208">
        <v>20419.32</v>
      </c>
      <c r="E23" s="208">
        <v>21239.01</v>
      </c>
      <c r="F23" s="58">
        <v>819.68999999999869</v>
      </c>
      <c r="G23" s="59">
        <v>4.0142864698726584</v>
      </c>
      <c r="I23" s="90"/>
      <c r="J23" s="283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35"/>
      <c r="AJ23" s="90"/>
      <c r="AK23" s="90"/>
      <c r="AL23" s="90"/>
      <c r="AM23" s="90"/>
    </row>
    <row r="24" spans="1:39" ht="20.25" customHeight="1" x14ac:dyDescent="0.25">
      <c r="A24" s="316" t="s">
        <v>131</v>
      </c>
      <c r="B24" s="69" t="s">
        <v>84</v>
      </c>
      <c r="C24" s="61">
        <v>61.458131405666691</v>
      </c>
      <c r="D24" s="209">
        <v>28189.55</v>
      </c>
      <c r="E24" s="209">
        <v>29157.11</v>
      </c>
      <c r="F24" s="62">
        <v>967.56000000000131</v>
      </c>
      <c r="G24" s="63">
        <v>3.4323357414361055</v>
      </c>
      <c r="I24" s="90"/>
      <c r="J24" s="283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35"/>
      <c r="AJ24" s="90"/>
      <c r="AK24" s="90"/>
      <c r="AL24" s="90"/>
      <c r="AM24" s="90"/>
    </row>
    <row r="25" spans="1:39" ht="18.75" customHeight="1" x14ac:dyDescent="0.25">
      <c r="A25" s="316"/>
      <c r="B25" s="69" t="s">
        <v>93</v>
      </c>
      <c r="C25" s="61">
        <v>17.346811158288361</v>
      </c>
      <c r="D25" s="209">
        <v>9049.91</v>
      </c>
      <c r="E25" s="209">
        <v>9911.58</v>
      </c>
      <c r="F25" s="62">
        <v>861.67000000000007</v>
      </c>
      <c r="G25" s="63">
        <v>9.5213101566755824</v>
      </c>
      <c r="I25" s="90"/>
      <c r="J25" s="283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35"/>
      <c r="AJ25" s="90"/>
      <c r="AK25" s="90"/>
      <c r="AL25" s="90"/>
      <c r="AM25" s="90"/>
    </row>
    <row r="26" spans="1:39" ht="19.5" customHeight="1" x14ac:dyDescent="0.25">
      <c r="A26" s="316"/>
      <c r="B26" s="69" t="s">
        <v>88</v>
      </c>
      <c r="C26" s="61">
        <v>8.9752183945421695</v>
      </c>
      <c r="D26" s="209">
        <v>5972.59</v>
      </c>
      <c r="E26" s="209">
        <v>6782.7</v>
      </c>
      <c r="F26" s="62">
        <v>810.10999999999967</v>
      </c>
      <c r="G26" s="63">
        <v>13.563797280576779</v>
      </c>
      <c r="I26" s="90"/>
      <c r="J26" s="283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35"/>
      <c r="AJ26" s="90"/>
      <c r="AK26" s="90"/>
      <c r="AL26" s="90"/>
      <c r="AM26" s="90"/>
    </row>
    <row r="27" spans="1:39" ht="16.5" customHeight="1" x14ac:dyDescent="0.25">
      <c r="A27" s="316"/>
      <c r="B27" s="69"/>
      <c r="C27" s="61"/>
      <c r="D27" s="209"/>
      <c r="E27" s="209"/>
      <c r="F27" s="62"/>
      <c r="G27" s="63"/>
      <c r="I27" s="90"/>
      <c r="J27" s="283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35"/>
      <c r="AJ27" s="90"/>
      <c r="AK27" s="90"/>
      <c r="AL27" s="90"/>
      <c r="AM27" s="90"/>
    </row>
    <row r="28" spans="1:39" ht="75" x14ac:dyDescent="0.25">
      <c r="A28" s="73" t="s">
        <v>126</v>
      </c>
      <c r="B28" s="56" t="s">
        <v>77</v>
      </c>
      <c r="C28" s="57">
        <v>100</v>
      </c>
      <c r="D28" s="208">
        <v>4468.91</v>
      </c>
      <c r="E28" s="208">
        <v>4456.16</v>
      </c>
      <c r="F28" s="58">
        <v>-12.75</v>
      </c>
      <c r="G28" s="59">
        <v>-0.285304470217568</v>
      </c>
      <c r="I28" s="90"/>
      <c r="J28" s="293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35"/>
      <c r="AJ28" s="90"/>
      <c r="AK28" s="90"/>
      <c r="AL28" s="90"/>
      <c r="AM28" s="90"/>
    </row>
    <row r="29" spans="1:39" ht="15" customHeight="1" x14ac:dyDescent="0.25">
      <c r="A29" s="316" t="s">
        <v>132</v>
      </c>
      <c r="B29" s="69" t="s">
        <v>94</v>
      </c>
      <c r="C29" s="61">
        <v>24.040117564874759</v>
      </c>
      <c r="D29" s="209">
        <v>3152.07</v>
      </c>
      <c r="E29" s="209">
        <v>3194.22</v>
      </c>
      <c r="F29" s="62">
        <v>42.149999999999636</v>
      </c>
      <c r="G29" s="63">
        <v>1.3372164958265387</v>
      </c>
      <c r="I29" s="9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90"/>
      <c r="AJ29" s="90"/>
      <c r="AK29" s="90"/>
      <c r="AL29" s="90"/>
      <c r="AM29" s="90"/>
    </row>
    <row r="30" spans="1:39" x14ac:dyDescent="0.25">
      <c r="A30" s="316"/>
      <c r="B30" s="60" t="s">
        <v>88</v>
      </c>
      <c r="C30" s="61">
        <v>19.727889787758702</v>
      </c>
      <c r="D30" s="209">
        <v>2283.89</v>
      </c>
      <c r="E30" s="209">
        <v>2367.09</v>
      </c>
      <c r="F30" s="62">
        <v>83.200000000000273</v>
      </c>
      <c r="G30" s="63">
        <v>3.6429074955449039</v>
      </c>
      <c r="I30" s="90"/>
      <c r="J30" s="295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90"/>
      <c r="AJ30" s="90"/>
      <c r="AK30" s="90"/>
      <c r="AL30" s="90"/>
      <c r="AM30" s="90"/>
    </row>
    <row r="31" spans="1:39" x14ac:dyDescent="0.25">
      <c r="A31" s="316"/>
      <c r="B31" s="69" t="s">
        <v>84</v>
      </c>
      <c r="C31" s="61">
        <v>14.94737694908634</v>
      </c>
      <c r="D31" s="209">
        <v>4325.59</v>
      </c>
      <c r="E31" s="209">
        <v>4154.88</v>
      </c>
      <c r="F31" s="62">
        <v>-170.71000000000004</v>
      </c>
      <c r="G31" s="62">
        <v>-3.9465136547846669</v>
      </c>
      <c r="I31" s="90"/>
      <c r="J31" s="90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90"/>
      <c r="AK31" s="90"/>
      <c r="AL31" s="90"/>
      <c r="AM31" s="90"/>
    </row>
    <row r="32" spans="1:39" x14ac:dyDescent="0.25">
      <c r="A32" s="316"/>
      <c r="B32" s="60" t="s">
        <v>93</v>
      </c>
      <c r="C32" s="61">
        <v>8.3638351731012932</v>
      </c>
      <c r="D32" s="209">
        <v>2943.12</v>
      </c>
      <c r="E32" s="209">
        <v>2626.43</v>
      </c>
      <c r="F32" s="62">
        <v>-316.69000000000005</v>
      </c>
      <c r="G32" s="62">
        <v>-10.760349561010088</v>
      </c>
      <c r="I32" s="90"/>
      <c r="J32" s="90"/>
      <c r="K32" s="90"/>
      <c r="L32" s="90"/>
      <c r="M32" s="252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</row>
    <row r="33" spans="1:39" ht="15.75" customHeight="1" x14ac:dyDescent="0.25">
      <c r="A33" s="69"/>
      <c r="B33" s="60" t="s">
        <v>85</v>
      </c>
      <c r="C33" s="61">
        <v>8.1165744368292678</v>
      </c>
      <c r="D33" s="209">
        <v>1284.48</v>
      </c>
      <c r="E33" s="209">
        <v>1321.95</v>
      </c>
      <c r="F33" s="62">
        <v>37.470000000000027</v>
      </c>
      <c r="G33" s="63">
        <v>2.9171337817638374</v>
      </c>
      <c r="I33" s="90"/>
      <c r="J33" s="283"/>
      <c r="K33" s="284"/>
      <c r="L33" s="285"/>
      <c r="M33" s="285"/>
      <c r="N33" s="285"/>
      <c r="O33" s="285"/>
      <c r="P33" s="285"/>
      <c r="Q33" s="286"/>
      <c r="R33" s="285"/>
      <c r="S33" s="286"/>
      <c r="T33" s="285"/>
      <c r="U33" s="285"/>
      <c r="V33" s="285"/>
      <c r="W33" s="233"/>
      <c r="X33" s="233"/>
      <c r="Y33" s="286"/>
      <c r="Z33" s="285"/>
      <c r="AA33" s="286"/>
      <c r="AB33" s="285"/>
      <c r="AC33" s="287"/>
      <c r="AD33" s="288"/>
      <c r="AE33" s="287"/>
      <c r="AF33" s="287"/>
      <c r="AG33" s="233"/>
      <c r="AH33" s="233"/>
      <c r="AI33" s="252"/>
      <c r="AJ33" s="90"/>
      <c r="AK33" s="90"/>
      <c r="AL33" s="90"/>
      <c r="AM33" s="90"/>
    </row>
    <row r="34" spans="1:39" ht="18.75" customHeight="1" x14ac:dyDescent="0.25">
      <c r="A34" s="1"/>
      <c r="B34" s="64" t="s">
        <v>89</v>
      </c>
      <c r="C34" s="65">
        <v>5.6872517869195667</v>
      </c>
      <c r="D34" s="210">
        <v>11916.32</v>
      </c>
      <c r="E34" s="210">
        <v>12311.85</v>
      </c>
      <c r="F34" s="66">
        <v>395.53000000000065</v>
      </c>
      <c r="G34" s="67">
        <v>3.3192294265343776</v>
      </c>
      <c r="I34" s="90"/>
      <c r="J34" s="283"/>
      <c r="K34" s="233"/>
      <c r="L34" s="289"/>
      <c r="M34" s="290"/>
      <c r="N34" s="290"/>
      <c r="O34" s="290"/>
      <c r="P34" s="290"/>
      <c r="Q34" s="233"/>
      <c r="R34" s="233"/>
      <c r="S34" s="291"/>
      <c r="T34" s="285"/>
      <c r="U34" s="233"/>
      <c r="V34" s="233"/>
      <c r="W34" s="233"/>
      <c r="X34" s="233"/>
      <c r="Y34" s="233"/>
      <c r="Z34" s="233"/>
      <c r="AA34" s="284"/>
      <c r="AB34" s="284"/>
      <c r="AC34" s="284"/>
      <c r="AD34" s="284"/>
      <c r="AE34" s="233"/>
      <c r="AF34" s="233"/>
      <c r="AG34" s="233"/>
      <c r="AH34" s="233"/>
      <c r="AI34" s="90"/>
      <c r="AJ34" s="90"/>
      <c r="AK34" s="90"/>
      <c r="AL34" s="90"/>
      <c r="AM34" s="90"/>
    </row>
    <row r="35" spans="1:39" ht="15.75" x14ac:dyDescent="0.25">
      <c r="A35" s="89"/>
      <c r="B35" s="185"/>
      <c r="C35" s="186"/>
      <c r="D35" s="187"/>
      <c r="E35" s="187"/>
      <c r="F35" s="187"/>
      <c r="G35" s="188"/>
      <c r="I35" s="90"/>
      <c r="J35" s="283"/>
      <c r="K35" s="233"/>
      <c r="L35" s="285"/>
      <c r="M35" s="290"/>
      <c r="N35" s="290"/>
      <c r="O35" s="290"/>
      <c r="P35" s="292"/>
      <c r="Q35" s="233"/>
      <c r="R35" s="233"/>
      <c r="S35" s="291"/>
      <c r="T35" s="290"/>
      <c r="U35" s="233"/>
      <c r="V35" s="233"/>
      <c r="W35" s="233"/>
      <c r="X35" s="233"/>
      <c r="Y35" s="233"/>
      <c r="Z35" s="233"/>
      <c r="AA35" s="284"/>
      <c r="AB35" s="285"/>
      <c r="AC35" s="287"/>
      <c r="AD35" s="287"/>
      <c r="AE35" s="287"/>
      <c r="AF35" s="287"/>
      <c r="AG35" s="233"/>
      <c r="AH35" s="233"/>
      <c r="AI35" s="90"/>
      <c r="AJ35" s="90"/>
      <c r="AK35" s="90"/>
      <c r="AL35" s="90"/>
      <c r="AM35" s="90"/>
    </row>
    <row r="36" spans="1:39" ht="15.75" customHeight="1" x14ac:dyDescent="0.25">
      <c r="A36" s="191"/>
      <c r="B36" s="185"/>
      <c r="C36" s="186"/>
      <c r="D36" s="187"/>
      <c r="E36" s="187"/>
      <c r="F36" s="187"/>
      <c r="G36" s="188"/>
      <c r="I36" s="90"/>
      <c r="J36" s="283"/>
      <c r="K36" s="284"/>
      <c r="L36" s="290"/>
      <c r="M36" s="290"/>
      <c r="N36" s="290"/>
      <c r="O36" s="290"/>
      <c r="P36" s="290"/>
      <c r="Q36" s="284"/>
      <c r="R36" s="248"/>
      <c r="S36" s="284"/>
      <c r="T36" s="290"/>
      <c r="U36" s="284"/>
      <c r="V36" s="290"/>
      <c r="W36" s="284"/>
      <c r="X36" s="290"/>
      <c r="Y36" s="284"/>
      <c r="Z36" s="290"/>
      <c r="AA36" s="284"/>
      <c r="AB36" s="290"/>
      <c r="AC36" s="284"/>
      <c r="AD36" s="290"/>
      <c r="AE36" s="284"/>
      <c r="AF36" s="290"/>
      <c r="AG36" s="284"/>
      <c r="AH36" s="284"/>
      <c r="AI36" s="284"/>
      <c r="AJ36" s="90"/>
      <c r="AK36" s="90"/>
      <c r="AL36" s="90"/>
      <c r="AM36" s="90"/>
    </row>
    <row r="37" spans="1:39" ht="15.75" x14ac:dyDescent="0.25">
      <c r="A37" s="89"/>
      <c r="B37" s="185"/>
      <c r="C37" s="186"/>
      <c r="D37" s="187"/>
      <c r="E37" s="187"/>
      <c r="F37" s="187"/>
      <c r="G37" s="188"/>
      <c r="I37" s="90"/>
      <c r="J37" s="293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90"/>
      <c r="AK37" s="90"/>
      <c r="AL37" s="90"/>
      <c r="AM37" s="90"/>
    </row>
    <row r="38" spans="1:39" ht="15.75" x14ac:dyDescent="0.25">
      <c r="A38" s="89"/>
      <c r="B38" s="185"/>
      <c r="C38" s="186"/>
      <c r="D38" s="187"/>
      <c r="E38" s="187"/>
      <c r="F38" s="187"/>
      <c r="G38" s="188"/>
      <c r="I38" s="90"/>
      <c r="J38" s="283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276"/>
      <c r="AI38" s="171"/>
      <c r="AJ38" s="90"/>
      <c r="AK38" s="90"/>
      <c r="AL38" s="90"/>
      <c r="AM38" s="90"/>
    </row>
    <row r="39" spans="1:39" ht="15.75" x14ac:dyDescent="0.25">
      <c r="A39" s="89"/>
      <c r="B39" s="185"/>
      <c r="C39" s="186"/>
      <c r="D39" s="187"/>
      <c r="E39" s="187"/>
      <c r="F39" s="187"/>
      <c r="G39" s="188"/>
      <c r="I39" s="90"/>
      <c r="J39" s="283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7"/>
      <c r="AI39" s="171"/>
      <c r="AJ39" s="90"/>
      <c r="AK39" s="90"/>
      <c r="AL39" s="90"/>
      <c r="AM39" s="90"/>
    </row>
    <row r="40" spans="1:39" ht="15.75" x14ac:dyDescent="0.25">
      <c r="A40" s="89"/>
      <c r="B40" s="185"/>
      <c r="C40" s="186"/>
      <c r="D40" s="187"/>
      <c r="E40" s="187"/>
      <c r="F40" s="187"/>
      <c r="G40" s="188"/>
      <c r="I40" s="90"/>
      <c r="J40" s="283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276"/>
      <c r="AI40" s="171"/>
      <c r="AJ40" s="90"/>
      <c r="AK40" s="90"/>
      <c r="AL40" s="90"/>
      <c r="AM40" s="90"/>
    </row>
    <row r="41" spans="1:39" ht="15.75" x14ac:dyDescent="0.25">
      <c r="A41" s="176"/>
      <c r="B41" s="177"/>
      <c r="C41" s="178"/>
      <c r="D41" s="179"/>
      <c r="E41" s="179"/>
      <c r="F41" s="179"/>
      <c r="G41" s="180"/>
      <c r="I41" s="90"/>
      <c r="J41" s="283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276"/>
      <c r="AI41" s="171"/>
      <c r="AJ41" s="90"/>
      <c r="AK41" s="90"/>
      <c r="AL41" s="90"/>
      <c r="AM41" s="90"/>
    </row>
    <row r="42" spans="1:39" ht="15.75" x14ac:dyDescent="0.25">
      <c r="I42" s="90"/>
      <c r="J42" s="283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276"/>
      <c r="AI42" s="171"/>
      <c r="AJ42" s="90"/>
      <c r="AK42" s="90"/>
      <c r="AL42" s="90"/>
      <c r="AM42" s="90"/>
    </row>
    <row r="43" spans="1:39" ht="15.75" x14ac:dyDescent="0.25">
      <c r="A43" s="98"/>
      <c r="B43" s="98"/>
      <c r="C43" s="181"/>
      <c r="D43" s="182"/>
      <c r="E43" s="182"/>
      <c r="F43" s="182"/>
      <c r="G43" s="183"/>
      <c r="I43" s="90"/>
      <c r="J43" s="283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276"/>
      <c r="AI43" s="171"/>
      <c r="AJ43" s="90"/>
      <c r="AK43" s="90"/>
      <c r="AL43" s="90"/>
      <c r="AM43" s="90"/>
    </row>
    <row r="44" spans="1:39" ht="15.75" x14ac:dyDescent="0.25">
      <c r="A44" s="98"/>
      <c r="B44" s="184"/>
      <c r="C44" s="181"/>
      <c r="D44" s="182"/>
      <c r="E44" s="182"/>
      <c r="F44" s="182"/>
      <c r="G44" s="183"/>
      <c r="I44" s="90"/>
      <c r="J44" s="283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276"/>
      <c r="AI44" s="171"/>
      <c r="AJ44" s="90"/>
      <c r="AK44" s="90"/>
      <c r="AL44" s="90"/>
      <c r="AM44" s="90"/>
    </row>
    <row r="45" spans="1:39" ht="15.75" x14ac:dyDescent="0.25">
      <c r="A45" s="98"/>
      <c r="B45" s="98"/>
      <c r="C45" s="181"/>
      <c r="D45" s="182"/>
      <c r="E45" s="182"/>
      <c r="F45" s="182"/>
      <c r="G45" s="183"/>
      <c r="I45" s="90"/>
      <c r="J45" s="283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276"/>
      <c r="AI45" s="171"/>
      <c r="AJ45" s="90"/>
      <c r="AK45" s="90"/>
      <c r="AL45" s="90"/>
      <c r="AM45" s="90"/>
    </row>
    <row r="46" spans="1:39" ht="15.75" x14ac:dyDescent="0.25">
      <c r="A46" s="98"/>
      <c r="B46" s="98"/>
      <c r="C46" s="181"/>
      <c r="D46" s="182"/>
      <c r="E46" s="182"/>
      <c r="F46" s="182"/>
      <c r="G46" s="183"/>
      <c r="I46" s="90"/>
      <c r="J46" s="283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7"/>
      <c r="AI46" s="171"/>
      <c r="AJ46" s="90"/>
      <c r="AK46" s="90"/>
      <c r="AL46" s="90"/>
      <c r="AM46" s="90"/>
    </row>
    <row r="47" spans="1:39" ht="15.75" x14ac:dyDescent="0.25">
      <c r="A47" s="98"/>
      <c r="B47" s="184"/>
      <c r="C47" s="181"/>
      <c r="D47" s="182"/>
      <c r="E47" s="182"/>
      <c r="F47" s="182"/>
      <c r="G47" s="183"/>
      <c r="I47" s="90"/>
      <c r="J47" s="283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7"/>
      <c r="AI47" s="171"/>
      <c r="AJ47" s="90"/>
      <c r="AK47" s="90"/>
      <c r="AL47" s="90"/>
      <c r="AM47" s="90"/>
    </row>
    <row r="48" spans="1:39" ht="15.75" x14ac:dyDescent="0.25">
      <c r="I48" s="90"/>
      <c r="J48" s="283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276"/>
      <c r="AI48" s="171"/>
      <c r="AJ48" s="90"/>
      <c r="AK48" s="90"/>
      <c r="AL48" s="90"/>
      <c r="AM48" s="90"/>
    </row>
    <row r="49" spans="3:39" ht="15.75" x14ac:dyDescent="0.25">
      <c r="I49" s="90"/>
      <c r="J49" s="283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276"/>
      <c r="AI49" s="171"/>
      <c r="AJ49" s="90"/>
      <c r="AK49" s="90"/>
      <c r="AL49" s="90"/>
      <c r="AM49" s="90"/>
    </row>
    <row r="50" spans="3:39" ht="15.75" x14ac:dyDescent="0.25">
      <c r="I50" s="90"/>
      <c r="J50" s="283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276"/>
      <c r="AI50" s="171"/>
      <c r="AJ50" s="90"/>
      <c r="AK50" s="90"/>
      <c r="AL50" s="90"/>
      <c r="AM50" s="90"/>
    </row>
    <row r="51" spans="3:39" ht="15.75" x14ac:dyDescent="0.25">
      <c r="I51" s="90"/>
      <c r="J51" s="283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276"/>
      <c r="AI51" s="171"/>
      <c r="AJ51" s="90"/>
      <c r="AK51" s="90"/>
      <c r="AL51" s="90"/>
      <c r="AM51" s="90"/>
    </row>
    <row r="52" spans="3:39" ht="15.75" x14ac:dyDescent="0.25">
      <c r="I52" s="90"/>
      <c r="J52" s="283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276"/>
      <c r="AI52" s="171"/>
      <c r="AJ52" s="90"/>
      <c r="AK52" s="90"/>
      <c r="AL52" s="90"/>
      <c r="AM52" s="90"/>
    </row>
    <row r="53" spans="3:39" ht="15.75" x14ac:dyDescent="0.25">
      <c r="I53" s="90"/>
      <c r="J53" s="283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276"/>
      <c r="AI53" s="171"/>
      <c r="AJ53" s="90"/>
      <c r="AK53" s="90"/>
      <c r="AL53" s="90"/>
      <c r="AM53" s="90"/>
    </row>
    <row r="54" spans="3:39" ht="15.75" x14ac:dyDescent="0.25">
      <c r="C54" s="88"/>
      <c r="I54" s="90"/>
      <c r="J54" s="283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276"/>
      <c r="AI54" s="171"/>
      <c r="AJ54" s="90"/>
      <c r="AK54" s="90"/>
      <c r="AL54" s="90"/>
      <c r="AM54" s="90"/>
    </row>
    <row r="55" spans="3:39" ht="15.75" x14ac:dyDescent="0.25">
      <c r="I55" s="90"/>
      <c r="J55" s="293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9"/>
      <c r="AI55" s="171"/>
      <c r="AJ55" s="90"/>
      <c r="AK55" s="90"/>
      <c r="AL55" s="90"/>
      <c r="AM55" s="90"/>
    </row>
    <row r="56" spans="3:39" x14ac:dyDescent="0.25">
      <c r="I56" s="90"/>
      <c r="J56" s="90"/>
      <c r="K56" s="252"/>
      <c r="L56" s="252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252"/>
      <c r="Z56" s="90"/>
      <c r="AA56" s="90"/>
      <c r="AB56" s="90"/>
      <c r="AC56" s="252"/>
      <c r="AD56" s="90"/>
      <c r="AE56" s="90"/>
      <c r="AF56" s="252"/>
      <c r="AG56" s="90"/>
      <c r="AH56" s="171"/>
      <c r="AI56" s="171"/>
      <c r="AJ56" s="90"/>
      <c r="AK56" s="90"/>
      <c r="AL56" s="90"/>
      <c r="AM56" s="90"/>
    </row>
    <row r="57" spans="3:39" x14ac:dyDescent="0.25">
      <c r="I57" s="90"/>
      <c r="J57" s="295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90"/>
      <c r="AJ57" s="90"/>
      <c r="AK57" s="90"/>
      <c r="AL57" s="90"/>
      <c r="AM57" s="90"/>
    </row>
    <row r="58" spans="3:39" x14ac:dyDescent="0.25">
      <c r="I58" s="90"/>
      <c r="J58" s="90"/>
      <c r="K58" s="171"/>
      <c r="L58" s="171"/>
      <c r="M58" s="171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171"/>
      <c r="Z58" s="90"/>
      <c r="AA58" s="90"/>
      <c r="AB58" s="90"/>
      <c r="AC58" s="171"/>
      <c r="AD58" s="90"/>
      <c r="AE58" s="90"/>
      <c r="AF58" s="90"/>
      <c r="AG58" s="90"/>
      <c r="AH58" s="90"/>
      <c r="AI58" s="171"/>
      <c r="AJ58" s="90"/>
      <c r="AK58" s="90"/>
      <c r="AL58" s="90"/>
      <c r="AM58" s="90"/>
    </row>
    <row r="59" spans="3:39" x14ac:dyDescent="0.25"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</row>
    <row r="60" spans="3:39" x14ac:dyDescent="0.25"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</row>
    <row r="61" spans="3:39" x14ac:dyDescent="0.25"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</row>
  </sheetData>
  <mergeCells count="8">
    <mergeCell ref="A24:A27"/>
    <mergeCell ref="A29:A32"/>
    <mergeCell ref="A3:A4"/>
    <mergeCell ref="A2:G2"/>
    <mergeCell ref="F3:G3"/>
    <mergeCell ref="A6:A9"/>
    <mergeCell ref="A11:A14"/>
    <mergeCell ref="A17:A20"/>
  </mergeCells>
  <pageMargins left="0.7" right="0.7" top="0.75" bottom="0.75" header="0.3" footer="0.3"/>
  <pageSetup paperSize="9" scal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33.5703125" customWidth="1"/>
    <col min="3" max="3" width="12.28515625" customWidth="1"/>
    <col min="5" max="5" width="39" customWidth="1"/>
    <col min="6" max="6" width="16.28515625" customWidth="1"/>
    <col min="7" max="7" width="15.28515625" customWidth="1"/>
    <col min="8" max="8" width="13.85546875" customWidth="1"/>
    <col min="9" max="9" width="38.7109375" customWidth="1"/>
    <col min="10" max="10" width="15.7109375" customWidth="1"/>
    <col min="11" max="11" width="15.42578125" customWidth="1"/>
    <col min="12" max="12" width="14.140625" customWidth="1"/>
  </cols>
  <sheetData>
    <row r="1" spans="1:9" x14ac:dyDescent="0.25">
      <c r="A1" s="322" t="s">
        <v>139</v>
      </c>
      <c r="B1" s="322"/>
      <c r="C1" s="322"/>
      <c r="E1" s="90"/>
      <c r="F1" s="90"/>
      <c r="G1" s="90"/>
      <c r="H1" s="90"/>
      <c r="I1" s="90"/>
    </row>
    <row r="2" spans="1:9" ht="75.75" customHeight="1" x14ac:dyDescent="0.25">
      <c r="A2" s="321" t="s">
        <v>95</v>
      </c>
      <c r="B2" s="321"/>
      <c r="C2" s="321"/>
      <c r="E2" s="91"/>
      <c r="F2" s="92"/>
      <c r="G2" s="93"/>
      <c r="H2" s="93"/>
      <c r="I2" s="90"/>
    </row>
    <row r="3" spans="1:9" ht="30" customHeight="1" x14ac:dyDescent="0.25">
      <c r="A3" s="84" t="s">
        <v>12</v>
      </c>
      <c r="B3" s="87">
        <v>2016</v>
      </c>
      <c r="C3" s="87">
        <v>2017</v>
      </c>
      <c r="E3" s="245"/>
      <c r="F3" s="234"/>
      <c r="G3" s="234"/>
      <c r="H3" s="234"/>
      <c r="I3" s="90"/>
    </row>
    <row r="4" spans="1:9" x14ac:dyDescent="0.25">
      <c r="A4" s="85" t="s">
        <v>15</v>
      </c>
      <c r="B4" s="82">
        <v>100</v>
      </c>
      <c r="C4" s="82">
        <v>102.42978821235326</v>
      </c>
      <c r="E4" s="94"/>
      <c r="F4" s="245"/>
      <c r="G4" s="247"/>
      <c r="H4" s="247"/>
      <c r="I4" s="90"/>
    </row>
    <row r="5" spans="1:9" x14ac:dyDescent="0.25">
      <c r="A5" s="86" t="s">
        <v>96</v>
      </c>
      <c r="B5" s="83">
        <v>100</v>
      </c>
      <c r="C5" s="83">
        <v>102.55019981093973</v>
      </c>
      <c r="E5" s="94"/>
      <c r="F5" s="245"/>
      <c r="G5" s="247"/>
      <c r="H5" s="247"/>
      <c r="I5" s="90"/>
    </row>
    <row r="6" spans="1:9" x14ac:dyDescent="0.25">
      <c r="A6" s="86" t="s">
        <v>97</v>
      </c>
      <c r="B6" s="83">
        <v>100</v>
      </c>
      <c r="C6" s="83">
        <v>101.2535220260999</v>
      </c>
      <c r="E6" s="98"/>
      <c r="F6" s="91"/>
      <c r="G6" s="250"/>
      <c r="H6" s="250"/>
      <c r="I6" s="90"/>
    </row>
    <row r="7" spans="1:9" x14ac:dyDescent="0.25">
      <c r="A7" s="86" t="s">
        <v>98</v>
      </c>
      <c r="B7" s="83">
        <v>100</v>
      </c>
      <c r="C7" s="83">
        <v>101.69507470094865</v>
      </c>
      <c r="E7" s="98"/>
      <c r="F7" s="91"/>
      <c r="G7" s="250"/>
      <c r="H7" s="250"/>
      <c r="I7" s="90"/>
    </row>
    <row r="8" spans="1:9" x14ac:dyDescent="0.25">
      <c r="A8" s="86" t="s">
        <v>99</v>
      </c>
      <c r="B8" s="83">
        <v>100</v>
      </c>
      <c r="C8" s="83">
        <v>110.03760374478412</v>
      </c>
      <c r="E8" s="94"/>
      <c r="F8" s="245"/>
      <c r="G8" s="247"/>
      <c r="H8" s="247"/>
      <c r="I8" s="90"/>
    </row>
    <row r="9" spans="1:9" x14ac:dyDescent="0.25">
      <c r="A9" s="86" t="s">
        <v>100</v>
      </c>
      <c r="B9" s="83">
        <v>100</v>
      </c>
      <c r="C9" s="83">
        <v>100.27590227962591</v>
      </c>
      <c r="E9" s="94"/>
      <c r="F9" s="245"/>
      <c r="G9" s="247"/>
      <c r="H9" s="247"/>
      <c r="I9" s="90"/>
    </row>
    <row r="10" spans="1:9" x14ac:dyDescent="0.25">
      <c r="A10" s="86" t="s">
        <v>101</v>
      </c>
      <c r="B10" s="83">
        <v>100</v>
      </c>
      <c r="C10" s="83">
        <v>103.59741810724971</v>
      </c>
      <c r="E10" s="94"/>
      <c r="F10" s="245"/>
      <c r="G10" s="247"/>
      <c r="H10" s="247"/>
      <c r="I10" s="90"/>
    </row>
    <row r="11" spans="1:9" x14ac:dyDescent="0.25">
      <c r="A11" s="86" t="s">
        <v>102</v>
      </c>
      <c r="B11" s="83">
        <v>100</v>
      </c>
      <c r="C11" s="83">
        <v>99.501328998322521</v>
      </c>
      <c r="E11" s="94"/>
      <c r="F11" s="245"/>
      <c r="G11" s="247"/>
      <c r="H11" s="247"/>
      <c r="I11" s="90"/>
    </row>
    <row r="12" spans="1:9" x14ac:dyDescent="0.25">
      <c r="A12" s="86" t="s">
        <v>103</v>
      </c>
      <c r="B12" s="83">
        <v>100</v>
      </c>
      <c r="C12" s="83">
        <v>100.83979288308097</v>
      </c>
      <c r="E12" s="94"/>
      <c r="F12" s="245"/>
      <c r="G12" s="247"/>
      <c r="H12" s="247"/>
      <c r="I12" s="90"/>
    </row>
    <row r="13" spans="1:9" x14ac:dyDescent="0.25">
      <c r="A13" s="86" t="s">
        <v>104</v>
      </c>
      <c r="B13" s="83">
        <v>100</v>
      </c>
      <c r="C13" s="83">
        <v>103.09131698996325</v>
      </c>
      <c r="E13" s="98"/>
      <c r="F13" s="91"/>
      <c r="G13" s="250"/>
      <c r="H13" s="250"/>
      <c r="I13" s="90"/>
    </row>
    <row r="14" spans="1:9" x14ac:dyDescent="0.25">
      <c r="A14" s="85" t="s">
        <v>16</v>
      </c>
      <c r="B14" s="82">
        <v>100</v>
      </c>
      <c r="C14" s="82">
        <v>99.714781980201494</v>
      </c>
      <c r="E14" s="98"/>
      <c r="F14" s="91"/>
      <c r="G14" s="250"/>
      <c r="H14" s="250"/>
      <c r="I14" s="90"/>
    </row>
    <row r="15" spans="1:9" x14ac:dyDescent="0.25">
      <c r="A15" s="194" t="s">
        <v>77</v>
      </c>
      <c r="B15" s="103">
        <v>100</v>
      </c>
      <c r="C15" s="103">
        <v>102.02726676881386</v>
      </c>
      <c r="E15" s="98"/>
      <c r="F15" s="91"/>
      <c r="G15" s="250"/>
      <c r="H15" s="250"/>
      <c r="I15" s="90"/>
    </row>
    <row r="16" spans="1:9" x14ac:dyDescent="0.25">
      <c r="A16" s="192"/>
      <c r="B16" s="193"/>
      <c r="C16" s="193"/>
      <c r="E16" s="98"/>
      <c r="F16" s="91"/>
      <c r="G16" s="250"/>
      <c r="H16" s="250"/>
      <c r="I16" s="90"/>
    </row>
    <row r="17" spans="1:12" x14ac:dyDescent="0.25">
      <c r="A17" s="192"/>
      <c r="B17" s="193"/>
      <c r="C17" s="193"/>
      <c r="E17" s="98"/>
      <c r="F17" s="91"/>
      <c r="G17" s="250"/>
      <c r="H17" s="250"/>
      <c r="I17" s="90"/>
    </row>
    <row r="18" spans="1:12" x14ac:dyDescent="0.25">
      <c r="A18" s="136"/>
      <c r="B18" s="136"/>
      <c r="C18" s="136"/>
      <c r="E18" s="98"/>
      <c r="F18" s="91"/>
      <c r="G18" s="250"/>
      <c r="H18" s="250"/>
      <c r="I18" s="90"/>
    </row>
    <row r="19" spans="1:12" x14ac:dyDescent="0.25">
      <c r="A19" s="2"/>
      <c r="E19" s="94"/>
      <c r="F19" s="245"/>
      <c r="G19" s="247"/>
      <c r="H19" s="247"/>
      <c r="I19" s="90"/>
    </row>
    <row r="20" spans="1:12" x14ac:dyDescent="0.25">
      <c r="E20" s="98"/>
      <c r="F20" s="91"/>
      <c r="G20" s="250"/>
      <c r="H20" s="250"/>
      <c r="I20" s="90"/>
    </row>
    <row r="21" spans="1:12" x14ac:dyDescent="0.25">
      <c r="E21" s="98"/>
      <c r="F21" s="91"/>
      <c r="G21" s="250"/>
      <c r="H21" s="250"/>
      <c r="I21" s="90"/>
    </row>
    <row r="22" spans="1:12" x14ac:dyDescent="0.25">
      <c r="E22" s="98"/>
      <c r="F22" s="91"/>
      <c r="G22" s="250"/>
      <c r="H22" s="250"/>
      <c r="I22" s="90"/>
    </row>
    <row r="23" spans="1:12" x14ac:dyDescent="0.25">
      <c r="E23" s="98"/>
      <c r="F23" s="91"/>
      <c r="G23" s="250"/>
      <c r="H23" s="250"/>
      <c r="I23" s="90"/>
    </row>
    <row r="24" spans="1:12" x14ac:dyDescent="0.25">
      <c r="E24" s="94"/>
      <c r="F24" s="245"/>
      <c r="G24" s="247"/>
      <c r="H24" s="247"/>
      <c r="I24" s="90"/>
    </row>
    <row r="25" spans="1:12" x14ac:dyDescent="0.25">
      <c r="E25" s="98"/>
      <c r="F25" s="91"/>
      <c r="G25" s="250"/>
      <c r="H25" s="250"/>
      <c r="I25" s="90"/>
    </row>
    <row r="26" spans="1:12" x14ac:dyDescent="0.25">
      <c r="E26" s="98"/>
      <c r="F26" s="91"/>
      <c r="G26" s="250"/>
      <c r="H26" s="250"/>
      <c r="I26" s="90"/>
    </row>
    <row r="27" spans="1:12" x14ac:dyDescent="0.25">
      <c r="E27" s="98"/>
      <c r="F27" s="91"/>
      <c r="G27" s="250"/>
      <c r="H27" s="250"/>
      <c r="I27" s="90"/>
    </row>
    <row r="28" spans="1:12" x14ac:dyDescent="0.25">
      <c r="E28" s="98"/>
      <c r="F28" s="91"/>
      <c r="G28" s="250"/>
      <c r="H28" s="250"/>
      <c r="I28" s="90"/>
    </row>
    <row r="29" spans="1:12" x14ac:dyDescent="0.25">
      <c r="E29" s="94"/>
      <c r="F29" s="245"/>
      <c r="G29" s="247"/>
      <c r="H29" s="247"/>
      <c r="I29" s="90"/>
    </row>
    <row r="30" spans="1:12" x14ac:dyDescent="0.25">
      <c r="E30" s="94"/>
      <c r="F30" s="245"/>
      <c r="G30" s="247"/>
      <c r="H30" s="247"/>
      <c r="I30" s="90"/>
    </row>
    <row r="31" spans="1:12" x14ac:dyDescent="0.25">
      <c r="E31" s="98"/>
      <c r="F31" s="90"/>
      <c r="G31" s="90"/>
      <c r="H31" s="90"/>
      <c r="I31" s="90"/>
    </row>
    <row r="32" spans="1:12" x14ac:dyDescent="0.25">
      <c r="E32" s="98"/>
      <c r="F32" s="90"/>
      <c r="G32" s="90"/>
      <c r="H32" s="90"/>
      <c r="I32" s="98"/>
      <c r="J32" s="138"/>
      <c r="K32" s="139"/>
      <c r="L32" s="139"/>
    </row>
    <row r="33" spans="9:12" x14ac:dyDescent="0.25">
      <c r="I33" s="137"/>
      <c r="J33" s="138"/>
      <c r="K33" s="139"/>
      <c r="L33" s="139"/>
    </row>
  </sheetData>
  <mergeCells count="2">
    <mergeCell ref="A2:C2"/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96" zoomScaleNormal="96" workbookViewId="0">
      <selection activeCell="G11" sqref="G11"/>
    </sheetView>
  </sheetViews>
  <sheetFormatPr baseColWidth="10" defaultRowHeight="15" x14ac:dyDescent="0.25"/>
  <cols>
    <col min="1" max="1" width="38.7109375" bestFit="1" customWidth="1"/>
    <col min="7" max="7" width="38.7109375" bestFit="1" customWidth="1"/>
    <col min="8" max="8" width="17" bestFit="1" customWidth="1"/>
    <col min="9" max="9" width="14.140625" customWidth="1"/>
    <col min="10" max="10" width="14.28515625" bestFit="1" customWidth="1"/>
    <col min="11" max="11" width="14.42578125" customWidth="1"/>
    <col min="13" max="13" width="14.5703125" customWidth="1"/>
  </cols>
  <sheetData>
    <row r="1" spans="1:13" x14ac:dyDescent="0.25">
      <c r="A1" s="322" t="s">
        <v>140</v>
      </c>
      <c r="B1" s="322"/>
      <c r="C1" s="322"/>
      <c r="G1" s="90"/>
      <c r="H1" s="90"/>
      <c r="I1" s="90"/>
      <c r="J1" s="90"/>
      <c r="K1" s="90"/>
      <c r="L1" s="90"/>
      <c r="M1" s="90"/>
    </row>
    <row r="2" spans="1:13" ht="48.75" customHeight="1" x14ac:dyDescent="0.25">
      <c r="A2" s="321" t="s">
        <v>133</v>
      </c>
      <c r="B2" s="321"/>
      <c r="C2" s="321"/>
      <c r="D2" s="201"/>
      <c r="E2" s="201"/>
      <c r="G2" s="90"/>
      <c r="H2" s="90"/>
      <c r="I2" s="297"/>
      <c r="J2" s="90"/>
      <c r="K2" s="90"/>
      <c r="L2" s="90"/>
      <c r="M2" s="90"/>
    </row>
    <row r="3" spans="1:13" ht="15" customHeight="1" x14ac:dyDescent="0.25">
      <c r="A3" s="81" t="s">
        <v>12</v>
      </c>
      <c r="B3" s="87">
        <v>2016</v>
      </c>
      <c r="C3" s="87">
        <v>2017</v>
      </c>
      <c r="G3" s="300"/>
      <c r="H3" s="300"/>
      <c r="I3" s="300"/>
      <c r="J3" s="300"/>
      <c r="K3" s="300"/>
      <c r="L3" s="300"/>
      <c r="M3" s="300"/>
    </row>
    <row r="4" spans="1:13" x14ac:dyDescent="0.25">
      <c r="A4" s="12" t="s">
        <v>119</v>
      </c>
      <c r="B4" s="103">
        <v>100</v>
      </c>
      <c r="C4" s="103">
        <v>102.72975018743945</v>
      </c>
      <c r="G4" s="91"/>
      <c r="H4" s="92"/>
      <c r="I4" s="93"/>
      <c r="J4" s="93"/>
      <c r="K4" s="92"/>
      <c r="L4" s="253"/>
      <c r="M4" s="93"/>
    </row>
    <row r="5" spans="1:13" x14ac:dyDescent="0.25">
      <c r="A5" s="200" t="s">
        <v>96</v>
      </c>
      <c r="B5" s="83">
        <v>100</v>
      </c>
      <c r="C5" s="83">
        <v>102.55019981093973</v>
      </c>
      <c r="G5" s="94"/>
      <c r="H5" s="234"/>
      <c r="I5" s="234"/>
      <c r="J5" s="234"/>
      <c r="K5" s="234"/>
      <c r="L5" s="234"/>
      <c r="M5" s="234"/>
    </row>
    <row r="6" spans="1:13" x14ac:dyDescent="0.25">
      <c r="A6" s="200" t="s">
        <v>107</v>
      </c>
      <c r="B6" s="83">
        <v>100</v>
      </c>
      <c r="C6" s="83">
        <v>99.989039804550757</v>
      </c>
      <c r="G6" s="94"/>
      <c r="H6" s="96"/>
      <c r="I6" s="97"/>
      <c r="J6" s="97"/>
      <c r="K6" s="97"/>
      <c r="L6" s="105"/>
      <c r="M6" s="105"/>
    </row>
    <row r="7" spans="1:13" x14ac:dyDescent="0.25">
      <c r="A7" s="200" t="s">
        <v>108</v>
      </c>
      <c r="B7" s="83">
        <v>100</v>
      </c>
      <c r="C7" s="83">
        <v>98.758147566991596</v>
      </c>
      <c r="G7" s="94"/>
      <c r="H7" s="96"/>
      <c r="I7" s="97"/>
      <c r="J7" s="97"/>
      <c r="K7" s="97"/>
      <c r="L7" s="105"/>
      <c r="M7" s="105"/>
    </row>
    <row r="8" spans="1:13" x14ac:dyDescent="0.25">
      <c r="A8" s="200" t="s">
        <v>109</v>
      </c>
      <c r="B8" s="83">
        <v>100</v>
      </c>
      <c r="C8" s="83">
        <v>104.31634563655572</v>
      </c>
      <c r="G8" s="94"/>
      <c r="H8" s="96"/>
      <c r="I8" s="97"/>
      <c r="J8" s="97"/>
      <c r="K8" s="97"/>
      <c r="L8" s="105"/>
      <c r="M8" s="105"/>
    </row>
    <row r="9" spans="1:13" x14ac:dyDescent="0.25">
      <c r="A9" s="199" t="s">
        <v>120</v>
      </c>
      <c r="B9" s="103">
        <v>100</v>
      </c>
      <c r="C9" s="103">
        <v>102.00399625782036</v>
      </c>
      <c r="G9" s="98"/>
      <c r="H9" s="99"/>
      <c r="I9" s="100"/>
      <c r="J9" s="100"/>
      <c r="K9" s="100"/>
      <c r="L9" s="104"/>
      <c r="M9" s="104"/>
    </row>
    <row r="10" spans="1:13" x14ac:dyDescent="0.25">
      <c r="A10" s="200" t="s">
        <v>97</v>
      </c>
      <c r="B10" s="83">
        <v>100</v>
      </c>
      <c r="C10" s="83">
        <v>101.25352202609966</v>
      </c>
      <c r="G10" s="98"/>
      <c r="H10" s="99"/>
      <c r="I10" s="100"/>
      <c r="J10" s="100"/>
      <c r="K10" s="100"/>
      <c r="L10" s="104"/>
      <c r="M10" s="104"/>
    </row>
    <row r="11" spans="1:13" x14ac:dyDescent="0.25">
      <c r="A11" s="200" t="s">
        <v>105</v>
      </c>
      <c r="B11" s="83">
        <v>100</v>
      </c>
      <c r="C11" s="83">
        <v>101.69507470094865</v>
      </c>
      <c r="G11" s="98"/>
      <c r="H11" s="99"/>
      <c r="I11" s="100"/>
      <c r="J11" s="100"/>
      <c r="K11" s="100"/>
      <c r="L11" s="104"/>
      <c r="M11" s="104"/>
    </row>
    <row r="12" spans="1:13" x14ac:dyDescent="0.25">
      <c r="A12" s="200" t="s">
        <v>99</v>
      </c>
      <c r="B12" s="83">
        <v>100</v>
      </c>
      <c r="C12" s="83">
        <v>110.03760374478398</v>
      </c>
      <c r="G12" s="94"/>
      <c r="H12" s="96"/>
      <c r="I12" s="97"/>
      <c r="J12" s="97"/>
      <c r="K12" s="97"/>
      <c r="L12" s="105"/>
      <c r="M12" s="105"/>
    </row>
    <row r="13" spans="1:13" x14ac:dyDescent="0.25">
      <c r="A13" s="200" t="s">
        <v>100</v>
      </c>
      <c r="B13" s="83">
        <v>100</v>
      </c>
      <c r="C13" s="83">
        <v>100.27590227962591</v>
      </c>
      <c r="G13" s="98"/>
      <c r="H13" s="91"/>
      <c r="I13" s="100"/>
      <c r="J13" s="100"/>
      <c r="K13" s="100"/>
      <c r="L13" s="104"/>
      <c r="M13" s="104"/>
    </row>
    <row r="14" spans="1:13" x14ac:dyDescent="0.25">
      <c r="A14" s="200" t="s">
        <v>101</v>
      </c>
      <c r="B14" s="83">
        <v>100</v>
      </c>
      <c r="C14" s="83">
        <v>103.59741810724971</v>
      </c>
      <c r="G14" s="98"/>
      <c r="H14" s="91"/>
      <c r="I14" s="100"/>
      <c r="J14" s="100"/>
      <c r="K14" s="100"/>
      <c r="L14" s="104"/>
      <c r="M14" s="104"/>
    </row>
    <row r="15" spans="1:13" x14ac:dyDescent="0.25">
      <c r="A15" s="200" t="s">
        <v>106</v>
      </c>
      <c r="B15" s="83">
        <v>100</v>
      </c>
      <c r="C15" s="83">
        <v>99.285123979659076</v>
      </c>
      <c r="G15" s="94"/>
      <c r="H15" s="96"/>
      <c r="I15" s="97"/>
      <c r="J15" s="97"/>
      <c r="K15" s="97"/>
      <c r="L15" s="105"/>
      <c r="M15" s="105"/>
    </row>
    <row r="16" spans="1:13" x14ac:dyDescent="0.25">
      <c r="A16" s="200" t="s">
        <v>110</v>
      </c>
      <c r="B16" s="83">
        <v>100</v>
      </c>
      <c r="C16" s="83">
        <v>105.17518820495597</v>
      </c>
      <c r="G16" s="98"/>
      <c r="H16" s="91"/>
      <c r="I16" s="100"/>
      <c r="J16" s="100"/>
      <c r="K16" s="100"/>
      <c r="L16" s="104"/>
      <c r="M16" s="104"/>
    </row>
    <row r="17" spans="1:13" x14ac:dyDescent="0.25">
      <c r="A17" s="200" t="s">
        <v>111</v>
      </c>
      <c r="B17" s="83">
        <v>100</v>
      </c>
      <c r="C17" s="83">
        <v>100.76363682014082</v>
      </c>
      <c r="G17" s="98"/>
      <c r="H17" s="99"/>
      <c r="I17" s="100"/>
      <c r="J17" s="100"/>
      <c r="K17" s="100"/>
      <c r="L17" s="104"/>
      <c r="M17" s="104"/>
    </row>
    <row r="18" spans="1:13" x14ac:dyDescent="0.25">
      <c r="A18" s="12" t="s">
        <v>16</v>
      </c>
      <c r="B18" s="197">
        <v>100</v>
      </c>
      <c r="C18" s="197">
        <v>99.714781980201494</v>
      </c>
      <c r="G18" s="94"/>
      <c r="H18" s="96"/>
      <c r="I18" s="97"/>
      <c r="J18" s="97"/>
      <c r="K18" s="97"/>
      <c r="L18" s="105"/>
      <c r="M18" s="105"/>
    </row>
    <row r="19" spans="1:13" x14ac:dyDescent="0.25">
      <c r="A19" s="198" t="s">
        <v>77</v>
      </c>
      <c r="B19" s="198">
        <v>100</v>
      </c>
      <c r="C19" s="198">
        <v>102.02726676881389</v>
      </c>
      <c r="G19" s="94"/>
      <c r="H19" s="96"/>
      <c r="I19" s="97"/>
      <c r="J19" s="97"/>
      <c r="K19" s="97"/>
      <c r="L19" s="105"/>
      <c r="M19" s="105"/>
    </row>
    <row r="20" spans="1:13" x14ac:dyDescent="0.25">
      <c r="G20" s="94"/>
      <c r="H20" s="96"/>
      <c r="I20" s="97"/>
      <c r="J20" s="97"/>
      <c r="K20" s="97"/>
      <c r="L20" s="105"/>
      <c r="M20" s="105"/>
    </row>
    <row r="21" spans="1:13" x14ac:dyDescent="0.25">
      <c r="G21" s="94"/>
      <c r="H21" s="96"/>
      <c r="I21" s="97"/>
      <c r="J21" s="97"/>
      <c r="K21" s="97"/>
      <c r="L21" s="105"/>
      <c r="M21" s="105"/>
    </row>
    <row r="22" spans="1:13" x14ac:dyDescent="0.25">
      <c r="G22" s="94"/>
      <c r="H22" s="96"/>
      <c r="I22" s="97"/>
      <c r="J22" s="97"/>
      <c r="K22" s="97"/>
      <c r="L22" s="105"/>
      <c r="M22" s="105"/>
    </row>
    <row r="23" spans="1:13" x14ac:dyDescent="0.25">
      <c r="A23" s="90"/>
      <c r="B23" s="90"/>
      <c r="C23" s="90"/>
      <c r="D23" s="90"/>
      <c r="E23" s="90"/>
      <c r="G23" s="94"/>
      <c r="H23" s="96"/>
      <c r="I23" s="97"/>
      <c r="J23" s="97"/>
      <c r="K23" s="97"/>
      <c r="L23" s="105"/>
      <c r="M23" s="105"/>
    </row>
    <row r="24" spans="1:13" ht="15" customHeight="1" x14ac:dyDescent="0.25">
      <c r="A24" s="323"/>
      <c r="B24" s="323"/>
      <c r="C24" s="323"/>
      <c r="D24" s="323"/>
      <c r="E24" s="323"/>
      <c r="G24" s="94"/>
      <c r="H24" s="96"/>
      <c r="I24" s="97"/>
      <c r="J24" s="97"/>
      <c r="K24" s="97"/>
      <c r="L24" s="105"/>
      <c r="M24" s="105"/>
    </row>
    <row r="25" spans="1:13" x14ac:dyDescent="0.25">
      <c r="A25" s="195"/>
      <c r="B25" s="92"/>
      <c r="C25" s="93"/>
      <c r="D25" s="93"/>
      <c r="E25" s="92"/>
      <c r="G25" s="98"/>
      <c r="H25" s="99"/>
      <c r="I25" s="100"/>
      <c r="J25" s="100"/>
      <c r="K25" s="100"/>
      <c r="L25" s="104"/>
      <c r="M25" s="104"/>
    </row>
    <row r="26" spans="1:13" x14ac:dyDescent="0.25">
      <c r="A26" s="94"/>
      <c r="B26" s="95"/>
      <c r="C26" s="95"/>
      <c r="D26" s="95"/>
      <c r="E26" s="95"/>
      <c r="G26" s="98"/>
      <c r="H26" s="99"/>
      <c r="I26" s="100"/>
      <c r="J26" s="100"/>
      <c r="K26" s="100"/>
      <c r="L26" s="104"/>
      <c r="M26" s="104"/>
    </row>
    <row r="27" spans="1:13" x14ac:dyDescent="0.25">
      <c r="A27" s="94"/>
      <c r="B27" s="96"/>
      <c r="C27" s="97"/>
      <c r="D27" s="97"/>
      <c r="E27" s="97"/>
      <c r="G27" s="98"/>
      <c r="H27" s="99"/>
      <c r="I27" s="100"/>
      <c r="J27" s="100"/>
      <c r="K27" s="100"/>
      <c r="L27" s="104"/>
      <c r="M27" s="104"/>
    </row>
    <row r="28" spans="1:13" x14ac:dyDescent="0.25">
      <c r="A28" s="94"/>
      <c r="B28" s="96"/>
      <c r="C28" s="97"/>
      <c r="D28" s="97"/>
      <c r="E28" s="97"/>
      <c r="G28" s="94"/>
      <c r="H28" s="96"/>
      <c r="I28" s="97"/>
      <c r="J28" s="97"/>
      <c r="K28" s="97"/>
      <c r="L28" s="105"/>
      <c r="M28" s="105"/>
    </row>
    <row r="29" spans="1:13" x14ac:dyDescent="0.25">
      <c r="A29" s="94"/>
      <c r="B29" s="96"/>
      <c r="C29" s="97"/>
      <c r="D29" s="97"/>
      <c r="E29" s="97"/>
      <c r="G29" s="98"/>
      <c r="H29" s="99"/>
      <c r="I29" s="100"/>
      <c r="J29" s="100"/>
      <c r="K29" s="100"/>
      <c r="L29" s="104"/>
      <c r="M29" s="104"/>
    </row>
    <row r="30" spans="1:13" x14ac:dyDescent="0.25">
      <c r="A30" s="98"/>
      <c r="B30" s="99"/>
      <c r="C30" s="100"/>
      <c r="D30" s="100"/>
      <c r="E30" s="100"/>
      <c r="G30" s="98"/>
      <c r="H30" s="99"/>
      <c r="I30" s="100"/>
      <c r="J30" s="100"/>
      <c r="K30" s="100"/>
      <c r="L30" s="104"/>
      <c r="M30" s="104"/>
    </row>
    <row r="31" spans="1:13" x14ac:dyDescent="0.25">
      <c r="A31" s="98"/>
      <c r="B31" s="99"/>
      <c r="C31" s="100"/>
      <c r="D31" s="100"/>
      <c r="E31" s="100"/>
      <c r="G31" s="94"/>
      <c r="H31" s="96"/>
      <c r="I31" s="97"/>
      <c r="J31" s="97"/>
      <c r="K31" s="97"/>
      <c r="L31" s="105"/>
      <c r="M31" s="105"/>
    </row>
    <row r="32" spans="1:13" x14ac:dyDescent="0.25">
      <c r="A32" s="98"/>
      <c r="B32" s="99"/>
      <c r="C32" s="100"/>
      <c r="D32" s="100"/>
      <c r="E32" s="100"/>
      <c r="G32" s="98"/>
      <c r="H32" s="99"/>
      <c r="I32" s="100"/>
      <c r="J32" s="100"/>
      <c r="K32" s="100"/>
      <c r="L32" s="104"/>
      <c r="M32" s="104"/>
    </row>
    <row r="33" spans="1:13" x14ac:dyDescent="0.25">
      <c r="A33" s="94"/>
      <c r="B33" s="96"/>
      <c r="C33" s="97"/>
      <c r="D33" s="97"/>
      <c r="E33" s="97"/>
      <c r="G33" s="101"/>
      <c r="H33" s="99"/>
      <c r="I33" s="100"/>
      <c r="J33" s="100"/>
      <c r="K33" s="100"/>
      <c r="L33" s="104"/>
      <c r="M33" s="104"/>
    </row>
    <row r="34" spans="1:13" x14ac:dyDescent="0.25">
      <c r="A34" s="98"/>
      <c r="B34" s="91"/>
      <c r="C34" s="100"/>
      <c r="D34" s="100"/>
      <c r="E34" s="100"/>
      <c r="G34" s="94"/>
      <c r="H34" s="298"/>
      <c r="I34" s="299"/>
      <c r="J34" s="299"/>
      <c r="K34" s="299"/>
      <c r="L34" s="204"/>
      <c r="M34" s="204"/>
    </row>
    <row r="35" spans="1:13" x14ac:dyDescent="0.25">
      <c r="A35" s="98"/>
      <c r="B35" s="91"/>
      <c r="C35" s="100"/>
      <c r="D35" s="100"/>
      <c r="E35" s="100"/>
      <c r="G35" s="94"/>
      <c r="H35" s="96"/>
      <c r="I35" s="97"/>
      <c r="J35" s="97"/>
      <c r="K35" s="97"/>
      <c r="L35" s="105"/>
      <c r="M35" s="105"/>
    </row>
    <row r="36" spans="1:13" x14ac:dyDescent="0.25">
      <c r="A36" s="94"/>
      <c r="B36" s="96"/>
      <c r="C36" s="97"/>
      <c r="D36" s="97"/>
      <c r="E36" s="97"/>
      <c r="G36" s="101"/>
      <c r="H36" s="99"/>
      <c r="I36" s="100"/>
      <c r="J36" s="100"/>
      <c r="K36" s="100"/>
      <c r="L36" s="104"/>
      <c r="M36" s="196"/>
    </row>
    <row r="37" spans="1:13" x14ac:dyDescent="0.25">
      <c r="A37" s="98"/>
      <c r="B37" s="91"/>
      <c r="C37" s="100"/>
      <c r="D37" s="100"/>
      <c r="E37" s="100"/>
      <c r="G37" s="102"/>
      <c r="H37" s="96"/>
      <c r="I37" s="97"/>
      <c r="J37" s="97"/>
      <c r="K37" s="97"/>
      <c r="L37" s="105"/>
      <c r="M37" s="196"/>
    </row>
    <row r="38" spans="1:13" x14ac:dyDescent="0.25">
      <c r="A38" s="98"/>
      <c r="B38" s="99"/>
      <c r="C38" s="100"/>
      <c r="D38" s="100"/>
      <c r="E38" s="100"/>
      <c r="G38" s="94"/>
      <c r="H38" s="96"/>
      <c r="I38" s="97"/>
      <c r="J38" s="97"/>
      <c r="K38" s="97"/>
      <c r="L38" s="105"/>
      <c r="M38" s="196"/>
    </row>
    <row r="39" spans="1:13" x14ac:dyDescent="0.25">
      <c r="A39" s="94"/>
      <c r="B39" s="96"/>
      <c r="C39" s="97"/>
      <c r="D39" s="97"/>
      <c r="E39" s="97"/>
      <c r="G39" s="196"/>
      <c r="H39" s="196"/>
      <c r="I39" s="196"/>
      <c r="J39" s="196"/>
      <c r="K39" s="196"/>
      <c r="L39" s="196"/>
      <c r="M39" s="196"/>
    </row>
    <row r="40" spans="1:13" x14ac:dyDescent="0.25">
      <c r="A40" s="98"/>
      <c r="B40" s="99"/>
      <c r="C40" s="100"/>
      <c r="D40" s="100"/>
      <c r="E40" s="100"/>
    </row>
    <row r="41" spans="1:13" x14ac:dyDescent="0.25">
      <c r="A41" s="98"/>
      <c r="B41" s="99"/>
      <c r="C41" s="100"/>
      <c r="D41" s="100"/>
      <c r="E41" s="100"/>
    </row>
    <row r="42" spans="1:13" x14ac:dyDescent="0.25">
      <c r="A42" s="94"/>
      <c r="B42" s="96"/>
      <c r="C42" s="97"/>
      <c r="D42" s="97"/>
      <c r="E42" s="97"/>
    </row>
    <row r="43" spans="1:13" x14ac:dyDescent="0.25">
      <c r="A43" s="94"/>
      <c r="B43" s="96"/>
      <c r="C43" s="97"/>
      <c r="D43" s="97"/>
      <c r="E43" s="97"/>
    </row>
    <row r="44" spans="1:13" x14ac:dyDescent="0.25">
      <c r="A44" s="94"/>
      <c r="B44" s="96"/>
      <c r="C44" s="97"/>
      <c r="D44" s="97"/>
      <c r="E44" s="97"/>
    </row>
    <row r="45" spans="1:13" x14ac:dyDescent="0.25">
      <c r="A45" s="94"/>
      <c r="B45" s="96"/>
      <c r="C45" s="97"/>
      <c r="D45" s="97"/>
      <c r="E45" s="97"/>
    </row>
    <row r="46" spans="1:13" x14ac:dyDescent="0.25">
      <c r="A46" s="94"/>
      <c r="B46" s="96"/>
      <c r="C46" s="97"/>
      <c r="D46" s="97"/>
      <c r="E46" s="97"/>
    </row>
    <row r="47" spans="1:13" x14ac:dyDescent="0.25">
      <c r="A47" s="94"/>
      <c r="B47" s="96"/>
      <c r="C47" s="97"/>
      <c r="D47" s="97"/>
      <c r="E47" s="97"/>
    </row>
    <row r="48" spans="1:13" x14ac:dyDescent="0.25">
      <c r="A48" s="94"/>
      <c r="B48" s="96"/>
      <c r="C48" s="97"/>
      <c r="D48" s="97"/>
      <c r="E48" s="97"/>
    </row>
    <row r="49" spans="1:5" x14ac:dyDescent="0.25">
      <c r="A49" s="98"/>
      <c r="B49" s="99"/>
      <c r="C49" s="100"/>
      <c r="D49" s="100"/>
      <c r="E49" s="100"/>
    </row>
    <row r="50" spans="1:5" x14ac:dyDescent="0.25">
      <c r="A50" s="98"/>
      <c r="B50" s="99"/>
      <c r="C50" s="100"/>
      <c r="D50" s="100"/>
      <c r="E50" s="100"/>
    </row>
    <row r="51" spans="1:5" x14ac:dyDescent="0.25">
      <c r="A51" s="98"/>
      <c r="B51" s="99"/>
      <c r="C51" s="100"/>
      <c r="D51" s="100"/>
      <c r="E51" s="100"/>
    </row>
    <row r="52" spans="1:5" x14ac:dyDescent="0.25">
      <c r="A52" s="94"/>
      <c r="B52" s="96"/>
      <c r="C52" s="97"/>
      <c r="D52" s="97"/>
      <c r="E52" s="97"/>
    </row>
    <row r="53" spans="1:5" x14ac:dyDescent="0.25">
      <c r="A53" s="98"/>
      <c r="B53" s="99"/>
      <c r="C53" s="100"/>
      <c r="D53" s="100"/>
      <c r="E53" s="100"/>
    </row>
    <row r="54" spans="1:5" x14ac:dyDescent="0.25">
      <c r="A54" s="98"/>
      <c r="B54" s="99"/>
      <c r="C54" s="100"/>
      <c r="D54" s="100"/>
      <c r="E54" s="100"/>
    </row>
    <row r="55" spans="1:5" x14ac:dyDescent="0.25">
      <c r="A55" s="94"/>
      <c r="B55" s="96"/>
      <c r="C55" s="97"/>
      <c r="D55" s="97"/>
      <c r="E55" s="97"/>
    </row>
    <row r="56" spans="1:5" x14ac:dyDescent="0.25">
      <c r="A56" s="98"/>
      <c r="B56" s="99"/>
      <c r="C56" s="100"/>
      <c r="D56" s="100"/>
      <c r="E56" s="100"/>
    </row>
    <row r="57" spans="1:5" x14ac:dyDescent="0.25">
      <c r="A57" s="101"/>
      <c r="B57" s="99"/>
      <c r="C57" s="100"/>
      <c r="D57" s="100"/>
      <c r="E57" s="100"/>
    </row>
    <row r="58" spans="1:5" x14ac:dyDescent="0.25">
      <c r="A58" s="102"/>
      <c r="B58" s="96"/>
      <c r="C58" s="97"/>
      <c r="D58" s="97"/>
      <c r="E58" s="97"/>
    </row>
    <row r="59" spans="1:5" x14ac:dyDescent="0.25">
      <c r="A59" s="94"/>
      <c r="B59" s="96"/>
      <c r="C59" s="97"/>
      <c r="D59" s="97"/>
      <c r="E59" s="97"/>
    </row>
    <row r="60" spans="1:5" x14ac:dyDescent="0.25">
      <c r="A60" s="90"/>
      <c r="B60" s="90"/>
      <c r="C60" s="90"/>
      <c r="D60" s="90"/>
      <c r="E60" s="90"/>
    </row>
    <row r="61" spans="1:5" x14ac:dyDescent="0.25">
      <c r="A61" s="90"/>
      <c r="B61" s="90"/>
      <c r="C61" s="90"/>
      <c r="D61" s="90"/>
      <c r="E61" s="90"/>
    </row>
  </sheetData>
  <mergeCells count="3">
    <mergeCell ref="A2:C2"/>
    <mergeCell ref="A24:E24"/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C30" sqref="C30"/>
    </sheetView>
  </sheetViews>
  <sheetFormatPr baseColWidth="10" defaultRowHeight="15" x14ac:dyDescent="0.25"/>
  <cols>
    <col min="1" max="1" width="21.5703125" customWidth="1"/>
    <col min="10" max="10" width="21" customWidth="1"/>
    <col min="11" max="11" width="16.42578125" bestFit="1" customWidth="1"/>
    <col min="12" max="12" width="16.42578125" customWidth="1"/>
    <col min="13" max="13" width="17.7109375" customWidth="1"/>
    <col min="16" max="16" width="16.42578125" customWidth="1"/>
    <col min="17" max="17" width="23.7109375" customWidth="1"/>
    <col min="26" max="26" width="22.140625" customWidth="1"/>
    <col min="27" max="27" width="18.28515625" customWidth="1"/>
    <col min="28" max="28" width="13.5703125" customWidth="1"/>
    <col min="29" max="29" width="14.140625" customWidth="1"/>
  </cols>
  <sheetData>
    <row r="1" spans="1:32" ht="18.75" customHeight="1" x14ac:dyDescent="0.25">
      <c r="A1" s="322" t="s">
        <v>141</v>
      </c>
      <c r="B1" s="322"/>
      <c r="C1" s="322"/>
      <c r="F1" s="2"/>
      <c r="J1" s="90"/>
      <c r="K1" s="90"/>
      <c r="L1" s="90"/>
      <c r="M1" s="90"/>
      <c r="Q1" s="325"/>
      <c r="R1" s="325"/>
      <c r="S1" s="325"/>
      <c r="T1" s="115"/>
      <c r="U1" s="115"/>
      <c r="V1" s="115"/>
      <c r="W1" s="115"/>
      <c r="Z1" s="307" t="s">
        <v>91</v>
      </c>
      <c r="AA1" s="315"/>
      <c r="AB1" s="315"/>
      <c r="AC1" s="315"/>
      <c r="AD1" s="315"/>
      <c r="AE1" s="315"/>
      <c r="AF1" s="324"/>
    </row>
    <row r="2" spans="1:32" ht="72.75" customHeight="1" x14ac:dyDescent="0.25">
      <c r="A2" s="326" t="s">
        <v>112</v>
      </c>
      <c r="B2" s="326"/>
      <c r="C2" s="326"/>
      <c r="J2" s="90"/>
      <c r="K2" s="90"/>
      <c r="L2" s="90"/>
      <c r="M2" s="90"/>
      <c r="Q2" s="91"/>
      <c r="R2" s="205"/>
      <c r="S2" s="205"/>
      <c r="Z2" s="35"/>
      <c r="AA2" s="36" t="s">
        <v>9</v>
      </c>
      <c r="AB2" s="37" t="s">
        <v>22</v>
      </c>
      <c r="AC2" s="37" t="s">
        <v>23</v>
      </c>
      <c r="AD2" s="308" t="s">
        <v>10</v>
      </c>
      <c r="AE2" s="309"/>
      <c r="AF2" s="93"/>
    </row>
    <row r="3" spans="1:32" ht="30" customHeight="1" x14ac:dyDescent="0.25">
      <c r="A3" s="35"/>
      <c r="B3" s="118">
        <v>2016</v>
      </c>
      <c r="C3" s="87">
        <v>2017</v>
      </c>
      <c r="J3" s="90"/>
      <c r="K3" s="90"/>
      <c r="L3" s="90"/>
      <c r="M3" s="90"/>
      <c r="Q3" s="94"/>
      <c r="R3" s="90"/>
      <c r="S3" s="90"/>
      <c r="Z3" s="38" t="s">
        <v>59</v>
      </c>
      <c r="AA3" s="39" t="s">
        <v>24</v>
      </c>
      <c r="AB3" s="40" t="s">
        <v>13</v>
      </c>
      <c r="AC3" s="40" t="s">
        <v>13</v>
      </c>
      <c r="AD3" s="40" t="s">
        <v>13</v>
      </c>
      <c r="AE3" s="40" t="s">
        <v>14</v>
      </c>
      <c r="AF3" s="95"/>
    </row>
    <row r="4" spans="1:32" x14ac:dyDescent="0.25">
      <c r="A4" s="38" t="s">
        <v>59</v>
      </c>
      <c r="B4" s="119"/>
      <c r="C4" s="106"/>
      <c r="J4" s="90"/>
      <c r="K4" s="301"/>
      <c r="L4" s="301"/>
      <c r="M4" s="90"/>
      <c r="Q4" s="206"/>
      <c r="R4" s="203"/>
      <c r="S4" s="203"/>
      <c r="Z4" s="75" t="s">
        <v>60</v>
      </c>
      <c r="AA4" s="55">
        <v>22.970169487255522</v>
      </c>
      <c r="AB4" s="42">
        <v>5657.2750667133232</v>
      </c>
      <c r="AC4" s="42">
        <v>5787.1295561248799</v>
      </c>
      <c r="AD4" s="42">
        <f t="shared" ref="AD4:AD20" si="0">+AC4-AB4</f>
        <v>129.85448941155664</v>
      </c>
      <c r="AE4" s="41">
        <f t="shared" ref="AE4:AE20" si="1">+AC4/AB4*100-100</f>
        <v>2.2953539978213939</v>
      </c>
      <c r="AF4" s="104"/>
    </row>
    <row r="5" spans="1:32" x14ac:dyDescent="0.25">
      <c r="A5" s="121" t="s">
        <v>66</v>
      </c>
      <c r="B5" s="122">
        <v>100</v>
      </c>
      <c r="C5" s="108">
        <v>105.58743335104955</v>
      </c>
      <c r="J5" s="270"/>
      <c r="K5" s="252"/>
      <c r="L5" s="252"/>
      <c r="M5" s="90"/>
      <c r="Q5" s="206"/>
      <c r="R5" s="203"/>
      <c r="S5" s="203"/>
      <c r="Z5" s="76" t="s">
        <v>61</v>
      </c>
      <c r="AA5" s="54">
        <v>18.9416538986193</v>
      </c>
      <c r="AB5" s="45">
        <v>20622.960590577459</v>
      </c>
      <c r="AC5" s="45">
        <v>21141.400482894805</v>
      </c>
      <c r="AD5" s="45">
        <f t="shared" si="0"/>
        <v>518.43989231734668</v>
      </c>
      <c r="AE5" s="44">
        <f t="shared" si="1"/>
        <v>2.5138965379889271</v>
      </c>
      <c r="AF5" s="104"/>
    </row>
    <row r="6" spans="1:32" x14ac:dyDescent="0.25">
      <c r="A6" s="120" t="s">
        <v>69</v>
      </c>
      <c r="B6" s="116">
        <v>100</v>
      </c>
      <c r="C6" s="112">
        <v>100.00000000000001</v>
      </c>
      <c r="J6" s="270"/>
      <c r="K6" s="252"/>
      <c r="L6" s="252"/>
      <c r="M6" s="90"/>
      <c r="Q6" s="206"/>
      <c r="R6" s="203"/>
      <c r="S6" s="203"/>
      <c r="Z6" s="77" t="s">
        <v>62</v>
      </c>
      <c r="AA6" s="53">
        <v>17.414039241352373</v>
      </c>
      <c r="AB6" s="47">
        <v>6426.9875710947244</v>
      </c>
      <c r="AC6" s="47">
        <v>6521.1686651390501</v>
      </c>
      <c r="AD6" s="47">
        <f t="shared" si="0"/>
        <v>94.181094044325619</v>
      </c>
      <c r="AE6" s="46">
        <f t="shared" si="1"/>
        <v>1.4654002828308421</v>
      </c>
      <c r="AF6" s="104"/>
    </row>
    <row r="7" spans="1:32" x14ac:dyDescent="0.25">
      <c r="A7" s="121" t="s">
        <v>73</v>
      </c>
      <c r="B7" s="122">
        <v>100</v>
      </c>
      <c r="C7" s="108">
        <v>96.087772484481022</v>
      </c>
      <c r="J7" s="270"/>
      <c r="K7" s="252"/>
      <c r="L7" s="252"/>
      <c r="M7" s="90"/>
      <c r="Q7" s="206"/>
      <c r="R7" s="203"/>
      <c r="S7" s="203"/>
      <c r="Z7" s="76" t="s">
        <v>63</v>
      </c>
      <c r="AA7" s="54">
        <v>10.458521223285778</v>
      </c>
      <c r="AB7" s="45">
        <v>4231.2942822890909</v>
      </c>
      <c r="AC7" s="45">
        <v>4416.5555421599211</v>
      </c>
      <c r="AD7" s="45">
        <f t="shared" si="0"/>
        <v>185.26125987083014</v>
      </c>
      <c r="AE7" s="44">
        <f t="shared" si="1"/>
        <v>4.3783591381548916</v>
      </c>
      <c r="AF7" s="104"/>
    </row>
    <row r="8" spans="1:32" x14ac:dyDescent="0.25">
      <c r="A8" s="120" t="s">
        <v>78</v>
      </c>
      <c r="B8" s="116">
        <v>100</v>
      </c>
      <c r="C8" s="112">
        <v>96.526032133043287</v>
      </c>
      <c r="J8" s="270"/>
      <c r="K8" s="252"/>
      <c r="L8" s="252"/>
      <c r="M8" s="90"/>
      <c r="Q8" s="206"/>
      <c r="R8" s="203"/>
      <c r="S8" s="203"/>
      <c r="Z8" s="77" t="s">
        <v>64</v>
      </c>
      <c r="AA8" s="53">
        <v>9.7968748099244021</v>
      </c>
      <c r="AB8" s="47">
        <v>5274.9426908793548</v>
      </c>
      <c r="AC8" s="47">
        <v>5193.7256837007935</v>
      </c>
      <c r="AD8" s="47">
        <f t="shared" si="0"/>
        <v>-81.217007178561289</v>
      </c>
      <c r="AE8" s="46">
        <f t="shared" si="1"/>
        <v>-1.5396756313388948</v>
      </c>
      <c r="AF8" s="104"/>
    </row>
    <row r="9" spans="1:32" x14ac:dyDescent="0.25">
      <c r="A9" s="121" t="s">
        <v>70</v>
      </c>
      <c r="B9" s="122">
        <v>100</v>
      </c>
      <c r="C9" s="108">
        <v>99.792705473323934</v>
      </c>
      <c r="J9" s="270"/>
      <c r="K9" s="252"/>
      <c r="L9" s="252"/>
      <c r="M9" s="90"/>
      <c r="Q9" s="206"/>
      <c r="R9" s="203"/>
      <c r="S9" s="203"/>
      <c r="Z9" s="76" t="s">
        <v>65</v>
      </c>
      <c r="AA9" s="54">
        <v>4.7872046262966013</v>
      </c>
      <c r="AB9" s="45">
        <v>11838.708353009697</v>
      </c>
      <c r="AC9" s="45">
        <v>11787.31648245886</v>
      </c>
      <c r="AD9" s="45">
        <f t="shared" si="0"/>
        <v>-51.391870550836757</v>
      </c>
      <c r="AE9" s="44">
        <f t="shared" si="1"/>
        <v>-0.43410031752131317</v>
      </c>
      <c r="AF9" s="104"/>
    </row>
    <row r="10" spans="1:32" x14ac:dyDescent="0.25">
      <c r="A10" s="120" t="s">
        <v>72</v>
      </c>
      <c r="B10" s="116">
        <v>100</v>
      </c>
      <c r="C10" s="112">
        <v>106.85415127096871</v>
      </c>
      <c r="J10" s="270"/>
      <c r="K10" s="252"/>
      <c r="L10" s="252"/>
      <c r="M10" s="90"/>
      <c r="Q10" s="206"/>
      <c r="R10" s="203"/>
      <c r="S10" s="203"/>
      <c r="Z10" s="77" t="s">
        <v>66</v>
      </c>
      <c r="AA10" s="53">
        <v>2.6776361873050338</v>
      </c>
      <c r="AB10" s="47">
        <v>13572.168203435314</v>
      </c>
      <c r="AC10" s="47">
        <v>14330.504056094604</v>
      </c>
      <c r="AD10" s="47">
        <f t="shared" si="0"/>
        <v>758.33585265928923</v>
      </c>
      <c r="AE10" s="46">
        <f t="shared" si="1"/>
        <v>5.5874333510495688</v>
      </c>
      <c r="AF10" s="104"/>
    </row>
    <row r="11" spans="1:32" x14ac:dyDescent="0.25">
      <c r="A11" s="121" t="s">
        <v>79</v>
      </c>
      <c r="B11" s="122">
        <v>100</v>
      </c>
      <c r="C11" s="108">
        <v>98.460324368661105</v>
      </c>
      <c r="J11" s="270"/>
      <c r="K11" s="252"/>
      <c r="L11" s="252"/>
      <c r="M11" s="90"/>
      <c r="Q11" s="207"/>
      <c r="R11" s="203"/>
      <c r="S11" s="203"/>
      <c r="Z11" s="78" t="s">
        <v>67</v>
      </c>
      <c r="AA11" s="54">
        <v>2.5829531965183024</v>
      </c>
      <c r="AB11" s="45">
        <v>18143.334864142587</v>
      </c>
      <c r="AC11" s="45">
        <v>18787.641381172438</v>
      </c>
      <c r="AD11" s="45">
        <f t="shared" si="0"/>
        <v>644.30651702985051</v>
      </c>
      <c r="AE11" s="44">
        <f t="shared" si="1"/>
        <v>3.5512022561145642</v>
      </c>
      <c r="AF11" s="104"/>
    </row>
    <row r="12" spans="1:32" x14ac:dyDescent="0.25">
      <c r="A12" s="120" t="s">
        <v>65</v>
      </c>
      <c r="B12" s="116">
        <v>100</v>
      </c>
      <c r="C12" s="112">
        <v>99.565899682478687</v>
      </c>
      <c r="J12" s="270"/>
      <c r="K12" s="252"/>
      <c r="L12" s="252"/>
      <c r="M12" s="90"/>
      <c r="Q12" s="207"/>
      <c r="R12" s="203"/>
      <c r="S12" s="203"/>
      <c r="Z12" s="79" t="s">
        <v>70</v>
      </c>
      <c r="AA12" s="53">
        <v>2.3951531143323104</v>
      </c>
      <c r="AB12" s="47">
        <v>12265.979484107034</v>
      </c>
      <c r="AC12" s="47">
        <v>12240.552779993272</v>
      </c>
      <c r="AD12" s="47">
        <f t="shared" si="0"/>
        <v>-25.426704113762753</v>
      </c>
      <c r="AE12" s="46">
        <f t="shared" si="1"/>
        <v>-0.20729452667606552</v>
      </c>
      <c r="AF12" s="104"/>
    </row>
    <row r="13" spans="1:32" x14ac:dyDescent="0.25">
      <c r="A13" s="121" t="s">
        <v>74</v>
      </c>
      <c r="B13" s="122">
        <v>100</v>
      </c>
      <c r="C13" s="108">
        <v>102.15352149353555</v>
      </c>
      <c r="J13" s="270"/>
      <c r="K13" s="252"/>
      <c r="L13" s="252"/>
      <c r="M13" s="90"/>
      <c r="Q13" s="207"/>
      <c r="R13" s="203"/>
      <c r="S13" s="203"/>
      <c r="Z13" s="78" t="s">
        <v>68</v>
      </c>
      <c r="AA13" s="54">
        <v>1.6136010828604073</v>
      </c>
      <c r="AB13" s="45">
        <v>17108.228921119589</v>
      </c>
      <c r="AC13" s="45">
        <v>17987.765121221946</v>
      </c>
      <c r="AD13" s="45">
        <f t="shared" si="0"/>
        <v>879.53620010235682</v>
      </c>
      <c r="AE13" s="44">
        <f t="shared" si="1"/>
        <v>5.1410125744611577</v>
      </c>
      <c r="AF13" s="104"/>
    </row>
    <row r="14" spans="1:32" x14ac:dyDescent="0.25">
      <c r="A14" s="120" t="s">
        <v>80</v>
      </c>
      <c r="B14" s="116">
        <v>100</v>
      </c>
      <c r="C14" s="112">
        <v>102.29535399782138</v>
      </c>
      <c r="J14" s="270"/>
      <c r="K14" s="252"/>
      <c r="L14" s="252"/>
      <c r="M14" s="90"/>
      <c r="Q14" s="207"/>
      <c r="R14" s="203"/>
      <c r="S14" s="203"/>
      <c r="Z14" s="79" t="s">
        <v>69</v>
      </c>
      <c r="AA14" s="53">
        <v>1.511416441840038</v>
      </c>
      <c r="AB14" s="47">
        <v>11679.954201416615</v>
      </c>
      <c r="AC14" s="47">
        <v>11679.954201416615</v>
      </c>
      <c r="AD14" s="47">
        <f t="shared" si="0"/>
        <v>0</v>
      </c>
      <c r="AE14" s="46">
        <f t="shared" si="1"/>
        <v>0</v>
      </c>
      <c r="AF14" s="104"/>
    </row>
    <row r="15" spans="1:32" x14ac:dyDescent="0.25">
      <c r="A15" s="121" t="s">
        <v>71</v>
      </c>
      <c r="B15" s="122">
        <v>100</v>
      </c>
      <c r="C15" s="108">
        <v>105.98834981355834</v>
      </c>
      <c r="J15" s="270"/>
      <c r="K15" s="252"/>
      <c r="L15" s="252"/>
      <c r="M15" s="90"/>
      <c r="Q15" s="207"/>
      <c r="R15" s="203"/>
      <c r="S15" s="203"/>
      <c r="Z15" s="78" t="s">
        <v>71</v>
      </c>
      <c r="AA15" s="54">
        <v>1.2903140365926962</v>
      </c>
      <c r="AB15" s="45">
        <v>7056.1842748437393</v>
      </c>
      <c r="AC15" s="45">
        <v>7478.7332727106777</v>
      </c>
      <c r="AD15" s="45">
        <f t="shared" si="0"/>
        <v>422.54899786693841</v>
      </c>
      <c r="AE15" s="44">
        <f t="shared" si="1"/>
        <v>5.9883498135583295</v>
      </c>
      <c r="AF15" s="104"/>
    </row>
    <row r="16" spans="1:32" x14ac:dyDescent="0.25">
      <c r="A16" s="120" t="s">
        <v>82</v>
      </c>
      <c r="B16" s="116">
        <v>100</v>
      </c>
      <c r="C16" s="112">
        <v>101.46540028283084</v>
      </c>
      <c r="J16" s="270"/>
      <c r="K16" s="252"/>
      <c r="L16" s="252"/>
      <c r="M16" s="90"/>
      <c r="Q16" s="207"/>
      <c r="R16" s="203"/>
      <c r="S16" s="203"/>
      <c r="Z16" s="79" t="s">
        <v>73</v>
      </c>
      <c r="AA16" s="53">
        <v>0.94284829592616826</v>
      </c>
      <c r="AB16" s="47">
        <v>13854</v>
      </c>
      <c r="AC16" s="47">
        <v>13312</v>
      </c>
      <c r="AD16" s="47">
        <f t="shared" si="0"/>
        <v>-542</v>
      </c>
      <c r="AE16" s="46">
        <f t="shared" si="1"/>
        <v>-3.9122275155189783</v>
      </c>
      <c r="AF16" s="104"/>
    </row>
    <row r="17" spans="1:32" x14ac:dyDescent="0.25">
      <c r="A17" s="121" t="s">
        <v>67</v>
      </c>
      <c r="B17" s="122">
        <v>100</v>
      </c>
      <c r="C17" s="108">
        <v>103.55120225611455</v>
      </c>
      <c r="J17" s="270"/>
      <c r="K17" s="252"/>
      <c r="L17" s="252"/>
      <c r="M17" s="90"/>
      <c r="Q17" s="207"/>
      <c r="R17" s="203"/>
      <c r="S17" s="203"/>
      <c r="Z17" s="78" t="s">
        <v>72</v>
      </c>
      <c r="AA17" s="54">
        <v>0.93232700500043875</v>
      </c>
      <c r="AB17" s="45">
        <v>11979.005506241547</v>
      </c>
      <c r="AC17" s="45">
        <v>12800.064664397014</v>
      </c>
      <c r="AD17" s="45">
        <f t="shared" si="0"/>
        <v>821.05915815546723</v>
      </c>
      <c r="AE17" s="44">
        <f t="shared" si="1"/>
        <v>6.854151270968714</v>
      </c>
      <c r="AF17" s="104"/>
    </row>
    <row r="18" spans="1:32" x14ac:dyDescent="0.25">
      <c r="A18" s="120" t="s">
        <v>83</v>
      </c>
      <c r="B18" s="116">
        <v>100</v>
      </c>
      <c r="C18" s="112">
        <v>105.14101257446114</v>
      </c>
      <c r="J18" s="270"/>
      <c r="K18" s="252"/>
      <c r="L18" s="252"/>
      <c r="M18" s="90"/>
      <c r="Q18" s="207"/>
      <c r="R18" s="203"/>
      <c r="S18" s="203"/>
      <c r="Z18" s="79" t="s">
        <v>78</v>
      </c>
      <c r="AA18" s="53">
        <v>0.75931453466085941</v>
      </c>
      <c r="AB18" s="47">
        <v>14512.267837899779</v>
      </c>
      <c r="AC18" s="47">
        <v>14008.116316444448</v>
      </c>
      <c r="AD18" s="47">
        <f t="shared" si="0"/>
        <v>-504.15152145533102</v>
      </c>
      <c r="AE18" s="46">
        <f t="shared" si="1"/>
        <v>-3.4739678669567127</v>
      </c>
      <c r="AF18" s="104"/>
    </row>
    <row r="19" spans="1:32" x14ac:dyDescent="0.25">
      <c r="A19" s="121" t="s">
        <v>63</v>
      </c>
      <c r="B19" s="122">
        <v>100</v>
      </c>
      <c r="C19" s="108">
        <v>104.35392678142846</v>
      </c>
      <c r="J19" s="270"/>
      <c r="K19" s="252"/>
      <c r="L19" s="252"/>
      <c r="M19" s="90"/>
      <c r="Q19" s="207"/>
      <c r="R19" s="203"/>
      <c r="S19" s="203"/>
      <c r="Z19" s="78" t="s">
        <v>74</v>
      </c>
      <c r="AA19" s="54">
        <v>0.71207009914688246</v>
      </c>
      <c r="AB19" s="45">
        <v>19199.06212682098</v>
      </c>
      <c r="AC19" s="45">
        <v>19612.518056279314</v>
      </c>
      <c r="AD19" s="45">
        <f t="shared" si="0"/>
        <v>413.45592945833414</v>
      </c>
      <c r="AE19" s="44">
        <f t="shared" si="1"/>
        <v>2.153521493535564</v>
      </c>
      <c r="AF19" s="104"/>
    </row>
    <row r="20" spans="1:32" x14ac:dyDescent="0.25">
      <c r="A20" s="120" t="s">
        <v>81</v>
      </c>
      <c r="B20" s="116">
        <v>100</v>
      </c>
      <c r="C20" s="112">
        <v>102.36744076757532</v>
      </c>
      <c r="J20" s="270"/>
      <c r="K20" s="252"/>
      <c r="L20" s="252"/>
      <c r="M20" s="90"/>
      <c r="Q20" s="207"/>
      <c r="R20" s="203"/>
      <c r="S20" s="203"/>
      <c r="Z20" s="80" t="s">
        <v>75</v>
      </c>
      <c r="AA20" s="53">
        <v>0.2139027190829127</v>
      </c>
      <c r="AB20" s="47">
        <v>86577.979970948523</v>
      </c>
      <c r="AC20" s="47">
        <v>86071.504370148352</v>
      </c>
      <c r="AD20" s="47">
        <f t="shared" si="0"/>
        <v>-506.47560080017138</v>
      </c>
      <c r="AE20" s="46">
        <f t="shared" si="1"/>
        <v>-0.58499355259861829</v>
      </c>
      <c r="AF20" s="104"/>
    </row>
    <row r="21" spans="1:32" x14ac:dyDescent="0.25">
      <c r="A21" s="123" t="s">
        <v>75</v>
      </c>
      <c r="B21" s="124">
        <v>100</v>
      </c>
      <c r="C21" s="109">
        <v>99.415006447401382</v>
      </c>
      <c r="J21" s="270"/>
      <c r="K21" s="252"/>
      <c r="L21" s="252"/>
      <c r="M21" s="90"/>
      <c r="Q21" s="93"/>
      <c r="R21" s="203"/>
      <c r="S21" s="203"/>
      <c r="Z21" s="43"/>
      <c r="AA21" s="48"/>
      <c r="AB21" s="49"/>
      <c r="AC21" s="49"/>
      <c r="AD21" s="49"/>
      <c r="AE21" s="48"/>
      <c r="AF21" s="104"/>
    </row>
    <row r="22" spans="1:32" x14ac:dyDescent="0.25">
      <c r="A22" s="117"/>
      <c r="B22" s="110"/>
      <c r="C22" s="113"/>
      <c r="J22" s="273"/>
      <c r="K22" s="252"/>
      <c r="L22" s="252"/>
      <c r="M22" s="90"/>
      <c r="Q22" s="93"/>
      <c r="R22" s="204"/>
      <c r="S22" s="204"/>
      <c r="Z22" s="50" t="s">
        <v>76</v>
      </c>
      <c r="AA22" s="51">
        <f>SUM(AA4:AA20)</f>
        <v>100.00000000000004</v>
      </c>
      <c r="AB22" s="52">
        <v>10057.691550405334</v>
      </c>
      <c r="AC22" s="52">
        <v>10266.400045127497</v>
      </c>
      <c r="AD22" s="52">
        <f>+AC22-AB22</f>
        <v>208.70849472216287</v>
      </c>
      <c r="AE22" s="51">
        <f>+AC22/AB22*100-100</f>
        <v>2.0751132968852346</v>
      </c>
      <c r="AF22" s="105"/>
    </row>
    <row r="23" spans="1:32" x14ac:dyDescent="0.25">
      <c r="A23" s="107" t="s">
        <v>76</v>
      </c>
      <c r="B23" s="111">
        <v>100</v>
      </c>
      <c r="C23" s="114">
        <v>102.02726690359725</v>
      </c>
      <c r="J23" s="90"/>
      <c r="K23" s="90"/>
      <c r="L23" s="90"/>
      <c r="M23" s="90"/>
      <c r="Q23" s="90"/>
      <c r="R23" s="90"/>
      <c r="S23" s="90"/>
    </row>
    <row r="24" spans="1:32" x14ac:dyDescent="0.25">
      <c r="J24" s="90"/>
      <c r="K24" s="90"/>
      <c r="L24" s="90"/>
      <c r="M24" s="90"/>
    </row>
    <row r="25" spans="1:32" x14ac:dyDescent="0.25">
      <c r="A25" s="202"/>
    </row>
    <row r="26" spans="1:32" ht="20.25" customHeight="1" x14ac:dyDescent="0.25"/>
  </sheetData>
  <mergeCells count="5">
    <mergeCell ref="Z1:AF1"/>
    <mergeCell ref="AD2:AE2"/>
    <mergeCell ref="Q1:S1"/>
    <mergeCell ref="A2:C2"/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Cuadro 0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Guardado Martín, Maria Victoria</dc:creator>
  <cp:lastModifiedBy>García Arévalo, Jesús</cp:lastModifiedBy>
  <cp:lastPrinted>2018-10-18T15:07:18Z</cp:lastPrinted>
  <dcterms:created xsi:type="dcterms:W3CDTF">2018-08-27T14:31:26Z</dcterms:created>
  <dcterms:modified xsi:type="dcterms:W3CDTF">2021-08-27T17:02:47Z</dcterms:modified>
</cp:coreProperties>
</file>